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1\"/>
    </mc:Choice>
  </mc:AlternateContent>
  <xr:revisionPtr revIDLastSave="0" documentId="13_ncr:1_{EF898827-F147-4477-A749-19AB68C08EEF}" xr6:coauthVersionLast="47" xr6:coauthVersionMax="47" xr10:uidLastSave="{00000000-0000-0000-0000-000000000000}"/>
  <bookViews>
    <workbookView xWindow="38385" yWindow="2250" windowWidth="12765" windowHeight="15585" firstSheet="5" activeTab="5" xr2:uid="{7EB58438-1E99-8649-BCEC-3A6A6E3C13E0}"/>
  </bookViews>
  <sheets>
    <sheet name="Regions wTeam Data" sheetId="3" r:id="rId1"/>
    <sheet name="Simulation Runs" sheetId="2" r:id="rId2"/>
    <sheet name="Historical Seed Performance RD1" sheetId="12" r:id="rId3"/>
    <sheet name="Historical Seed Performance RD2" sheetId="15" r:id="rId4"/>
    <sheet name="Historical Seed Performance RD3" sheetId="16" r:id="rId5"/>
    <sheet name="Bracket" sheetId="1" r:id="rId6"/>
    <sheet name="225Games" sheetId="6" r:id="rId7"/>
    <sheet name="226Games" sheetId="8" r:id="rId8"/>
    <sheet name="228Games" sheetId="10" r:id="rId9"/>
    <sheet name="311Games" sheetId="14" r:id="rId10"/>
    <sheet name="2025-02-25" sheetId="7" r:id="rId11"/>
    <sheet name="2025-02-26" sheetId="9" r:id="rId12"/>
    <sheet name="2025-02-28" sheetId="11" r:id="rId13"/>
    <sheet name="2025-03-11" sheetId="13" r:id="rId14"/>
  </sheets>
  <definedNames>
    <definedName name="AT_Coeff" localSheetId="7">'226Games'!$X$4</definedName>
    <definedName name="AT_Coeff" localSheetId="8">'228Games'!$X$4</definedName>
    <definedName name="AT_Coeff">'225Games'!$X$4</definedName>
    <definedName name="DR_Coeff" localSheetId="7">'226Games'!$X$3</definedName>
    <definedName name="DR_Coeff" localSheetId="8">'228Games'!$X$3</definedName>
    <definedName name="DR_Coeff">'225Games'!$X$3</definedName>
    <definedName name="Intercept" localSheetId="7">'226Games'!$X$1</definedName>
    <definedName name="Intercept" localSheetId="8">'228Games'!$X$1</definedName>
    <definedName name="Intercept">'225Games'!$X$1</definedName>
    <definedName name="OR_Coeff" localSheetId="7">'226Games'!$X$2</definedName>
    <definedName name="OR_Coeff" localSheetId="8">'228Games'!$X$2</definedName>
    <definedName name="OR_Coeff">'225Games'!$X$2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2" i="15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G35" i="14"/>
  <c r="H35" i="14"/>
  <c r="G33" i="14"/>
  <c r="H33" i="14"/>
  <c r="G34" i="14"/>
  <c r="H34" i="14"/>
  <c r="G29" i="14"/>
  <c r="H29" i="14"/>
  <c r="G30" i="14"/>
  <c r="H30" i="14"/>
  <c r="G31" i="14"/>
  <c r="H31" i="14"/>
  <c r="G32" i="14"/>
  <c r="H32" i="14"/>
  <c r="G27" i="14"/>
  <c r="G25" i="14"/>
  <c r="H26" i="14"/>
  <c r="H25" i="14"/>
  <c r="G26" i="14"/>
  <c r="H27" i="14"/>
  <c r="G28" i="14"/>
  <c r="H28" i="14"/>
  <c r="G22" i="14"/>
  <c r="H22" i="14"/>
  <c r="G23" i="14"/>
  <c r="H23" i="14"/>
  <c r="G24" i="14"/>
  <c r="H24" i="14"/>
  <c r="H2" i="14"/>
  <c r="D2" i="14"/>
  <c r="AE2" i="10" l="1"/>
  <c r="AE3" i="10"/>
  <c r="AE3" i="8"/>
  <c r="AE2" i="8"/>
  <c r="AE3" i="6"/>
  <c r="AE2" i="6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" i="10"/>
  <c r="S2" i="10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3" i="8"/>
  <c r="S3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S2" i="8"/>
  <c r="R2" i="8"/>
  <c r="F48" i="8"/>
  <c r="D9" i="8"/>
  <c r="F10" i="8"/>
  <c r="E8" i="8"/>
  <c r="J20" i="10"/>
  <c r="E28" i="8"/>
  <c r="E4" i="8"/>
  <c r="H40" i="8"/>
  <c r="H48" i="8"/>
  <c r="J4" i="10"/>
  <c r="H24" i="10"/>
  <c r="F49" i="8"/>
  <c r="E10" i="14"/>
  <c r="I12" i="14"/>
  <c r="J44" i="8"/>
  <c r="I35" i="8"/>
  <c r="J21" i="10"/>
  <c r="H4" i="14"/>
  <c r="D13" i="10"/>
  <c r="D24" i="8"/>
  <c r="J24" i="10"/>
  <c r="D5" i="8"/>
  <c r="H15" i="8"/>
  <c r="I7" i="8"/>
  <c r="F4" i="8"/>
  <c r="H19" i="10"/>
  <c r="F25" i="8"/>
  <c r="F18" i="8"/>
  <c r="E23" i="10"/>
  <c r="J43" i="8"/>
  <c r="D13" i="14"/>
  <c r="I11" i="10"/>
  <c r="I9" i="8"/>
  <c r="D16" i="8"/>
  <c r="I41" i="8"/>
  <c r="D7" i="10"/>
  <c r="E34" i="8"/>
  <c r="J52" i="8"/>
  <c r="H18" i="8"/>
  <c r="H13" i="14"/>
  <c r="H9" i="14"/>
  <c r="J5" i="14"/>
  <c r="E22" i="8"/>
  <c r="H9" i="10"/>
  <c r="J38" i="8"/>
  <c r="I34" i="8"/>
  <c r="H17" i="8"/>
  <c r="J8" i="14"/>
  <c r="D26" i="8"/>
  <c r="J19" i="8"/>
  <c r="E19" i="8"/>
  <c r="F5" i="14"/>
  <c r="E6" i="10"/>
  <c r="F14" i="10"/>
  <c r="I5" i="10"/>
  <c r="F7" i="10"/>
  <c r="J5" i="8"/>
  <c r="I21" i="8"/>
  <c r="D27" i="8"/>
  <c r="D44" i="8"/>
  <c r="H4" i="10"/>
  <c r="F24" i="10"/>
  <c r="D17" i="10"/>
  <c r="F13" i="10"/>
  <c r="H7" i="8"/>
  <c r="E5" i="14"/>
  <c r="E53" i="8"/>
  <c r="I45" i="8"/>
  <c r="F21" i="8"/>
  <c r="F8" i="8"/>
  <c r="I29" i="8"/>
  <c r="I13" i="14"/>
  <c r="J3" i="10"/>
  <c r="D22" i="10"/>
  <c r="D28" i="8"/>
  <c r="H11" i="8"/>
  <c r="J12" i="14"/>
  <c r="H7" i="14"/>
  <c r="J18" i="8"/>
  <c r="H25" i="8"/>
  <c r="I46" i="8"/>
  <c r="H43" i="8"/>
  <c r="F21" i="10"/>
  <c r="J17" i="8"/>
  <c r="D11" i="8"/>
  <c r="D10" i="14"/>
  <c r="D2" i="8"/>
  <c r="I8" i="10"/>
  <c r="F17" i="10"/>
  <c r="D47" i="8"/>
  <c r="F24" i="8"/>
  <c r="I54" i="8"/>
  <c r="F28" i="8"/>
  <c r="F11" i="14"/>
  <c r="I52" i="8"/>
  <c r="H10" i="14"/>
  <c r="J6" i="8"/>
  <c r="I7" i="10"/>
  <c r="I4" i="14"/>
  <c r="D37" i="8"/>
  <c r="E21" i="10"/>
  <c r="J50" i="8"/>
  <c r="F22" i="8"/>
  <c r="F15" i="8"/>
  <c r="F42" i="8"/>
  <c r="E43" i="8"/>
  <c r="E3" i="10"/>
  <c r="E3" i="8"/>
  <c r="D39" i="8"/>
  <c r="D54" i="8"/>
  <c r="F7" i="8"/>
  <c r="D41" i="8"/>
  <c r="I6" i="10"/>
  <c r="F34" i="8"/>
  <c r="D7" i="14"/>
  <c r="F13" i="14"/>
  <c r="F11" i="8"/>
  <c r="J9" i="14"/>
  <c r="F15" i="10"/>
  <c r="I7" i="14"/>
  <c r="H46" i="8"/>
  <c r="H19" i="8"/>
  <c r="D35" i="8"/>
  <c r="F54" i="8"/>
  <c r="I25" i="8"/>
  <c r="E2" i="14"/>
  <c r="F47" i="8"/>
  <c r="D52" i="8"/>
  <c r="E46" i="8"/>
  <c r="F23" i="10"/>
  <c r="J11" i="8"/>
  <c r="I14" i="10"/>
  <c r="F8" i="10"/>
  <c r="J15" i="8"/>
  <c r="I12" i="8"/>
  <c r="F11" i="10"/>
  <c r="H38" i="8"/>
  <c r="J14" i="10"/>
  <c r="I17" i="10"/>
  <c r="F46" i="8"/>
  <c r="D4" i="14"/>
  <c r="D12" i="10"/>
  <c r="F26" i="8"/>
  <c r="I44" i="8"/>
  <c r="H16" i="8"/>
  <c r="D20" i="8"/>
  <c r="E4" i="14"/>
  <c r="E8" i="10"/>
  <c r="D20" i="10"/>
  <c r="E35" i="8"/>
  <c r="F20" i="10"/>
  <c r="J9" i="8"/>
  <c r="I11" i="14"/>
  <c r="J29" i="8"/>
  <c r="F2" i="10"/>
  <c r="D10" i="10"/>
  <c r="D5" i="14"/>
  <c r="D15" i="14"/>
  <c r="E49" i="8"/>
  <c r="H54" i="8"/>
  <c r="E20" i="8"/>
  <c r="I18" i="10"/>
  <c r="I13" i="8"/>
  <c r="E10" i="10"/>
  <c r="I3" i="14"/>
  <c r="D11" i="10"/>
  <c r="H7" i="10"/>
  <c r="D23" i="8"/>
  <c r="F32" i="8"/>
  <c r="D6" i="14"/>
  <c r="J11" i="14"/>
  <c r="E48" i="8"/>
  <c r="I40" i="8"/>
  <c r="I8" i="8"/>
  <c r="I10" i="10"/>
  <c r="J23" i="8"/>
  <c r="H15" i="10"/>
  <c r="H13" i="8"/>
  <c r="D15" i="10"/>
  <c r="E17" i="8"/>
  <c r="I22" i="8"/>
  <c r="F12" i="10"/>
  <c r="J2" i="14"/>
  <c r="I15" i="14"/>
  <c r="J2" i="8"/>
  <c r="H20" i="8"/>
  <c r="H28" i="8"/>
  <c r="H21" i="10"/>
  <c r="H2" i="10"/>
  <c r="J22" i="8"/>
  <c r="I36" i="8"/>
  <c r="E38" i="8"/>
  <c r="J6" i="10"/>
  <c r="J14" i="8"/>
  <c r="F50" i="8"/>
  <c r="F22" i="10"/>
  <c r="H11" i="14"/>
  <c r="J54" i="8"/>
  <c r="E14" i="14"/>
  <c r="J10" i="10"/>
  <c r="H3" i="10"/>
  <c r="J33" i="8"/>
  <c r="D53" i="8"/>
  <c r="E54" i="8"/>
  <c r="D46" i="8"/>
  <c r="D38" i="8"/>
  <c r="H4" i="8"/>
  <c r="H8" i="10"/>
  <c r="D36" i="8"/>
  <c r="E26" i="8"/>
  <c r="I18" i="8"/>
  <c r="F6" i="8"/>
  <c r="E33" i="8"/>
  <c r="D2" i="10"/>
  <c r="D14" i="8"/>
  <c r="F12" i="8"/>
  <c r="D40" i="8"/>
  <c r="I4" i="8"/>
  <c r="F6" i="10"/>
  <c r="J41" i="8"/>
  <c r="I49" i="8"/>
  <c r="I2" i="8"/>
  <c r="D9" i="14"/>
  <c r="D14" i="14"/>
  <c r="E14" i="8"/>
  <c r="I31" i="8"/>
  <c r="E15" i="14"/>
  <c r="H14" i="10"/>
  <c r="H37" i="8"/>
  <c r="J22" i="10"/>
  <c r="J12" i="10"/>
  <c r="J18" i="10"/>
  <c r="H52" i="8"/>
  <c r="E13" i="14"/>
  <c r="H44" i="8"/>
  <c r="I43" i="8"/>
  <c r="J10" i="8"/>
  <c r="H27" i="8"/>
  <c r="F16" i="8"/>
  <c r="E3" i="14"/>
  <c r="F38" i="8"/>
  <c r="D18" i="8"/>
  <c r="H34" i="8"/>
  <c r="D24" i="10"/>
  <c r="I4" i="10"/>
  <c r="I47" i="8"/>
  <c r="H18" i="10"/>
  <c r="H17" i="10"/>
  <c r="J17" i="10"/>
  <c r="J36" i="8"/>
  <c r="E25" i="8"/>
  <c r="I9" i="10"/>
  <c r="J37" i="8"/>
  <c r="I9" i="14"/>
  <c r="H12" i="14"/>
  <c r="H23" i="8"/>
  <c r="D10" i="8"/>
  <c r="J3" i="8"/>
  <c r="F29" i="8"/>
  <c r="J42" i="8"/>
  <c r="H12" i="8"/>
  <c r="I23" i="8"/>
  <c r="F52" i="8"/>
  <c r="H35" i="8"/>
  <c r="D12" i="14"/>
  <c r="H49" i="8"/>
  <c r="H20" i="10"/>
  <c r="F7" i="14"/>
  <c r="E6" i="14"/>
  <c r="H21" i="8"/>
  <c r="J19" i="10"/>
  <c r="E2" i="10"/>
  <c r="E52" i="8"/>
  <c r="F3" i="10"/>
  <c r="H39" i="8"/>
  <c r="E7" i="10"/>
  <c r="J14" i="14"/>
  <c r="D33" i="8"/>
  <c r="E16" i="10"/>
  <c r="H23" i="10"/>
  <c r="E10" i="8"/>
  <c r="D5" i="10"/>
  <c r="J16" i="8"/>
  <c r="H3" i="8"/>
  <c r="J48" i="8"/>
  <c r="H5" i="10"/>
  <c r="F35" i="8"/>
  <c r="E2" i="8"/>
  <c r="F19" i="8"/>
  <c r="F8" i="14"/>
  <c r="E45" i="8"/>
  <c r="F31" i="8"/>
  <c r="I33" i="8"/>
  <c r="J15" i="14"/>
  <c r="E18" i="8"/>
  <c r="I26" i="8"/>
  <c r="I48" i="8"/>
  <c r="D43" i="8"/>
  <c r="I19" i="10"/>
  <c r="E16" i="14"/>
  <c r="F6" i="14"/>
  <c r="F41" i="8"/>
  <c r="I16" i="8"/>
  <c r="E32" i="8"/>
  <c r="F53" i="8"/>
  <c r="I6" i="8"/>
  <c r="J13" i="8"/>
  <c r="J16" i="14"/>
  <c r="J49" i="8"/>
  <c r="E8" i="14"/>
  <c r="J26" i="8"/>
  <c r="D19" i="8"/>
  <c r="F43" i="8"/>
  <c r="F9" i="8"/>
  <c r="H36" i="8"/>
  <c r="J40" i="8"/>
  <c r="H24" i="8"/>
  <c r="E5" i="10"/>
  <c r="F12" i="14"/>
  <c r="I13" i="10"/>
  <c r="I11" i="8"/>
  <c r="E39" i="8"/>
  <c r="F40" i="8"/>
  <c r="E31" i="8"/>
  <c r="H31" i="8"/>
  <c r="F9" i="10"/>
  <c r="I38" i="8"/>
  <c r="F19" i="10"/>
  <c r="I17" i="8"/>
  <c r="F15" i="14"/>
  <c r="I2" i="14"/>
  <c r="E27" i="8"/>
  <c r="H11" i="10"/>
  <c r="J7" i="14"/>
  <c r="H16" i="14"/>
  <c r="H13" i="10"/>
  <c r="E16" i="8"/>
  <c r="E11" i="10"/>
  <c r="I51" i="8"/>
  <c r="E15" i="10"/>
  <c r="E7" i="8"/>
  <c r="I3" i="10"/>
  <c r="E9" i="8"/>
  <c r="D22" i="8"/>
  <c r="H14" i="14"/>
  <c r="H51" i="8"/>
  <c r="E14" i="10"/>
  <c r="I12" i="10"/>
  <c r="I30" i="8"/>
  <c r="D51" i="8"/>
  <c r="F4" i="10"/>
  <c r="D42" i="8"/>
  <c r="F18" i="10"/>
  <c r="E44" i="8"/>
  <c r="H8" i="14"/>
  <c r="H9" i="8"/>
  <c r="I20" i="8"/>
  <c r="I5" i="8"/>
  <c r="J3" i="14"/>
  <c r="I53" i="8"/>
  <c r="D34" i="8"/>
  <c r="I5" i="14"/>
  <c r="E51" i="8"/>
  <c r="J21" i="8"/>
  <c r="H16" i="10"/>
  <c r="D21" i="10"/>
  <c r="J2" i="10"/>
  <c r="H30" i="8"/>
  <c r="D31" i="8"/>
  <c r="I10" i="14"/>
  <c r="I14" i="14"/>
  <c r="E47" i="8"/>
  <c r="F36" i="8"/>
  <c r="I24" i="10"/>
  <c r="H10" i="8"/>
  <c r="D30" i="8"/>
  <c r="J15" i="10"/>
  <c r="J8" i="10"/>
  <c r="H32" i="8"/>
  <c r="I50" i="8"/>
  <c r="F16" i="14"/>
  <c r="D11" i="14"/>
  <c r="E23" i="8"/>
  <c r="D7" i="8"/>
  <c r="D15" i="8"/>
  <c r="J32" i="8"/>
  <c r="F3" i="8"/>
  <c r="F23" i="8"/>
  <c r="E20" i="10"/>
  <c r="I28" i="8"/>
  <c r="E18" i="10"/>
  <c r="F44" i="8"/>
  <c r="D8" i="14"/>
  <c r="I39" i="8"/>
  <c r="F17" i="8"/>
  <c r="I10" i="8"/>
  <c r="I27" i="8"/>
  <c r="F39" i="8"/>
  <c r="I15" i="10"/>
  <c r="I37" i="8"/>
  <c r="F4" i="14"/>
  <c r="F9" i="14"/>
  <c r="I16" i="10"/>
  <c r="F2" i="8"/>
  <c r="J5" i="10"/>
  <c r="I3" i="8"/>
  <c r="J13" i="10"/>
  <c r="J7" i="8"/>
  <c r="J35" i="8"/>
  <c r="E6" i="8"/>
  <c r="F14" i="8"/>
  <c r="E37" i="8"/>
  <c r="E5" i="8"/>
  <c r="D6" i="10"/>
  <c r="F2" i="14"/>
  <c r="D14" i="10"/>
  <c r="H14" i="8"/>
  <c r="J28" i="8"/>
  <c r="J24" i="8"/>
  <c r="F10" i="14"/>
  <c r="I14" i="8"/>
  <c r="F37" i="8"/>
  <c r="J46" i="8"/>
  <c r="I22" i="10"/>
  <c r="J12" i="8"/>
  <c r="I42" i="8"/>
  <c r="H3" i="14"/>
  <c r="H26" i="8"/>
  <c r="E30" i="8"/>
  <c r="J13" i="14"/>
  <c r="I6" i="14"/>
  <c r="E29" i="8"/>
  <c r="E12" i="8"/>
  <c r="D32" i="8"/>
  <c r="I32" i="8"/>
  <c r="H53" i="8"/>
  <c r="D49" i="8"/>
  <c r="H5" i="8"/>
  <c r="J27" i="8"/>
  <c r="D16" i="10"/>
  <c r="H6" i="8"/>
  <c r="E24" i="8"/>
  <c r="E4" i="10"/>
  <c r="D13" i="8"/>
  <c r="H10" i="10"/>
  <c r="F13" i="8"/>
  <c r="J45" i="8"/>
  <c r="J20" i="8"/>
  <c r="J23" i="10"/>
  <c r="D8" i="10"/>
  <c r="I2" i="10"/>
  <c r="H2" i="8"/>
  <c r="F27" i="8"/>
  <c r="J30" i="8"/>
  <c r="F3" i="14"/>
  <c r="D3" i="8"/>
  <c r="J25" i="8"/>
  <c r="F51" i="8"/>
  <c r="E11" i="14"/>
  <c r="I19" i="8"/>
  <c r="E36" i="8"/>
  <c r="E42" i="8"/>
  <c r="D25" i="8"/>
  <c r="D29" i="8"/>
  <c r="D4" i="8"/>
  <c r="J31" i="8"/>
  <c r="E11" i="8"/>
  <c r="J34" i="8"/>
  <c r="D3" i="10"/>
  <c r="F16" i="10"/>
  <c r="H5" i="14"/>
  <c r="E9" i="10"/>
  <c r="E9" i="14"/>
  <c r="E12" i="14"/>
  <c r="H50" i="8"/>
  <c r="E19" i="10"/>
  <c r="H47" i="8"/>
  <c r="H8" i="8"/>
  <c r="D21" i="8"/>
  <c r="J16" i="10"/>
  <c r="F30" i="8"/>
  <c r="F20" i="8"/>
  <c r="J6" i="14"/>
  <c r="I20" i="10"/>
  <c r="D23" i="10"/>
  <c r="I8" i="14"/>
  <c r="F33" i="8"/>
  <c r="H42" i="8"/>
  <c r="J4" i="8"/>
  <c r="H6" i="10"/>
  <c r="E12" i="10"/>
  <c r="I23" i="10"/>
  <c r="D16" i="14"/>
  <c r="E40" i="8"/>
  <c r="H33" i="8"/>
  <c r="J39" i="8"/>
  <c r="E50" i="8"/>
  <c r="E13" i="10"/>
  <c r="D48" i="8"/>
  <c r="D12" i="8"/>
  <c r="E7" i="14"/>
  <c r="E15" i="8"/>
  <c r="F5" i="8"/>
  <c r="D19" i="10"/>
  <c r="J47" i="8"/>
  <c r="H6" i="14"/>
  <c r="I24" i="8"/>
  <c r="J9" i="10"/>
  <c r="F14" i="14"/>
  <c r="D17" i="8"/>
  <c r="D8" i="8"/>
  <c r="J8" i="8"/>
  <c r="H41" i="8"/>
  <c r="D18" i="10"/>
  <c r="F45" i="8"/>
  <c r="J51" i="8"/>
  <c r="D3" i="14"/>
  <c r="H15" i="14"/>
  <c r="J4" i="14"/>
  <c r="D50" i="8"/>
  <c r="D45" i="8"/>
  <c r="D4" i="10"/>
  <c r="H22" i="10"/>
  <c r="E22" i="10"/>
  <c r="H12" i="10"/>
  <c r="J7" i="10"/>
  <c r="I16" i="14"/>
  <c r="I15" i="8"/>
  <c r="I21" i="10"/>
  <c r="D9" i="10"/>
  <c r="J11" i="10"/>
  <c r="D6" i="8"/>
  <c r="J53" i="8"/>
  <c r="E21" i="8"/>
  <c r="H22" i="8"/>
  <c r="J10" i="14"/>
  <c r="F5" i="10"/>
  <c r="E24" i="10"/>
  <c r="H29" i="8"/>
  <c r="E13" i="8"/>
  <c r="F10" i="10"/>
  <c r="E41" i="8"/>
  <c r="E17" i="10"/>
  <c r="H45" i="8"/>
  <c r="N5" i="14" l="1"/>
  <c r="O5" i="14" s="1"/>
  <c r="N13" i="14"/>
  <c r="O13" i="14" s="1"/>
  <c r="N4" i="14"/>
  <c r="O4" i="14" s="1"/>
  <c r="N8" i="14"/>
  <c r="O8" i="14" s="1"/>
  <c r="N15" i="14"/>
  <c r="O15" i="14" s="1"/>
  <c r="N7" i="14"/>
  <c r="O7" i="14" s="1"/>
  <c r="N12" i="14"/>
  <c r="O12" i="14" s="1"/>
  <c r="N9" i="14"/>
  <c r="O9" i="14" s="1"/>
  <c r="N10" i="14"/>
  <c r="O10" i="14" s="1"/>
  <c r="N14" i="14"/>
  <c r="O14" i="14" s="1"/>
  <c r="N6" i="14"/>
  <c r="O6" i="14" s="1"/>
  <c r="N16" i="14"/>
  <c r="O16" i="14" s="1"/>
  <c r="N11" i="14"/>
  <c r="O11" i="14" s="1"/>
  <c r="N3" i="14"/>
  <c r="O3" i="14" s="1"/>
  <c r="N2" i="14"/>
  <c r="O2" i="14" s="1"/>
  <c r="M22" i="10"/>
  <c r="L23" i="10"/>
  <c r="L19" i="10"/>
  <c r="L16" i="10"/>
  <c r="K21" i="10"/>
  <c r="K19" i="10"/>
  <c r="K17" i="10"/>
  <c r="K14" i="10"/>
  <c r="K12" i="10"/>
  <c r="K10" i="10"/>
  <c r="K8" i="10"/>
  <c r="K6" i="10"/>
  <c r="K4" i="10"/>
  <c r="K16" i="10"/>
  <c r="K23" i="10"/>
  <c r="K24" i="10"/>
  <c r="M24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4" i="10"/>
  <c r="L21" i="10"/>
  <c r="L18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M23" i="10"/>
  <c r="L22" i="10"/>
  <c r="L20" i="10"/>
  <c r="L17" i="10"/>
  <c r="K22" i="10"/>
  <c r="K20" i="10"/>
  <c r="K18" i="10"/>
  <c r="K15" i="10"/>
  <c r="K13" i="10"/>
  <c r="K11" i="10"/>
  <c r="K9" i="10"/>
  <c r="K7" i="10"/>
  <c r="K5" i="10"/>
  <c r="K3" i="10"/>
  <c r="K2" i="10"/>
  <c r="M2" i="10"/>
  <c r="L2" i="10"/>
  <c r="L54" i="8"/>
  <c r="M53" i="8"/>
  <c r="L53" i="8"/>
  <c r="K54" i="8"/>
  <c r="M54" i="8"/>
  <c r="K53" i="8"/>
  <c r="L50" i="8"/>
  <c r="L46" i="8"/>
  <c r="M51" i="8"/>
  <c r="K50" i="8"/>
  <c r="M47" i="8"/>
  <c r="K46" i="8"/>
  <c r="L48" i="8"/>
  <c r="M52" i="8"/>
  <c r="K47" i="8"/>
  <c r="K52" i="8"/>
  <c r="M49" i="8"/>
  <c r="K48" i="8"/>
  <c r="M45" i="8"/>
  <c r="L47" i="8"/>
  <c r="M48" i="8"/>
  <c r="L49" i="8"/>
  <c r="L45" i="8"/>
  <c r="L51" i="8"/>
  <c r="K51" i="8"/>
  <c r="L52" i="8"/>
  <c r="M50" i="8"/>
  <c r="K49" i="8"/>
  <c r="M46" i="8"/>
  <c r="K45" i="8"/>
  <c r="L44" i="8"/>
  <c r="L40" i="8"/>
  <c r="L36" i="8"/>
  <c r="K44" i="8"/>
  <c r="M41" i="8"/>
  <c r="K40" i="8"/>
  <c r="M37" i="8"/>
  <c r="K36" i="8"/>
  <c r="L38" i="8"/>
  <c r="M42" i="8"/>
  <c r="K37" i="8"/>
  <c r="M43" i="8"/>
  <c r="K42" i="8"/>
  <c r="M39" i="8"/>
  <c r="K38" i="8"/>
  <c r="M35" i="8"/>
  <c r="L41" i="8"/>
  <c r="M38" i="8"/>
  <c r="L42" i="8"/>
  <c r="L43" i="8"/>
  <c r="L39" i="8"/>
  <c r="L35" i="8"/>
  <c r="L37" i="8"/>
  <c r="K41" i="8"/>
  <c r="M44" i="8"/>
  <c r="K43" i="8"/>
  <c r="M40" i="8"/>
  <c r="K39" i="8"/>
  <c r="M36" i="8"/>
  <c r="K35" i="8"/>
  <c r="K28" i="8"/>
  <c r="K20" i="8"/>
  <c r="L29" i="8"/>
  <c r="L17" i="8"/>
  <c r="M34" i="8"/>
  <c r="K25" i="8"/>
  <c r="K17" i="8"/>
  <c r="L34" i="8"/>
  <c r="M32" i="8"/>
  <c r="M28" i="8"/>
  <c r="L32" i="8"/>
  <c r="L28" i="8"/>
  <c r="L24" i="8"/>
  <c r="L20" i="8"/>
  <c r="L16" i="8"/>
  <c r="L12" i="8"/>
  <c r="K12" i="8"/>
  <c r="L33" i="8"/>
  <c r="M29" i="8"/>
  <c r="L14" i="8"/>
  <c r="M25" i="8"/>
  <c r="M17" i="8"/>
  <c r="L21" i="8"/>
  <c r="M30" i="8"/>
  <c r="K21" i="8"/>
  <c r="M14" i="8"/>
  <c r="L22" i="8"/>
  <c r="K34" i="8"/>
  <c r="M31" i="8"/>
  <c r="M27" i="8"/>
  <c r="K26" i="8"/>
  <c r="M23" i="8"/>
  <c r="K22" i="8"/>
  <c r="M19" i="8"/>
  <c r="K18" i="8"/>
  <c r="M15" i="8"/>
  <c r="K14" i="8"/>
  <c r="M11" i="8"/>
  <c r="M33" i="8"/>
  <c r="M21" i="8"/>
  <c r="M13" i="8"/>
  <c r="L13" i="8"/>
  <c r="K29" i="8"/>
  <c r="M22" i="8"/>
  <c r="K13" i="8"/>
  <c r="L26" i="8"/>
  <c r="L18" i="8"/>
  <c r="K30" i="8"/>
  <c r="L31" i="8"/>
  <c r="L27" i="8"/>
  <c r="L23" i="8"/>
  <c r="L19" i="8"/>
  <c r="L15" i="8"/>
  <c r="L11" i="8"/>
  <c r="K32" i="8"/>
  <c r="K24" i="8"/>
  <c r="K16" i="8"/>
  <c r="L25" i="8"/>
  <c r="K33" i="8"/>
  <c r="M26" i="8"/>
  <c r="M18" i="8"/>
  <c r="L30" i="8"/>
  <c r="K31" i="8"/>
  <c r="K27" i="8"/>
  <c r="M24" i="8"/>
  <c r="K23" i="8"/>
  <c r="M20" i="8"/>
  <c r="K19" i="8"/>
  <c r="M16" i="8"/>
  <c r="K15" i="8"/>
  <c r="M12" i="8"/>
  <c r="K11" i="8"/>
  <c r="L10" i="8"/>
  <c r="M10" i="8"/>
  <c r="K10" i="8"/>
  <c r="L9" i="8"/>
  <c r="M9" i="8"/>
  <c r="K9" i="8"/>
  <c r="M8" i="8"/>
  <c r="L8" i="8"/>
  <c r="K8" i="8"/>
  <c r="L4" i="8"/>
  <c r="K4" i="8"/>
  <c r="K5" i="8"/>
  <c r="M7" i="8"/>
  <c r="K6" i="8"/>
  <c r="M3" i="8"/>
  <c r="L5" i="8"/>
  <c r="L6" i="8"/>
  <c r="L7" i="8"/>
  <c r="L3" i="8"/>
  <c r="M5" i="8"/>
  <c r="M6" i="8"/>
  <c r="K7" i="8"/>
  <c r="M4" i="8"/>
  <c r="K3" i="8"/>
  <c r="L2" i="8"/>
  <c r="M2" i="8"/>
  <c r="K2" i="8"/>
  <c r="N2" i="10" l="1"/>
  <c r="N29" i="8"/>
  <c r="O29" i="8" s="1"/>
  <c r="U29" i="8" s="1"/>
  <c r="N13" i="10"/>
  <c r="T13" i="10" s="1"/>
  <c r="N7" i="10"/>
  <c r="O7" i="10" s="1"/>
  <c r="U7" i="10" s="1"/>
  <c r="N14" i="10"/>
  <c r="T14" i="10" s="1"/>
  <c r="N6" i="10"/>
  <c r="T6" i="10" s="1"/>
  <c r="N11" i="10"/>
  <c r="T11" i="10" s="1"/>
  <c r="N19" i="10"/>
  <c r="O19" i="10" s="1"/>
  <c r="U19" i="10" s="1"/>
  <c r="N4" i="10"/>
  <c r="T4" i="10" s="1"/>
  <c r="N5" i="10"/>
  <c r="O5" i="10" s="1"/>
  <c r="U5" i="10" s="1"/>
  <c r="N16" i="10"/>
  <c r="N24" i="10"/>
  <c r="N9" i="10"/>
  <c r="N23" i="10"/>
  <c r="N17" i="10"/>
  <c r="N21" i="10"/>
  <c r="N15" i="10"/>
  <c r="N18" i="10"/>
  <c r="N8" i="10"/>
  <c r="N3" i="10"/>
  <c r="N20" i="10"/>
  <c r="N10" i="10"/>
  <c r="N22" i="10"/>
  <c r="N12" i="10"/>
  <c r="N15" i="8"/>
  <c r="O15" i="8" s="1"/>
  <c r="U15" i="8" s="1"/>
  <c r="N9" i="8"/>
  <c r="T9" i="8" s="1"/>
  <c r="N22" i="8"/>
  <c r="T22" i="8" s="1"/>
  <c r="N35" i="8"/>
  <c r="O35" i="8" s="1"/>
  <c r="U35" i="8" s="1"/>
  <c r="N38" i="8"/>
  <c r="O38" i="8" s="1"/>
  <c r="U38" i="8" s="1"/>
  <c r="N31" i="8"/>
  <c r="T31" i="8" s="1"/>
  <c r="N32" i="8"/>
  <c r="O32" i="8" s="1"/>
  <c r="U32" i="8" s="1"/>
  <c r="N26" i="8"/>
  <c r="T26" i="8" s="1"/>
  <c r="N17" i="8"/>
  <c r="T17" i="8" s="1"/>
  <c r="N42" i="8"/>
  <c r="O42" i="8" s="1"/>
  <c r="U42" i="8" s="1"/>
  <c r="N44" i="8"/>
  <c r="O44" i="8" s="1"/>
  <c r="U44" i="8" s="1"/>
  <c r="N48" i="8"/>
  <c r="O48" i="8" s="1"/>
  <c r="U48" i="8" s="1"/>
  <c r="N51" i="8"/>
  <c r="O51" i="8" s="1"/>
  <c r="U51" i="8" s="1"/>
  <c r="N28" i="8"/>
  <c r="T28" i="8" s="1"/>
  <c r="N25" i="8"/>
  <c r="O25" i="8" s="1"/>
  <c r="U25" i="8" s="1"/>
  <c r="N14" i="8"/>
  <c r="O14" i="8" s="1"/>
  <c r="U14" i="8" s="1"/>
  <c r="N19" i="8"/>
  <c r="O19" i="8" s="1"/>
  <c r="U19" i="8" s="1"/>
  <c r="N8" i="8"/>
  <c r="N16" i="8"/>
  <c r="T16" i="8" s="1"/>
  <c r="N21" i="8"/>
  <c r="N12" i="8"/>
  <c r="N11" i="8"/>
  <c r="N27" i="8"/>
  <c r="N24" i="8"/>
  <c r="N30" i="8"/>
  <c r="N40" i="8"/>
  <c r="N49" i="8"/>
  <c r="N46" i="8"/>
  <c r="N54" i="8"/>
  <c r="N39" i="8"/>
  <c r="N13" i="8"/>
  <c r="N37" i="8"/>
  <c r="N34" i="8"/>
  <c r="N43" i="8"/>
  <c r="N52" i="8"/>
  <c r="N33" i="8"/>
  <c r="N18" i="8"/>
  <c r="N47" i="8"/>
  <c r="N50" i="8"/>
  <c r="N10" i="8"/>
  <c r="N23" i="8"/>
  <c r="N20" i="8"/>
  <c r="N41" i="8"/>
  <c r="N36" i="8"/>
  <c r="N45" i="8"/>
  <c r="N53" i="8"/>
  <c r="N3" i="8"/>
  <c r="O3" i="8" s="1"/>
  <c r="U3" i="8" s="1"/>
  <c r="N7" i="8"/>
  <c r="O7" i="8" s="1"/>
  <c r="U7" i="8" s="1"/>
  <c r="N5" i="8"/>
  <c r="N6" i="8"/>
  <c r="N4" i="8"/>
  <c r="N2" i="8"/>
  <c r="T29" i="8" l="1"/>
  <c r="V29" i="8" s="1"/>
  <c r="O13" i="10"/>
  <c r="U13" i="10" s="1"/>
  <c r="V13" i="10" s="1"/>
  <c r="O14" i="10"/>
  <c r="U14" i="10" s="1"/>
  <c r="V14" i="10" s="1"/>
  <c r="O6" i="10"/>
  <c r="U6" i="10" s="1"/>
  <c r="V6" i="10" s="1"/>
  <c r="T7" i="10"/>
  <c r="V7" i="10" s="1"/>
  <c r="T19" i="10"/>
  <c r="V19" i="10" s="1"/>
  <c r="O11" i="10"/>
  <c r="U11" i="10" s="1"/>
  <c r="V11" i="10" s="1"/>
  <c r="T5" i="10"/>
  <c r="V5" i="10" s="1"/>
  <c r="O4" i="10"/>
  <c r="U4" i="10" s="1"/>
  <c r="V4" i="10" s="1"/>
  <c r="O18" i="10"/>
  <c r="U18" i="10" s="1"/>
  <c r="T18" i="10"/>
  <c r="O12" i="10"/>
  <c r="U12" i="10" s="1"/>
  <c r="T12" i="10"/>
  <c r="O22" i="10"/>
  <c r="U22" i="10" s="1"/>
  <c r="T22" i="10"/>
  <c r="O23" i="10"/>
  <c r="U23" i="10" s="1"/>
  <c r="T23" i="10"/>
  <c r="O15" i="10"/>
  <c r="U15" i="10" s="1"/>
  <c r="T15" i="10"/>
  <c r="O21" i="10"/>
  <c r="U21" i="10" s="1"/>
  <c r="T21" i="10"/>
  <c r="O17" i="10"/>
  <c r="U17" i="10" s="1"/>
  <c r="T17" i="10"/>
  <c r="O20" i="10"/>
  <c r="U20" i="10" s="1"/>
  <c r="T20" i="10"/>
  <c r="O9" i="10"/>
  <c r="U9" i="10" s="1"/>
  <c r="T9" i="10"/>
  <c r="O3" i="10"/>
  <c r="U3" i="10" s="1"/>
  <c r="T3" i="10"/>
  <c r="O24" i="10"/>
  <c r="U24" i="10" s="1"/>
  <c r="T24" i="10"/>
  <c r="O16" i="10"/>
  <c r="U16" i="10" s="1"/>
  <c r="T16" i="10"/>
  <c r="O10" i="10"/>
  <c r="U10" i="10" s="1"/>
  <c r="T10" i="10"/>
  <c r="O8" i="10"/>
  <c r="U8" i="10" s="1"/>
  <c r="T8" i="10"/>
  <c r="O9" i="8"/>
  <c r="U9" i="8" s="1"/>
  <c r="V9" i="8" s="1"/>
  <c r="O2" i="10"/>
  <c r="U2" i="10" s="1"/>
  <c r="T2" i="10"/>
  <c r="O22" i="8"/>
  <c r="U22" i="8" s="1"/>
  <c r="V22" i="8" s="1"/>
  <c r="T15" i="8"/>
  <c r="V15" i="8" s="1"/>
  <c r="T44" i="8"/>
  <c r="V44" i="8" s="1"/>
  <c r="T48" i="8"/>
  <c r="V48" i="8" s="1"/>
  <c r="T25" i="8"/>
  <c r="V25" i="8" s="1"/>
  <c r="T32" i="8"/>
  <c r="V32" i="8" s="1"/>
  <c r="T14" i="8"/>
  <c r="V14" i="8" s="1"/>
  <c r="T51" i="8"/>
  <c r="V51" i="8" s="1"/>
  <c r="T38" i="8"/>
  <c r="V38" i="8" s="1"/>
  <c r="O28" i="8"/>
  <c r="U28" i="8" s="1"/>
  <c r="V28" i="8" s="1"/>
  <c r="T35" i="8"/>
  <c r="V35" i="8" s="1"/>
  <c r="O17" i="8"/>
  <c r="U17" i="8" s="1"/>
  <c r="V17" i="8" s="1"/>
  <c r="T19" i="8"/>
  <c r="V19" i="8" s="1"/>
  <c r="T42" i="8"/>
  <c r="V42" i="8" s="1"/>
  <c r="O31" i="8"/>
  <c r="U31" i="8" s="1"/>
  <c r="V31" i="8" s="1"/>
  <c r="O26" i="8"/>
  <c r="U26" i="8" s="1"/>
  <c r="V26" i="8" s="1"/>
  <c r="T34" i="8"/>
  <c r="O34" i="8"/>
  <c r="U34" i="8" s="1"/>
  <c r="T50" i="8"/>
  <c r="O50" i="8"/>
  <c r="U50" i="8" s="1"/>
  <c r="T37" i="8"/>
  <c r="O37" i="8"/>
  <c r="U37" i="8" s="1"/>
  <c r="O20" i="8"/>
  <c r="U20" i="8" s="1"/>
  <c r="T20" i="8"/>
  <c r="O43" i="8"/>
  <c r="U43" i="8" s="1"/>
  <c r="T43" i="8"/>
  <c r="O39" i="8"/>
  <c r="U39" i="8" s="1"/>
  <c r="T39" i="8"/>
  <c r="O46" i="8"/>
  <c r="U46" i="8" s="1"/>
  <c r="T46" i="8"/>
  <c r="O12" i="8"/>
  <c r="U12" i="8" s="1"/>
  <c r="T12" i="8"/>
  <c r="T30" i="8"/>
  <c r="O30" i="8"/>
  <c r="U30" i="8" s="1"/>
  <c r="O45" i="8"/>
  <c r="U45" i="8" s="1"/>
  <c r="T45" i="8"/>
  <c r="T33" i="8"/>
  <c r="O33" i="8"/>
  <c r="U33" i="8" s="1"/>
  <c r="O13" i="8"/>
  <c r="U13" i="8" s="1"/>
  <c r="T13" i="8"/>
  <c r="T27" i="8"/>
  <c r="O27" i="8"/>
  <c r="U27" i="8" s="1"/>
  <c r="O16" i="8"/>
  <c r="U16" i="8" s="1"/>
  <c r="T23" i="8"/>
  <c r="O23" i="8"/>
  <c r="U23" i="8" s="1"/>
  <c r="O49" i="8"/>
  <c r="U49" i="8" s="1"/>
  <c r="T49" i="8"/>
  <c r="O10" i="8"/>
  <c r="U10" i="8" s="1"/>
  <c r="T10" i="8"/>
  <c r="O40" i="8"/>
  <c r="U40" i="8" s="1"/>
  <c r="T40" i="8"/>
  <c r="O24" i="8"/>
  <c r="U24" i="8" s="1"/>
  <c r="T24" i="8"/>
  <c r="O11" i="8"/>
  <c r="U11" i="8" s="1"/>
  <c r="T11" i="8"/>
  <c r="O8" i="8"/>
  <c r="U8" i="8" s="1"/>
  <c r="T8" i="8"/>
  <c r="T47" i="8"/>
  <c r="O47" i="8"/>
  <c r="U47" i="8" s="1"/>
  <c r="T18" i="8"/>
  <c r="O18" i="8"/>
  <c r="U18" i="8" s="1"/>
  <c r="T21" i="8"/>
  <c r="O21" i="8"/>
  <c r="U21" i="8" s="1"/>
  <c r="T53" i="8"/>
  <c r="O53" i="8"/>
  <c r="U53" i="8" s="1"/>
  <c r="O36" i="8"/>
  <c r="U36" i="8" s="1"/>
  <c r="T36" i="8"/>
  <c r="O41" i="8"/>
  <c r="U41" i="8" s="1"/>
  <c r="T41" i="8"/>
  <c r="O52" i="8"/>
  <c r="U52" i="8" s="1"/>
  <c r="T52" i="8"/>
  <c r="O54" i="8"/>
  <c r="U54" i="8" s="1"/>
  <c r="T54" i="8"/>
  <c r="T3" i="8"/>
  <c r="V3" i="8" s="1"/>
  <c r="T7" i="8"/>
  <c r="V7" i="8" s="1"/>
  <c r="O4" i="8"/>
  <c r="U4" i="8" s="1"/>
  <c r="T4" i="8"/>
  <c r="O6" i="8"/>
  <c r="U6" i="8" s="1"/>
  <c r="T6" i="8"/>
  <c r="O5" i="8"/>
  <c r="U5" i="8" s="1"/>
  <c r="T5" i="8"/>
  <c r="O2" i="8"/>
  <c r="U2" i="8" s="1"/>
  <c r="T2" i="8"/>
  <c r="V24" i="10" l="1"/>
  <c r="V22" i="10"/>
  <c r="V18" i="10"/>
  <c r="V16" i="10"/>
  <c r="V20" i="10"/>
  <c r="V23" i="10"/>
  <c r="V17" i="10"/>
  <c r="V2" i="10"/>
  <c r="V10" i="10"/>
  <c r="V9" i="10"/>
  <c r="V15" i="10"/>
  <c r="V8" i="10"/>
  <c r="V3" i="10"/>
  <c r="V21" i="10"/>
  <c r="V12" i="10"/>
  <c r="V10" i="8"/>
  <c r="V54" i="8"/>
  <c r="V45" i="8"/>
  <c r="V36" i="8"/>
  <c r="V41" i="8"/>
  <c r="V49" i="8"/>
  <c r="V13" i="8"/>
  <c r="V11" i="8"/>
  <c r="V43" i="8"/>
  <c r="V39" i="8"/>
  <c r="V50" i="8"/>
  <c r="V40" i="8"/>
  <c r="V16" i="8"/>
  <c r="V46" i="8"/>
  <c r="V47" i="8"/>
  <c r="V8" i="8"/>
  <c r="V23" i="8"/>
  <c r="V52" i="8"/>
  <c r="V12" i="8"/>
  <c r="V20" i="8"/>
  <c r="V37" i="8"/>
  <c r="V53" i="8"/>
  <c r="V21" i="8"/>
  <c r="V33" i="8"/>
  <c r="V27" i="8"/>
  <c r="V18" i="8"/>
  <c r="V30" i="8"/>
  <c r="V24" i="8"/>
  <c r="V34" i="8"/>
  <c r="V5" i="8"/>
  <c r="V2" i="8"/>
  <c r="V6" i="8"/>
  <c r="V4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2" i="6"/>
  <c r="H12" i="6"/>
  <c r="D17" i="6"/>
  <c r="F11" i="6"/>
  <c r="J36" i="6"/>
  <c r="H25" i="6"/>
  <c r="H30" i="6"/>
  <c r="H20" i="6"/>
  <c r="E28" i="6"/>
  <c r="H7" i="6"/>
  <c r="D22" i="6"/>
  <c r="E13" i="6"/>
  <c r="I9" i="6"/>
  <c r="E8" i="6"/>
  <c r="J16" i="6"/>
  <c r="F12" i="6"/>
  <c r="I16" i="6"/>
  <c r="J3" i="6"/>
  <c r="H24" i="6"/>
  <c r="D8" i="6"/>
  <c r="I7" i="6"/>
  <c r="I31" i="6"/>
  <c r="J7" i="6"/>
  <c r="J29" i="6"/>
  <c r="H16" i="6"/>
  <c r="H9" i="6"/>
  <c r="I18" i="6"/>
  <c r="J31" i="6"/>
  <c r="E6" i="6"/>
  <c r="J17" i="6"/>
  <c r="I13" i="6"/>
  <c r="D23" i="6"/>
  <c r="H36" i="6"/>
  <c r="F32" i="6"/>
  <c r="H14" i="6"/>
  <c r="J33" i="6"/>
  <c r="J4" i="6"/>
  <c r="D7" i="6"/>
  <c r="F16" i="6"/>
  <c r="H34" i="6"/>
  <c r="E23" i="6"/>
  <c r="D24" i="6"/>
  <c r="D25" i="6"/>
  <c r="I25" i="6"/>
  <c r="D11" i="6"/>
  <c r="I20" i="6"/>
  <c r="H3" i="6"/>
  <c r="J23" i="6"/>
  <c r="F9" i="6"/>
  <c r="F14" i="6"/>
  <c r="F13" i="6"/>
  <c r="J9" i="6"/>
  <c r="E25" i="6"/>
  <c r="H10" i="6"/>
  <c r="I4" i="6"/>
  <c r="F19" i="6"/>
  <c r="F2" i="6"/>
  <c r="D28" i="6"/>
  <c r="H5" i="6"/>
  <c r="D34" i="6"/>
  <c r="I36" i="6"/>
  <c r="D13" i="6"/>
  <c r="F7" i="6"/>
  <c r="F30" i="6"/>
  <c r="J30" i="6"/>
  <c r="H15" i="6"/>
  <c r="J18" i="6"/>
  <c r="J21" i="6"/>
  <c r="J22" i="6"/>
  <c r="D3" i="6"/>
  <c r="J15" i="6"/>
  <c r="J6" i="6"/>
  <c r="F33" i="6"/>
  <c r="E12" i="6"/>
  <c r="F27" i="6"/>
  <c r="J25" i="6"/>
  <c r="J10" i="6"/>
  <c r="E10" i="6"/>
  <c r="H19" i="6"/>
  <c r="I2" i="6"/>
  <c r="H18" i="6"/>
  <c r="D14" i="6"/>
  <c r="F23" i="6"/>
  <c r="E18" i="6"/>
  <c r="F29" i="6"/>
  <c r="H23" i="6"/>
  <c r="I10" i="6"/>
  <c r="E32" i="6"/>
  <c r="F22" i="6"/>
  <c r="F21" i="6"/>
  <c r="I8" i="6"/>
  <c r="E34" i="6"/>
  <c r="E21" i="6"/>
  <c r="F4" i="6"/>
  <c r="H26" i="6"/>
  <c r="I30" i="6"/>
  <c r="J24" i="6"/>
  <c r="D12" i="6"/>
  <c r="F24" i="6"/>
  <c r="D10" i="6"/>
  <c r="D29" i="6"/>
  <c r="J34" i="6"/>
  <c r="E20" i="6"/>
  <c r="H13" i="6"/>
  <c r="H2" i="6"/>
  <c r="J12" i="6"/>
  <c r="D19" i="6"/>
  <c r="I32" i="6"/>
  <c r="H31" i="6"/>
  <c r="I26" i="6"/>
  <c r="F26" i="6"/>
  <c r="F35" i="6"/>
  <c r="H17" i="6"/>
  <c r="E30" i="6"/>
  <c r="E7" i="6"/>
  <c r="E26" i="6"/>
  <c r="I15" i="6"/>
  <c r="I17" i="6"/>
  <c r="I21" i="6"/>
  <c r="H22" i="6"/>
  <c r="I6" i="6"/>
  <c r="E16" i="6"/>
  <c r="F8" i="6"/>
  <c r="D2" i="6"/>
  <c r="E22" i="6"/>
  <c r="I27" i="6"/>
  <c r="J5" i="6"/>
  <c r="H35" i="6"/>
  <c r="J27" i="6"/>
  <c r="H11" i="6"/>
  <c r="E15" i="6"/>
  <c r="F15" i="6"/>
  <c r="D31" i="6"/>
  <c r="E36" i="6"/>
  <c r="E4" i="6"/>
  <c r="E19" i="6"/>
  <c r="D9" i="6"/>
  <c r="D35" i="6"/>
  <c r="H28" i="6"/>
  <c r="I23" i="6"/>
  <c r="E33" i="6"/>
  <c r="I11" i="6"/>
  <c r="I34" i="6"/>
  <c r="I3" i="6"/>
  <c r="H8" i="6"/>
  <c r="E27" i="6"/>
  <c r="D33" i="6"/>
  <c r="I14" i="6"/>
  <c r="E9" i="6"/>
  <c r="E3" i="6"/>
  <c r="D26" i="6"/>
  <c r="F31" i="6"/>
  <c r="F20" i="6"/>
  <c r="F6" i="6"/>
  <c r="I33" i="6"/>
  <c r="J20" i="6"/>
  <c r="F18" i="6"/>
  <c r="D27" i="6"/>
  <c r="E35" i="6"/>
  <c r="F36" i="6"/>
  <c r="H33" i="6"/>
  <c r="H27" i="6"/>
  <c r="D36" i="6"/>
  <c r="J14" i="6"/>
  <c r="E29" i="6"/>
  <c r="F25" i="6"/>
  <c r="J2" i="6"/>
  <c r="F17" i="6"/>
  <c r="I28" i="6"/>
  <c r="D15" i="6"/>
  <c r="D20" i="6"/>
  <c r="J26" i="6"/>
  <c r="J28" i="6"/>
  <c r="F10" i="6"/>
  <c r="J13" i="6"/>
  <c r="D30" i="6"/>
  <c r="F5" i="6"/>
  <c r="H32" i="6"/>
  <c r="F28" i="6"/>
  <c r="E24" i="6"/>
  <c r="D5" i="6"/>
  <c r="D6" i="6"/>
  <c r="J8" i="6"/>
  <c r="I35" i="6"/>
  <c r="E31" i="6"/>
  <c r="I24" i="6"/>
  <c r="F34" i="6"/>
  <c r="I5" i="6"/>
  <c r="E17" i="6"/>
  <c r="E2" i="6"/>
  <c r="D21" i="6"/>
  <c r="D4" i="6"/>
  <c r="H4" i="6"/>
  <c r="F3" i="6"/>
  <c r="H29" i="6"/>
  <c r="I12" i="6"/>
  <c r="J11" i="6"/>
  <c r="E11" i="6"/>
  <c r="J19" i="6"/>
  <c r="H21" i="6"/>
  <c r="D18" i="6"/>
  <c r="E14" i="6"/>
  <c r="D16" i="6"/>
  <c r="D32" i="6"/>
  <c r="H6" i="6"/>
  <c r="E5" i="6"/>
  <c r="I19" i="6"/>
  <c r="I22" i="6"/>
  <c r="I29" i="6"/>
  <c r="J35" i="6"/>
  <c r="J32" i="6"/>
  <c r="L2" i="6" l="1"/>
  <c r="L29" i="6"/>
  <c r="L21" i="6"/>
  <c r="L13" i="6"/>
  <c r="L5" i="6"/>
  <c r="L34" i="6"/>
  <c r="L26" i="6"/>
  <c r="L18" i="6"/>
  <c r="L10" i="6"/>
  <c r="L31" i="6"/>
  <c r="L23" i="6"/>
  <c r="L15" i="6"/>
  <c r="L7" i="6"/>
  <c r="L36" i="6"/>
  <c r="L28" i="6"/>
  <c r="L20" i="6"/>
  <c r="L12" i="6"/>
  <c r="L4" i="6"/>
  <c r="L33" i="6"/>
  <c r="L25" i="6"/>
  <c r="L17" i="6"/>
  <c r="L9" i="6"/>
  <c r="L30" i="6"/>
  <c r="L22" i="6"/>
  <c r="L14" i="6"/>
  <c r="L6" i="6"/>
  <c r="L35" i="6"/>
  <c r="L27" i="6"/>
  <c r="L19" i="6"/>
  <c r="L11" i="6"/>
  <c r="L3" i="6"/>
  <c r="L32" i="6"/>
  <c r="L24" i="6"/>
  <c r="L16" i="6"/>
  <c r="L8" i="6"/>
  <c r="M34" i="6"/>
  <c r="K32" i="6"/>
  <c r="M26" i="6"/>
  <c r="K24" i="6"/>
  <c r="M18" i="6"/>
  <c r="K16" i="6"/>
  <c r="M10" i="6"/>
  <c r="K8" i="6"/>
  <c r="M31" i="6"/>
  <c r="K29" i="6"/>
  <c r="M23" i="6"/>
  <c r="K21" i="6"/>
  <c r="M15" i="6"/>
  <c r="K13" i="6"/>
  <c r="M7" i="6"/>
  <c r="K5" i="6"/>
  <c r="M36" i="6"/>
  <c r="K34" i="6"/>
  <c r="M28" i="6"/>
  <c r="K26" i="6"/>
  <c r="M20" i="6"/>
  <c r="K18" i="6"/>
  <c r="M12" i="6"/>
  <c r="K10" i="6"/>
  <c r="M4" i="6"/>
  <c r="M33" i="6"/>
  <c r="K31" i="6"/>
  <c r="M25" i="6"/>
  <c r="K23" i="6"/>
  <c r="M17" i="6"/>
  <c r="K15" i="6"/>
  <c r="M9" i="6"/>
  <c r="K7" i="6"/>
  <c r="K36" i="6"/>
  <c r="M30" i="6"/>
  <c r="K28" i="6"/>
  <c r="M22" i="6"/>
  <c r="K20" i="6"/>
  <c r="M14" i="6"/>
  <c r="K12" i="6"/>
  <c r="M6" i="6"/>
  <c r="K4" i="6"/>
  <c r="M35" i="6"/>
  <c r="K33" i="6"/>
  <c r="M27" i="6"/>
  <c r="K25" i="6"/>
  <c r="M19" i="6"/>
  <c r="K17" i="6"/>
  <c r="M11" i="6"/>
  <c r="K9" i="6"/>
  <c r="M3" i="6"/>
  <c r="M32" i="6"/>
  <c r="K30" i="6"/>
  <c r="M24" i="6"/>
  <c r="K22" i="6"/>
  <c r="M16" i="6"/>
  <c r="K14" i="6"/>
  <c r="M8" i="6"/>
  <c r="K6" i="6"/>
  <c r="K35" i="6"/>
  <c r="M29" i="6"/>
  <c r="K27" i="6"/>
  <c r="M21" i="6"/>
  <c r="K19" i="6"/>
  <c r="M13" i="6"/>
  <c r="K11" i="6"/>
  <c r="M5" i="6"/>
  <c r="K3" i="6"/>
  <c r="M2" i="6"/>
  <c r="K2" i="6"/>
  <c r="N3" i="6" l="1"/>
  <c r="T3" i="6" s="1"/>
  <c r="N13" i="6"/>
  <c r="T13" i="6" s="1"/>
  <c r="N28" i="6"/>
  <c r="T28" i="6" s="1"/>
  <c r="N27" i="6"/>
  <c r="T27" i="6" s="1"/>
  <c r="N14" i="6"/>
  <c r="T14" i="6" s="1"/>
  <c r="N15" i="6"/>
  <c r="T15" i="6" s="1"/>
  <c r="N4" i="6"/>
  <c r="T4" i="6" s="1"/>
  <c r="N29" i="6"/>
  <c r="T29" i="6" s="1"/>
  <c r="N26" i="6"/>
  <c r="T26" i="6" s="1"/>
  <c r="N19" i="6"/>
  <c r="T19" i="6" s="1"/>
  <c r="N6" i="6"/>
  <c r="T6" i="6" s="1"/>
  <c r="N31" i="6"/>
  <c r="T31" i="6" s="1"/>
  <c r="N18" i="6"/>
  <c r="T18" i="6" s="1"/>
  <c r="N5" i="6"/>
  <c r="T5" i="6" s="1"/>
  <c r="N16" i="6"/>
  <c r="T16" i="6" s="1"/>
  <c r="N30" i="6"/>
  <c r="T30" i="6" s="1"/>
  <c r="N17" i="6"/>
  <c r="T17" i="6" s="1"/>
  <c r="N24" i="6"/>
  <c r="T24" i="6" s="1"/>
  <c r="N11" i="6"/>
  <c r="T11" i="6" s="1"/>
  <c r="N36" i="6"/>
  <c r="T36" i="6" s="1"/>
  <c r="N23" i="6"/>
  <c r="T23" i="6" s="1"/>
  <c r="N10" i="6"/>
  <c r="T10" i="6" s="1"/>
  <c r="N8" i="6"/>
  <c r="T8" i="6" s="1"/>
  <c r="N35" i="6"/>
  <c r="T35" i="6" s="1"/>
  <c r="N22" i="6"/>
  <c r="T22" i="6" s="1"/>
  <c r="N9" i="6"/>
  <c r="T9" i="6" s="1"/>
  <c r="N34" i="6"/>
  <c r="T34" i="6" s="1"/>
  <c r="N21" i="6"/>
  <c r="T21" i="6" s="1"/>
  <c r="N32" i="6"/>
  <c r="T32" i="6" s="1"/>
  <c r="N25" i="6"/>
  <c r="T25" i="6" s="1"/>
  <c r="N12" i="6"/>
  <c r="T12" i="6" s="1"/>
  <c r="N33" i="6"/>
  <c r="T33" i="6" s="1"/>
  <c r="N20" i="6"/>
  <c r="T20" i="6" s="1"/>
  <c r="N7" i="6"/>
  <c r="T7" i="6" s="1"/>
  <c r="N2" i="6"/>
  <c r="T2" i="6" s="1"/>
  <c r="O33" i="6" l="1"/>
  <c r="U33" i="6" s="1"/>
  <c r="V33" i="6" s="1"/>
  <c r="O35" i="6"/>
  <c r="U35" i="6" s="1"/>
  <c r="V35" i="6" s="1"/>
  <c r="O12" i="6"/>
  <c r="U12" i="6" s="1"/>
  <c r="V12" i="6" s="1"/>
  <c r="O25" i="6"/>
  <c r="U25" i="6" s="1"/>
  <c r="V25" i="6" s="1"/>
  <c r="O34" i="6"/>
  <c r="U34" i="6" s="1"/>
  <c r="V34" i="6" s="1"/>
  <c r="O11" i="6"/>
  <c r="U11" i="6" s="1"/>
  <c r="V11" i="6" s="1"/>
  <c r="O6" i="6"/>
  <c r="U6" i="6" s="1"/>
  <c r="V6" i="6" s="1"/>
  <c r="O28" i="6"/>
  <c r="U28" i="6" s="1"/>
  <c r="V28" i="6" s="1"/>
  <c r="O29" i="6"/>
  <c r="U29" i="6" s="1"/>
  <c r="V29" i="6" s="1"/>
  <c r="O16" i="6"/>
  <c r="U16" i="6" s="1"/>
  <c r="V16" i="6" s="1"/>
  <c r="O10" i="6"/>
  <c r="U10" i="6" s="1"/>
  <c r="V10" i="6" s="1"/>
  <c r="O15" i="6"/>
  <c r="U15" i="6" s="1"/>
  <c r="V15" i="6" s="1"/>
  <c r="O23" i="6"/>
  <c r="U23" i="6" s="1"/>
  <c r="V23" i="6" s="1"/>
  <c r="O14" i="6"/>
  <c r="U14" i="6" s="1"/>
  <c r="V14" i="6" s="1"/>
  <c r="O36" i="6"/>
  <c r="U36" i="6" s="1"/>
  <c r="V36" i="6" s="1"/>
  <c r="O31" i="6"/>
  <c r="U31" i="6" s="1"/>
  <c r="V31" i="6" s="1"/>
  <c r="O7" i="6"/>
  <c r="U7" i="6" s="1"/>
  <c r="V7" i="6" s="1"/>
  <c r="O9" i="6"/>
  <c r="U9" i="6" s="1"/>
  <c r="V9" i="6" s="1"/>
  <c r="O24" i="6"/>
  <c r="U24" i="6" s="1"/>
  <c r="V24" i="6" s="1"/>
  <c r="O19" i="6"/>
  <c r="U19" i="6" s="1"/>
  <c r="V19" i="6" s="1"/>
  <c r="O13" i="6"/>
  <c r="U13" i="6" s="1"/>
  <c r="V13" i="6" s="1"/>
  <c r="O30" i="6"/>
  <c r="U30" i="6" s="1"/>
  <c r="V30" i="6" s="1"/>
  <c r="O8" i="6"/>
  <c r="U8" i="6" s="1"/>
  <c r="V8" i="6" s="1"/>
  <c r="O4" i="6"/>
  <c r="U4" i="6" s="1"/>
  <c r="V4" i="6" s="1"/>
  <c r="O5" i="6"/>
  <c r="U5" i="6" s="1"/>
  <c r="V5" i="6" s="1"/>
  <c r="O32" i="6"/>
  <c r="U32" i="6" s="1"/>
  <c r="V32" i="6" s="1"/>
  <c r="O18" i="6"/>
  <c r="U18" i="6" s="1"/>
  <c r="V18" i="6" s="1"/>
  <c r="O21" i="6"/>
  <c r="U21" i="6" s="1"/>
  <c r="V21" i="6" s="1"/>
  <c r="O27" i="6"/>
  <c r="U27" i="6" s="1"/>
  <c r="V27" i="6" s="1"/>
  <c r="O20" i="6"/>
  <c r="U20" i="6" s="1"/>
  <c r="V20" i="6" s="1"/>
  <c r="O22" i="6"/>
  <c r="U22" i="6" s="1"/>
  <c r="V22" i="6" s="1"/>
  <c r="O17" i="6"/>
  <c r="U17" i="6" s="1"/>
  <c r="V17" i="6" s="1"/>
  <c r="O26" i="6"/>
  <c r="U26" i="6" s="1"/>
  <c r="V26" i="6" s="1"/>
  <c r="O3" i="6"/>
  <c r="U3" i="6" s="1"/>
  <c r="V3" i="6" s="1"/>
  <c r="O2" i="6"/>
  <c r="U2" i="6" s="1"/>
  <c r="V2" i="6" s="1"/>
  <c r="V37" i="6" l="1"/>
</calcChain>
</file>

<file path=xl/sharedStrings.xml><?xml version="1.0" encoding="utf-8"?>
<sst xmlns="http://schemas.openxmlformats.org/spreadsheetml/2006/main" count="4460" uniqueCount="553">
  <si>
    <t>Bowling Green</t>
  </si>
  <si>
    <t>Eastern Michigan</t>
  </si>
  <si>
    <t>Georgia</t>
  </si>
  <si>
    <t>Providence</t>
  </si>
  <si>
    <t>Army</t>
  </si>
  <si>
    <t>Lafayette</t>
  </si>
  <si>
    <t>Baylor</t>
  </si>
  <si>
    <t>Cincinnati</t>
  </si>
  <si>
    <t>Georgia Tech</t>
  </si>
  <si>
    <t>Pittsburgh</t>
  </si>
  <si>
    <t>VCU</t>
  </si>
  <si>
    <t>Richmond</t>
  </si>
  <si>
    <t>Saint Louis</t>
  </si>
  <si>
    <t>Davidson</t>
  </si>
  <si>
    <t>Northwestern</t>
  </si>
  <si>
    <t>Minnesota</t>
  </si>
  <si>
    <t>Old Dominion</t>
  </si>
  <si>
    <t>Marshall</t>
  </si>
  <si>
    <t>Georgia Southern</t>
  </si>
  <si>
    <t>Toledo</t>
  </si>
  <si>
    <t>Ohio</t>
  </si>
  <si>
    <t>Western Michigan</t>
  </si>
  <si>
    <t>Northern Illinois</t>
  </si>
  <si>
    <t>Buffalo</t>
  </si>
  <si>
    <t>Central Michigan</t>
  </si>
  <si>
    <t>Akron</t>
  </si>
  <si>
    <t>James Madison</t>
  </si>
  <si>
    <t>Southern Illinois</t>
  </si>
  <si>
    <t>Troy</t>
  </si>
  <si>
    <t>Lindenwood</t>
  </si>
  <si>
    <t>Western Illinois</t>
  </si>
  <si>
    <t>LSU</t>
  </si>
  <si>
    <t>Washington</t>
  </si>
  <si>
    <t>South Carolina</t>
  </si>
  <si>
    <t>Virginia Tech</t>
  </si>
  <si>
    <t>TCU</t>
  </si>
  <si>
    <t>West Virginia</t>
  </si>
  <si>
    <t>Air Force</t>
  </si>
  <si>
    <t>Iowa</t>
  </si>
  <si>
    <t>Illinois</t>
  </si>
  <si>
    <t>UNLV</t>
  </si>
  <si>
    <t>Wyoming</t>
  </si>
  <si>
    <t>Nevada</t>
  </si>
  <si>
    <t>New Mexico</t>
  </si>
  <si>
    <t>Gonzaga</t>
  </si>
  <si>
    <t>Santa Clara</t>
  </si>
  <si>
    <r>
      <t>© 1999-2025 The Forecast Factory LLC. All rights reserved. </t>
    </r>
    <r>
      <rPr>
        <sz val="12"/>
        <color theme="1"/>
        <rFont val="Inherit"/>
      </rPr>
      <t>| </t>
    </r>
    <r>
      <rPr>
        <sz val="12"/>
        <color rgb="FF0022BB"/>
        <rFont val="Inherit"/>
      </rPr>
      <t>Terms of Use</t>
    </r>
    <r>
      <rPr>
        <sz val="12"/>
        <color theme="1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theme="1"/>
        <rFont val="Inherit"/>
      </rPr>
      <t> | Stats provided by </t>
    </r>
    <r>
      <rPr>
        <sz val="12"/>
        <color rgb="FF0022BB"/>
        <rFont val="Inherit"/>
      </rPr>
      <t>STATS Perform</t>
    </r>
  </si>
  <si>
    <t>Away Team</t>
  </si>
  <si>
    <t>Home Team</t>
  </si>
  <si>
    <t>Away Team OR</t>
  </si>
  <si>
    <t>Away Team DR</t>
  </si>
  <si>
    <t>Away Team AT</t>
  </si>
  <si>
    <t>Home Team OR</t>
  </si>
  <si>
    <t>Home Team AT</t>
  </si>
  <si>
    <t>Home Team DR</t>
  </si>
  <si>
    <t>Game #</t>
  </si>
  <si>
    <t>San Diego St.</t>
  </si>
  <si>
    <t>Alabama</t>
  </si>
  <si>
    <t>Oklahoma St.</t>
  </si>
  <si>
    <t>San Jose St.</t>
  </si>
  <si>
    <t>Missouri</t>
  </si>
  <si>
    <t>Marquette</t>
  </si>
  <si>
    <t>Wisconsin</t>
  </si>
  <si>
    <t>Murray St.</t>
  </si>
  <si>
    <t>Ball St.</t>
  </si>
  <si>
    <t>Kent St.</t>
  </si>
  <si>
    <t>Miami FL</t>
  </si>
  <si>
    <t>Louisiana Monroe</t>
  </si>
  <si>
    <t>Miami OH</t>
  </si>
  <si>
    <t>Florida</t>
  </si>
  <si>
    <t>Mississippi St.</t>
  </si>
  <si>
    <t>Tennessee</t>
  </si>
  <si>
    <t>Iowa St.</t>
  </si>
  <si>
    <t>Louisville</t>
  </si>
  <si>
    <t>Illinois St.</t>
  </si>
  <si>
    <t>Appalachian St.</t>
  </si>
  <si>
    <t>Duke</t>
  </si>
  <si>
    <t>Colorado St.</t>
  </si>
  <si>
    <t>Away Team Win %</t>
  </si>
  <si>
    <t>Home Team Win %</t>
  </si>
  <si>
    <t>Away Team Odds</t>
  </si>
  <si>
    <t>Home Team Odds</t>
  </si>
  <si>
    <t>Implied Away Team Win %</t>
  </si>
  <si>
    <t>Implied Home Team Win %</t>
  </si>
  <si>
    <t>delta Away Team Win %</t>
  </si>
  <si>
    <t>delta Home Team Win %</t>
  </si>
  <si>
    <t>Rk</t>
  </si>
  <si>
    <t>Team</t>
  </si>
  <si>
    <t>Conf</t>
  </si>
  <si>
    <r>
      <t>W</t>
    </r>
    <r>
      <rPr>
        <sz val="14"/>
        <color rgb="FF003399"/>
        <rFont val="Inherit"/>
      </rPr>
      <t>-</t>
    </r>
    <r>
      <rPr>
        <sz val="14"/>
        <color rgb="FF0022BB"/>
        <rFont val="Inherit"/>
      </rPr>
      <t>L</t>
    </r>
  </si>
  <si>
    <t>NetRtg</t>
  </si>
  <si>
    <t>ORtg</t>
  </si>
  <si>
    <t>DRtg</t>
  </si>
  <si>
    <t>AdjT</t>
  </si>
  <si>
    <t>Luck</t>
  </si>
  <si>
    <t>ACC</t>
  </si>
  <si>
    <t>24-3</t>
  </si>
  <si>
    <t>Auburn</t>
  </si>
  <si>
    <t>SEC</t>
  </si>
  <si>
    <t>25-2</t>
  </si>
  <si>
    <t>Houston</t>
  </si>
  <si>
    <t>B12</t>
  </si>
  <si>
    <t>24-4</t>
  </si>
  <si>
    <t>22-5</t>
  </si>
  <si>
    <t>Texas Tech</t>
  </si>
  <si>
    <t>21-7</t>
  </si>
  <si>
    <t>21-6</t>
  </si>
  <si>
    <t>B10</t>
  </si>
  <si>
    <t>Michigan St.</t>
  </si>
  <si>
    <t>WCC</t>
  </si>
  <si>
    <t>21-8</t>
  </si>
  <si>
    <t>Arizona</t>
  </si>
  <si>
    <t>18-9</t>
  </si>
  <si>
    <t>St. John's</t>
  </si>
  <si>
    <t>BE</t>
  </si>
  <si>
    <t>20-7</t>
  </si>
  <si>
    <t>Maryland</t>
  </si>
  <si>
    <t>Kentucky</t>
  </si>
  <si>
    <t>Purdue</t>
  </si>
  <si>
    <t>19-9</t>
  </si>
  <si>
    <t>Saint Mary's</t>
  </si>
  <si>
    <t>25-4</t>
  </si>
  <si>
    <t>Clemson</t>
  </si>
  <si>
    <t>Texas A&amp;M</t>
  </si>
  <si>
    <t>Kansas</t>
  </si>
  <si>
    <t>Michigan</t>
  </si>
  <si>
    <t>Mississippi</t>
  </si>
  <si>
    <t>19-8</t>
  </si>
  <si>
    <t>17-11</t>
  </si>
  <si>
    <t>UCLA</t>
  </si>
  <si>
    <t>20-8</t>
  </si>
  <si>
    <t>BYU</t>
  </si>
  <si>
    <t>16-11</t>
  </si>
  <si>
    <t>A10</t>
  </si>
  <si>
    <t>Creighton</t>
  </si>
  <si>
    <t>Ohio St.</t>
  </si>
  <si>
    <t>15-13</t>
  </si>
  <si>
    <t>Oregon</t>
  </si>
  <si>
    <t>UC San Diego</t>
  </si>
  <si>
    <t>BW</t>
  </si>
  <si>
    <t>Arkansas</t>
  </si>
  <si>
    <t>MWC</t>
  </si>
  <si>
    <t>Connecticut</t>
  </si>
  <si>
    <t>North Carolina</t>
  </si>
  <si>
    <t>18-11</t>
  </si>
  <si>
    <t>Texas</t>
  </si>
  <si>
    <t>Strength of Schedule</t>
  </si>
  <si>
    <t>NCSOS</t>
  </si>
  <si>
    <t>SMU</t>
  </si>
  <si>
    <t>Utah St.</t>
  </si>
  <si>
    <t>18-7</t>
  </si>
  <si>
    <t>Vanderbilt</t>
  </si>
  <si>
    <t>Memphis</t>
  </si>
  <si>
    <t>Amer</t>
  </si>
  <si>
    <t>Nebraska</t>
  </si>
  <si>
    <t>Boise St.</t>
  </si>
  <si>
    <t>Oklahoma</t>
  </si>
  <si>
    <t>17-10</t>
  </si>
  <si>
    <t>Indiana</t>
  </si>
  <si>
    <t>Xavier</t>
  </si>
  <si>
    <t>18-10</t>
  </si>
  <si>
    <t>14-13</t>
  </si>
  <si>
    <t>19-10</t>
  </si>
  <si>
    <t>Villanova</t>
  </si>
  <si>
    <t>16-12</t>
  </si>
  <si>
    <t>Arizona St.</t>
  </si>
  <si>
    <t>13-14</t>
  </si>
  <si>
    <t>Drake</t>
  </si>
  <si>
    <t>MVC</t>
  </si>
  <si>
    <t>25-3</t>
  </si>
  <si>
    <t>USC</t>
  </si>
  <si>
    <t>McNeese</t>
  </si>
  <si>
    <t>Slnd</t>
  </si>
  <si>
    <t>23-6</t>
  </si>
  <si>
    <t>North Texas</t>
  </si>
  <si>
    <t>20-6</t>
  </si>
  <si>
    <t>San Francisco</t>
  </si>
  <si>
    <t>22-7</t>
  </si>
  <si>
    <t>Yale</t>
  </si>
  <si>
    <t>Ivy</t>
  </si>
  <si>
    <t>18-6</t>
  </si>
  <si>
    <t>Kansas St.</t>
  </si>
  <si>
    <t>Penn St.</t>
  </si>
  <si>
    <t>Wake Forest</t>
  </si>
  <si>
    <t>Liberty</t>
  </si>
  <si>
    <t>CUSA</t>
  </si>
  <si>
    <t>15-12</t>
  </si>
  <si>
    <t>Butler</t>
  </si>
  <si>
    <t>George Mason</t>
  </si>
  <si>
    <t>UC Irvine</t>
  </si>
  <si>
    <t>23-5</t>
  </si>
  <si>
    <t>Rutgers</t>
  </si>
  <si>
    <t>14-14</t>
  </si>
  <si>
    <t>UCF</t>
  </si>
  <si>
    <t>Utah</t>
  </si>
  <si>
    <t>Oregon St.</t>
  </si>
  <si>
    <t>20-9</t>
  </si>
  <si>
    <t>Georgetown</t>
  </si>
  <si>
    <t>Saint Joseph's</t>
  </si>
  <si>
    <t>Dayton</t>
  </si>
  <si>
    <t>Lipscomb</t>
  </si>
  <si>
    <t>ASun</t>
  </si>
  <si>
    <t>21-9</t>
  </si>
  <si>
    <t>High Point</t>
  </si>
  <si>
    <t>BSth</t>
  </si>
  <si>
    <t>25-5</t>
  </si>
  <si>
    <t>Florida St.</t>
  </si>
  <si>
    <t>Stanford</t>
  </si>
  <si>
    <t>Arkansas St.</t>
  </si>
  <si>
    <t>SB</t>
  </si>
  <si>
    <t>Colorado</t>
  </si>
  <si>
    <t>Notre Dame</t>
  </si>
  <si>
    <t>Bradley</t>
  </si>
  <si>
    <t>St. Bonaventure</t>
  </si>
  <si>
    <t>Northern Iowa</t>
  </si>
  <si>
    <t>Grand Canyon</t>
  </si>
  <si>
    <t>WAC</t>
  </si>
  <si>
    <t>MAC</t>
  </si>
  <si>
    <t>Virginia</t>
  </si>
  <si>
    <t>Samford</t>
  </si>
  <si>
    <t>SC</t>
  </si>
  <si>
    <t>George Washington</t>
  </si>
  <si>
    <t>N.C. State</t>
  </si>
  <si>
    <t>South Dakota St.</t>
  </si>
  <si>
    <t>Sum</t>
  </si>
  <si>
    <t>CSUN</t>
  </si>
  <si>
    <t>UAB</t>
  </si>
  <si>
    <t>Florida Atlantic</t>
  </si>
  <si>
    <t>North Alabama</t>
  </si>
  <si>
    <t>Jacksonville St.</t>
  </si>
  <si>
    <t>Washington St.</t>
  </si>
  <si>
    <t>16-13</t>
  </si>
  <si>
    <t>California</t>
  </si>
  <si>
    <t>Loyola Chicago</t>
  </si>
  <si>
    <t>UNC Wilmington</t>
  </si>
  <si>
    <t>CAA</t>
  </si>
  <si>
    <t>South Alabama</t>
  </si>
  <si>
    <t>Chattanooga</t>
  </si>
  <si>
    <t>Wichita St.</t>
  </si>
  <si>
    <t>Middle Tennessee</t>
  </si>
  <si>
    <t>UNC Greensboro</t>
  </si>
  <si>
    <t>North Dakota St.</t>
  </si>
  <si>
    <t>20-10</t>
  </si>
  <si>
    <t>East Tennessee St.</t>
  </si>
  <si>
    <t>17-12</t>
  </si>
  <si>
    <t>St. Thomas</t>
  </si>
  <si>
    <t>Louisiana Tech</t>
  </si>
  <si>
    <t>Syracuse</t>
  </si>
  <si>
    <t>Rhode Island</t>
  </si>
  <si>
    <t>17-9</t>
  </si>
  <si>
    <t>Utah Valley</t>
  </si>
  <si>
    <t>Wofford</t>
  </si>
  <si>
    <t>15-14</t>
  </si>
  <si>
    <t>Northern Colorado</t>
  </si>
  <si>
    <t>BSky</t>
  </si>
  <si>
    <t>Kennesaw St.</t>
  </si>
  <si>
    <t>UC Santa Barbara</t>
  </si>
  <si>
    <t>Milwaukee</t>
  </si>
  <si>
    <t>Horz</t>
  </si>
  <si>
    <t>Western Kentucky</t>
  </si>
  <si>
    <t>DePaul</t>
  </si>
  <si>
    <t>New Mexico St.</t>
  </si>
  <si>
    <t>Belmont</t>
  </si>
  <si>
    <t>14-15</t>
  </si>
  <si>
    <t>UTEP</t>
  </si>
  <si>
    <t>Duquesne</t>
  </si>
  <si>
    <t>UC Riverside</t>
  </si>
  <si>
    <t>Illinois Chicago</t>
  </si>
  <si>
    <t>Purdue Fort Wayne</t>
  </si>
  <si>
    <t>Sam Houston St.</t>
  </si>
  <si>
    <t>Cal Baptist</t>
  </si>
  <si>
    <t>13-13</t>
  </si>
  <si>
    <t>East Carolina</t>
  </si>
  <si>
    <t>Towson</t>
  </si>
  <si>
    <t>Tulane</t>
  </si>
  <si>
    <t>Seattle</t>
  </si>
  <si>
    <t>Robert Morris</t>
  </si>
  <si>
    <t>22-8</t>
  </si>
  <si>
    <t>Furman</t>
  </si>
  <si>
    <t>Cornell</t>
  </si>
  <si>
    <t>14-10</t>
  </si>
  <si>
    <t>Charleston</t>
  </si>
  <si>
    <t>Radford</t>
  </si>
  <si>
    <t>Loyola Marymount</t>
  </si>
  <si>
    <t>Bryant</t>
  </si>
  <si>
    <t>AE</t>
  </si>
  <si>
    <t>Florida Gulf Coast</t>
  </si>
  <si>
    <t>17-13</t>
  </si>
  <si>
    <t>Cleveland St.</t>
  </si>
  <si>
    <t>13-16</t>
  </si>
  <si>
    <t>Rice</t>
  </si>
  <si>
    <t>13-15</t>
  </si>
  <si>
    <t>Temple</t>
  </si>
  <si>
    <t>Central Connecticut</t>
  </si>
  <si>
    <t>NEC</t>
  </si>
  <si>
    <t>Elon</t>
  </si>
  <si>
    <t>Norfolk St.</t>
  </si>
  <si>
    <t>MEAC</t>
  </si>
  <si>
    <t>Boston College</t>
  </si>
  <si>
    <t>Jacksonville</t>
  </si>
  <si>
    <t>Princeton</t>
  </si>
  <si>
    <t>Texas A&amp;M Corpus Chris</t>
  </si>
  <si>
    <t>Montana</t>
  </si>
  <si>
    <t>Nicholls</t>
  </si>
  <si>
    <t>Eastern Kentucky</t>
  </si>
  <si>
    <t>UNC Asheville</t>
  </si>
  <si>
    <t>Lamar</t>
  </si>
  <si>
    <t>Campbell</t>
  </si>
  <si>
    <t>Southeastern Louisiana</t>
  </si>
  <si>
    <t>Nebraska Omaha</t>
  </si>
  <si>
    <t>18-12</t>
  </si>
  <si>
    <t>Longwood</t>
  </si>
  <si>
    <t>Montana St.</t>
  </si>
  <si>
    <t>Oakland</t>
  </si>
  <si>
    <t>Texas St.</t>
  </si>
  <si>
    <t>South Florida</t>
  </si>
  <si>
    <t>Winthrop</t>
  </si>
  <si>
    <t>Merrimack</t>
  </si>
  <si>
    <t>MAAC</t>
  </si>
  <si>
    <t>Drexel</t>
  </si>
  <si>
    <t>Quinnipiac</t>
  </si>
  <si>
    <t>Youngstown St.</t>
  </si>
  <si>
    <t>19-11</t>
  </si>
  <si>
    <t>South Carolina St.</t>
  </si>
  <si>
    <t>Brown</t>
  </si>
  <si>
    <t>13-11</t>
  </si>
  <si>
    <t>Massachusetts</t>
  </si>
  <si>
    <t>Southeast Missouri</t>
  </si>
  <si>
    <t>OVC</t>
  </si>
  <si>
    <t>Portland St.</t>
  </si>
  <si>
    <t>Seton Hall</t>
  </si>
  <si>
    <t>Dartmouth</t>
  </si>
  <si>
    <t>William &amp; Mary</t>
  </si>
  <si>
    <t>Little Rock</t>
  </si>
  <si>
    <t>UT Arlington</t>
  </si>
  <si>
    <t>Indiana St.</t>
  </si>
  <si>
    <t>Abilene Christian</t>
  </si>
  <si>
    <t>Cal Poly</t>
  </si>
  <si>
    <t>UTSA</t>
  </si>
  <si>
    <t>Maine</t>
  </si>
  <si>
    <t>Northeastern</t>
  </si>
  <si>
    <t>Idaho St.</t>
  </si>
  <si>
    <t>Wright St.</t>
  </si>
  <si>
    <t>Queens</t>
  </si>
  <si>
    <t>Hampton</t>
  </si>
  <si>
    <t>Hawaii</t>
  </si>
  <si>
    <t>Bucknell</t>
  </si>
  <si>
    <t>PL</t>
  </si>
  <si>
    <t>Southern</t>
  </si>
  <si>
    <t>SWAC</t>
  </si>
  <si>
    <t>Hofstra</t>
  </si>
  <si>
    <t>Fordham</t>
  </si>
  <si>
    <t>UC Davis</t>
  </si>
  <si>
    <t>Pepperdine</t>
  </si>
  <si>
    <t>SIUE</t>
  </si>
  <si>
    <t>Missouri St.</t>
  </si>
  <si>
    <t>Valparaiso</t>
  </si>
  <si>
    <t>Marist</t>
  </si>
  <si>
    <t>20-5</t>
  </si>
  <si>
    <t>Cal St. Bakersfield</t>
  </si>
  <si>
    <t>Vermont</t>
  </si>
  <si>
    <t>La Salle</t>
  </si>
  <si>
    <t>UT Rio Grande Valley</t>
  </si>
  <si>
    <t>Siena</t>
  </si>
  <si>
    <t>Presbyterian</t>
  </si>
  <si>
    <t>Northwestern St.</t>
  </si>
  <si>
    <t>North Florida</t>
  </si>
  <si>
    <t>15-15</t>
  </si>
  <si>
    <t>South Dakota</t>
  </si>
  <si>
    <t>Kansas City</t>
  </si>
  <si>
    <t>Incarnate Word</t>
  </si>
  <si>
    <t>UMass Lowell</t>
  </si>
  <si>
    <t>American</t>
  </si>
  <si>
    <t>Northern Arizona</t>
  </si>
  <si>
    <t>Jackson St.</t>
  </si>
  <si>
    <t>Gardner Webb</t>
  </si>
  <si>
    <t>Evansville</t>
  </si>
  <si>
    <t>Northern Kentucky</t>
  </si>
  <si>
    <t>Fresno St.</t>
  </si>
  <si>
    <t>Manhattan</t>
  </si>
  <si>
    <t>13-12</t>
  </si>
  <si>
    <t>Mount St. Mary's</t>
  </si>
  <si>
    <t>Tennessee St.</t>
  </si>
  <si>
    <t>Stephen F. Austin</t>
  </si>
  <si>
    <t>Delaware</t>
  </si>
  <si>
    <t>Charlotte</t>
  </si>
  <si>
    <t>Colgate</t>
  </si>
  <si>
    <t>Mercer</t>
  </si>
  <si>
    <t>Idaho</t>
  </si>
  <si>
    <t>FIU</t>
  </si>
  <si>
    <t>Georgia St.</t>
  </si>
  <si>
    <t>Eastern Washington</t>
  </si>
  <si>
    <t>Columbia</t>
  </si>
  <si>
    <t>Houston Christian</t>
  </si>
  <si>
    <t>North Dakota</t>
  </si>
  <si>
    <t>Harvard</t>
  </si>
  <si>
    <t>Sacred Heart</t>
  </si>
  <si>
    <t>Portland</t>
  </si>
  <si>
    <t>Monmouth</t>
  </si>
  <si>
    <t>Austin Peay</t>
  </si>
  <si>
    <t>13-17</t>
  </si>
  <si>
    <t>Southern Utah</t>
  </si>
  <si>
    <t>Pacific</t>
  </si>
  <si>
    <t>Bethune Cookman</t>
  </si>
  <si>
    <t>Albany</t>
  </si>
  <si>
    <t>Iona</t>
  </si>
  <si>
    <t>Penn</t>
  </si>
  <si>
    <t>Texas Southern</t>
  </si>
  <si>
    <t>Tulsa</t>
  </si>
  <si>
    <t>Navy</t>
  </si>
  <si>
    <t>Lehigh</t>
  </si>
  <si>
    <t>VMI</t>
  </si>
  <si>
    <t>UMBC</t>
  </si>
  <si>
    <t>Southern Miss</t>
  </si>
  <si>
    <t>Charleston Southern</t>
  </si>
  <si>
    <t>Tennessee Martin</t>
  </si>
  <si>
    <t>Tarleton St.</t>
  </si>
  <si>
    <t>San Diego</t>
  </si>
  <si>
    <t>Utah Tech</t>
  </si>
  <si>
    <t>Tennessee Tech</t>
  </si>
  <si>
    <t>Delaware St.</t>
  </si>
  <si>
    <t>14-12</t>
  </si>
  <si>
    <t>Saint Peter's</t>
  </si>
  <si>
    <t>LIU</t>
  </si>
  <si>
    <t>Louisiana</t>
  </si>
  <si>
    <t>Weber St.</t>
  </si>
  <si>
    <t>Binghamton</t>
  </si>
  <si>
    <t>Alabama St.</t>
  </si>
  <si>
    <t>Loyola MD</t>
  </si>
  <si>
    <t>Boston University</t>
  </si>
  <si>
    <t>Howard</t>
  </si>
  <si>
    <t>Long Beach St.</t>
  </si>
  <si>
    <t>Alcorn St.</t>
  </si>
  <si>
    <t>North Carolina Central</t>
  </si>
  <si>
    <t>Stonehill</t>
  </si>
  <si>
    <t>Fairleigh Dickinson</t>
  </si>
  <si>
    <t>Holy Cross</t>
  </si>
  <si>
    <t>IU Indy</t>
  </si>
  <si>
    <t>Oral Roberts</t>
  </si>
  <si>
    <t>Florida A&amp;M</t>
  </si>
  <si>
    <t>Saint Francis</t>
  </si>
  <si>
    <t>Denver</t>
  </si>
  <si>
    <t>Niagara</t>
  </si>
  <si>
    <t>Grambling St.</t>
  </si>
  <si>
    <t>North Carolina A&amp;T</t>
  </si>
  <si>
    <t>Coastal Carolina</t>
  </si>
  <si>
    <t>Rider</t>
  </si>
  <si>
    <t>East Texas A&amp;M</t>
  </si>
  <si>
    <t>Morgan St.</t>
  </si>
  <si>
    <t>Morehead St.</t>
  </si>
  <si>
    <t>Eastern Illinois</t>
  </si>
  <si>
    <t>Green Bay</t>
  </si>
  <si>
    <t>Western Carolina</t>
  </si>
  <si>
    <t>Detroit Mercy</t>
  </si>
  <si>
    <t>USC Upstate</t>
  </si>
  <si>
    <t>Southern Indiana</t>
  </si>
  <si>
    <t>Fairfield</t>
  </si>
  <si>
    <t>Stony Brook</t>
  </si>
  <si>
    <t>Sacramento St.</t>
  </si>
  <si>
    <t>Bellarmine</t>
  </si>
  <si>
    <t>Cal St. Fullerton</t>
  </si>
  <si>
    <t>New Orleans</t>
  </si>
  <si>
    <t>Wagner</t>
  </si>
  <si>
    <t>Mercyhurst</t>
  </si>
  <si>
    <t>14-16</t>
  </si>
  <si>
    <t>Central Arkansas</t>
  </si>
  <si>
    <t>West Georgia</t>
  </si>
  <si>
    <t>NJIT</t>
  </si>
  <si>
    <t>Stetson</t>
  </si>
  <si>
    <t>The Citadel</t>
  </si>
  <si>
    <t>Le Moyne</t>
  </si>
  <si>
    <t>Alabama A&amp;M</t>
  </si>
  <si>
    <t>Canisius</t>
  </si>
  <si>
    <t>Prairie View A&amp;M</t>
  </si>
  <si>
    <t>New Hampshire</t>
  </si>
  <si>
    <t>Chicago St.</t>
  </si>
  <si>
    <t>Coppin St.</t>
  </si>
  <si>
    <t>Maryland Eastern Shore</t>
  </si>
  <si>
    <t>Arkansas Pine Bluff</t>
  </si>
  <si>
    <t>Mississippi Valley St.</t>
  </si>
  <si>
    <t>Date</t>
  </si>
  <si>
    <t>Intercept</t>
  </si>
  <si>
    <t>OR Coeff</t>
  </si>
  <si>
    <t>DR Coeff</t>
  </si>
  <si>
    <t>AT Coeff</t>
  </si>
  <si>
    <t>delta OR</t>
  </si>
  <si>
    <t>delta DR</t>
  </si>
  <si>
    <t>delta AT</t>
  </si>
  <si>
    <t>East</t>
  </si>
  <si>
    <t>West</t>
  </si>
  <si>
    <t>South</t>
  </si>
  <si>
    <t>Midwest</t>
  </si>
  <si>
    <t>Sportsbook's VIG</t>
  </si>
  <si>
    <t>22-6</t>
  </si>
  <si>
    <t>19-7</t>
  </si>
  <si>
    <t>Adjusted offensive efficiency: points scored per 100 possessions (adjusted for opponent)</t>
  </si>
  <si>
    <t>Adjusted tempo: possessions per 40 minutes (adjusted for opponent)</t>
  </si>
  <si>
    <t>Luck rating</t>
  </si>
  <si>
    <t>-</t>
  </si>
  <si>
    <t>« Ratings on 2025-02-27</t>
  </si>
  <si>
    <t>Current Ratings</t>
  </si>
  <si>
    <t>EM</t>
  </si>
  <si>
    <r>
      <t>© 1999-2025 The Forecast Factory LLC. All rights reserved. | </t>
    </r>
    <r>
      <rPr>
        <sz val="12"/>
        <color rgb="FF0022BB"/>
        <rFont val="Inherit"/>
      </rPr>
      <t>Terms of Use</t>
    </r>
    <r>
      <rPr>
        <sz val="12"/>
        <color rgb="FF000000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rgb="FF000000"/>
        <rFont val="Inherit"/>
      </rPr>
      <t> | Stats provided by </t>
    </r>
    <r>
      <rPr>
        <sz val="12"/>
        <color rgb="FF0022BB"/>
        <rFont val="Inherit"/>
      </rPr>
      <t>STATS Perform</t>
    </r>
  </si>
  <si>
    <t>Adjusted efficiency margin</t>
  </si>
  <si>
    <t>Offensive rating:</t>
  </si>
  <si>
    <t>points scored per 100 possessions</t>
  </si>
  <si>
    <t>(adjusted for opponent)</t>
  </si>
  <si>
    <t>Defensive rating:</t>
  </si>
  <si>
    <t>points allowed per 100 possessions</t>
  </si>
  <si>
    <t>Adjusted tempo:</t>
  </si>
  <si>
    <t>possessions per 40 minutes</t>
  </si>
  <si>
    <t>Seed</t>
  </si>
  <si>
    <t>Team Name</t>
  </si>
  <si>
    <t>Value</t>
  </si>
  <si>
    <t>Overall</t>
  </si>
  <si>
    <t>Correct</t>
  </si>
  <si>
    <t>Total</t>
  </si>
  <si>
    <t>Coeff Away OR</t>
  </si>
  <si>
    <t>Coeff Home OR</t>
  </si>
  <si>
    <t>Coeff Away DR</t>
  </si>
  <si>
    <t>Coeff Away AT</t>
  </si>
  <si>
    <t>Coeff Home DR</t>
  </si>
  <si>
    <t>Coeff Home AT</t>
  </si>
  <si>
    <t>Team 1</t>
  </si>
  <si>
    <t>Team 2</t>
  </si>
  <si>
    <t>Team 1 Matchup 1</t>
  </si>
  <si>
    <t>Team 1 Matchup 2</t>
  </si>
  <si>
    <t>Team 1 Average</t>
  </si>
  <si>
    <t>Team 2 Average</t>
  </si>
  <si>
    <t>Team 2 Matchup 1</t>
  </si>
  <si>
    <t>Team 2 Matchup 2</t>
  </si>
  <si>
    <t>`</t>
  </si>
  <si>
    <t>Winner</t>
  </si>
  <si>
    <t>Win %</t>
  </si>
  <si>
    <t>Win</t>
  </si>
  <si>
    <t>Loss</t>
  </si>
  <si>
    <t>Total Games</t>
  </si>
  <si>
    <t>Reference</t>
  </si>
  <si>
    <t>https://bracketodds.cs.illinois.edu/seed_records.html</t>
  </si>
  <si>
    <t>American/Mount St. Mary's</t>
  </si>
  <si>
    <t>Round of 64</t>
  </si>
  <si>
    <t>Round of 32</t>
  </si>
  <si>
    <t>Sweet 16</t>
  </si>
  <si>
    <t>Elite 8</t>
  </si>
  <si>
    <t>Final 4</t>
  </si>
  <si>
    <t>NCG</t>
  </si>
  <si>
    <t>Texas/Xavier</t>
  </si>
  <si>
    <t xml:space="preserve">Utah St. </t>
  </si>
  <si>
    <t>Mississippi State</t>
  </si>
  <si>
    <t>Alabama St./St. Francis</t>
  </si>
  <si>
    <t>UNCW</t>
  </si>
  <si>
    <t>Omaha</t>
  </si>
  <si>
    <t>San Diego St./North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</si>
</sst>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22222"/>
      <name val="Inherit"/>
    </font>
    <font>
      <sz val="10"/>
      <color rgb="FF000000"/>
      <name val="Inherit"/>
    </font>
    <font>
      <sz val="12"/>
      <color theme="1"/>
      <name val="Inherit"/>
    </font>
    <font>
      <sz val="12"/>
      <color rgb="FF0022BB"/>
      <name val="Inherit"/>
    </font>
    <font>
      <sz val="14"/>
      <color rgb="FF003399"/>
      <name val="Inherit"/>
    </font>
    <font>
      <sz val="14"/>
      <color rgb="FF0022BB"/>
      <name val="Inherit"/>
    </font>
    <font>
      <sz val="14"/>
      <color rgb="FF000000"/>
      <name val="Inherit"/>
    </font>
    <font>
      <b/>
      <sz val="20"/>
      <color theme="1"/>
      <name val="Aptos Narrow"/>
      <family val="2"/>
      <scheme val="minor"/>
    </font>
    <font>
      <sz val="12"/>
      <color rgb="FF000000"/>
      <name val="Inherit"/>
    </font>
    <font>
      <sz val="14"/>
      <color rgb="FF003399"/>
      <name val="Inherit"/>
    </font>
    <font>
      <sz val="12"/>
      <color rgb="FF0000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16" fontId="9" fillId="0" borderId="0" xfId="0" applyNumberFormat="1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10" fontId="0" fillId="0" borderId="0" xfId="1" applyNumberFormat="1" applyFont="1" applyFill="1" applyAlignment="1">
      <alignment horizontal="center"/>
    </xf>
    <xf numFmtId="14" fontId="0" fillId="0" borderId="0" xfId="0" applyNumberFormat="1"/>
    <xf numFmtId="0" fontId="12" fillId="0" borderId="0" xfId="0" applyFont="1"/>
    <xf numFmtId="0" fontId="11" fillId="0" borderId="0" xfId="0" applyFont="1"/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3" borderId="0" xfId="0" applyFill="1"/>
    <xf numFmtId="0" fontId="14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813954</xdr:colOff>
      <xdr:row>88</xdr:row>
      <xdr:rowOff>69273</xdr:rowOff>
    </xdr:from>
    <xdr:to>
      <xdr:col>16</xdr:col>
      <xdr:colOff>484909</xdr:colOff>
      <xdr:row>171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89689-C4D6-DB6A-AB2D-3E930D966DA1}"/>
            </a:ext>
          </a:extLst>
        </xdr:cNvPr>
        <xdr:cNvSpPr txBox="1"/>
      </xdr:nvSpPr>
      <xdr:spPr>
        <a:xfrm>
          <a:off x="1645227" y="18634364"/>
          <a:ext cx="12798137" cy="171796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/>
            <a:t>Criteria:</a:t>
          </a:r>
        </a:p>
        <a:p>
          <a:endParaRPr lang="en-US" sz="3000"/>
        </a:p>
        <a:p>
          <a:r>
            <a:rPr lang="en-US" sz="3000"/>
            <a:t>-Winner must be top 19 in OR and top</a:t>
          </a:r>
          <a:r>
            <a:rPr lang="en-US" sz="3000" baseline="0"/>
            <a:t> 22 in DR</a:t>
          </a:r>
        </a:p>
        <a:p>
          <a:endParaRPr lang="en-US" sz="3000" baseline="0"/>
        </a:p>
        <a:p>
          <a:r>
            <a:rPr lang="en-US" sz="3000" baseline="0"/>
            <a:t>-Cinderellas have top 15 DR</a:t>
          </a:r>
        </a:p>
        <a:p>
          <a:endParaRPr lang="en-US" sz="3000" baseline="0"/>
        </a:p>
        <a:p>
          <a:r>
            <a:rPr lang="en-US" sz="3000" baseline="0"/>
            <a:t>-Atleast 1 #1 Seed makes the FF (max 2)</a:t>
          </a:r>
        </a:p>
        <a:p>
          <a:endParaRPr lang="en-US" sz="3000" baseline="0"/>
        </a:p>
        <a:p>
          <a:r>
            <a:rPr lang="en-US" sz="3000" baseline="0"/>
            <a:t>-#6 seed may be likely to make it to FF</a:t>
          </a:r>
        </a:p>
        <a:p>
          <a:endParaRPr lang="en-US" sz="3000" baseline="0"/>
        </a:p>
        <a:p>
          <a:r>
            <a:rPr lang="en-US" sz="3000" baseline="0"/>
            <a:t>-An #11 seed has made it to the FF more than the 5/6/8/9/10s</a:t>
          </a:r>
        </a:p>
        <a:p>
          <a:endParaRPr lang="en-US" sz="3000" baseline="0"/>
        </a:p>
        <a:p>
          <a:r>
            <a:rPr lang="en-US" sz="3000" baseline="0"/>
            <a:t>-Average upsets in the Elite 8 is 2/yr</a:t>
          </a:r>
        </a:p>
        <a:p>
          <a:endParaRPr lang="en-US" sz="3000" baseline="0"/>
        </a:p>
        <a:p>
          <a:r>
            <a:rPr lang="en-US" sz="3000" baseline="0"/>
            <a:t>-Average of 2-3 upsets in Sweet 16</a:t>
          </a:r>
        </a:p>
        <a:p>
          <a:endParaRPr lang="en-US" sz="3000" baseline="0"/>
        </a:p>
        <a:p>
          <a:r>
            <a:rPr lang="en-US" sz="3000" baseline="0"/>
            <a:t>-4 or 5 upsets in the 2nd round, 2 #2 seeds lose on average, 2 #3 seeds lose on average, 1 #1 seed loses on average</a:t>
          </a:r>
        </a:p>
        <a:p>
          <a:endParaRPr lang="en-US" sz="3000" baseline="0"/>
        </a:p>
        <a:p>
          <a:r>
            <a:rPr lang="en-US" sz="3000" baseline="0"/>
            <a:t>-#8 seeds are 2x likely to advance than 9 seeds</a:t>
          </a:r>
        </a:p>
        <a:p>
          <a:endParaRPr lang="en-US" sz="3000" baseline="0"/>
        </a:p>
        <a:p>
          <a:r>
            <a:rPr lang="en-US" sz="3000" baseline="0"/>
            <a:t>-9-10 Upsets on average YoY</a:t>
          </a:r>
        </a:p>
        <a:p>
          <a:endParaRPr lang="en-US" sz="3000" baseline="0"/>
        </a:p>
        <a:p>
          <a:r>
            <a:rPr lang="en-US" sz="3000" baseline="0"/>
            <a:t>-2 #9 seeds advance in RD1</a:t>
          </a:r>
        </a:p>
        <a:p>
          <a:endParaRPr lang="en-US" sz="3000" baseline="0"/>
        </a:p>
        <a:p>
          <a:r>
            <a:rPr lang="en-US" sz="3000" baseline="0"/>
            <a:t>-1 or 2 #10 seeds advance in RD1</a:t>
          </a:r>
        </a:p>
        <a:p>
          <a:endParaRPr lang="en-US" sz="3000" baseline="0"/>
        </a:p>
        <a:p>
          <a:r>
            <a:rPr lang="en-US" sz="3000" baseline="0"/>
            <a:t>-2 #11 seeds advance in RD1</a:t>
          </a:r>
        </a:p>
        <a:p>
          <a:endParaRPr lang="en-US" sz="3000" baseline="0"/>
        </a:p>
        <a:p>
          <a:r>
            <a:rPr lang="en-US" sz="3000" baseline="0"/>
            <a:t>-2 #12 seeds advance in RD1</a:t>
          </a:r>
        </a:p>
        <a:p>
          <a:endParaRPr lang="en-US" sz="3000" baseline="0"/>
        </a:p>
        <a:p>
          <a:r>
            <a:rPr lang="en-US" sz="3000" baseline="0"/>
            <a:t>-1 #13 seed advance in RD1</a:t>
          </a:r>
        </a:p>
        <a:p>
          <a:endParaRPr lang="en-US" sz="3000" baseline="0"/>
        </a:p>
        <a:p>
          <a:r>
            <a:rPr lang="en-US" sz="3000" baseline="0"/>
            <a:t>-1 #14 or #15 seed advance in RD1</a:t>
          </a:r>
          <a:endParaRPr lang="en-US" sz="30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MEAC" TargetMode="External"/><Relationship Id="rId671" Type="http://schemas.openxmlformats.org/officeDocument/2006/relationships/hyperlink" Target="https://kenpom.com/conf.php?c=Slnd" TargetMode="External"/><Relationship Id="rId769" Type="http://schemas.openxmlformats.org/officeDocument/2006/relationships/hyperlink" Target="https://kenpom.com/conf.php?c=SEC" TargetMode="External"/><Relationship Id="rId21" Type="http://schemas.openxmlformats.org/officeDocument/2006/relationships/hyperlink" Target="https://kenpom.com/conf.php?c=SWAC" TargetMode="External"/><Relationship Id="rId324" Type="http://schemas.openxmlformats.org/officeDocument/2006/relationships/hyperlink" Target="https://kenpom.com/team.php?team=Wright+St." TargetMode="External"/><Relationship Id="rId531" Type="http://schemas.openxmlformats.org/officeDocument/2006/relationships/hyperlink" Target="https://kenpom.com/conf.php?c=SC" TargetMode="External"/><Relationship Id="rId629" Type="http://schemas.openxmlformats.org/officeDocument/2006/relationships/hyperlink" Target="https://kenpom.com/index.php?s=RankAdjOE" TargetMode="External"/><Relationship Id="rId170" Type="http://schemas.openxmlformats.org/officeDocument/2006/relationships/hyperlink" Target="https://kenpom.com/team.php?team=Southern+Miss" TargetMode="External"/><Relationship Id="rId268" Type="http://schemas.openxmlformats.org/officeDocument/2006/relationships/hyperlink" Target="https://kenpom.com/team.php?team=South+Dakota" TargetMode="External"/><Relationship Id="rId475" Type="http://schemas.openxmlformats.org/officeDocument/2006/relationships/hyperlink" Target="https://kenpom.com/conf.php?c=ACC" TargetMode="External"/><Relationship Id="rId682" Type="http://schemas.openxmlformats.org/officeDocument/2006/relationships/hyperlink" Target="https://kenpom.com/team.php?team=Pittsburgh" TargetMode="External"/><Relationship Id="rId32" Type="http://schemas.openxmlformats.org/officeDocument/2006/relationships/hyperlink" Target="https://kenpom.com/team.php?team=Western+Illinois" TargetMode="External"/><Relationship Id="rId128" Type="http://schemas.openxmlformats.org/officeDocument/2006/relationships/hyperlink" Target="https://kenpom.com/team.php?team=Western+Michigan" TargetMode="External"/><Relationship Id="rId335" Type="http://schemas.openxmlformats.org/officeDocument/2006/relationships/hyperlink" Target="https://kenpom.com/conf.php?c=WAC" TargetMode="External"/><Relationship Id="rId542" Type="http://schemas.openxmlformats.org/officeDocument/2006/relationships/hyperlink" Target="https://kenpom.com/index.php" TargetMode="External"/><Relationship Id="rId181" Type="http://schemas.openxmlformats.org/officeDocument/2006/relationships/hyperlink" Target="https://kenpom.com/conf.php?c=SWAC" TargetMode="External"/><Relationship Id="rId402" Type="http://schemas.openxmlformats.org/officeDocument/2006/relationships/hyperlink" Target="https://kenpom.com/team.php?team=UNC+Asheville" TargetMode="External"/><Relationship Id="rId279" Type="http://schemas.openxmlformats.org/officeDocument/2006/relationships/hyperlink" Target="https://kenpom.com/index.php?s=TeamName" TargetMode="External"/><Relationship Id="rId486" Type="http://schemas.openxmlformats.org/officeDocument/2006/relationships/hyperlink" Target="https://kenpom.com/team.php?team=Appalachian+St." TargetMode="External"/><Relationship Id="rId693" Type="http://schemas.openxmlformats.org/officeDocument/2006/relationships/hyperlink" Target="https://kenpom.com/conf.php?c=B10" TargetMode="External"/><Relationship Id="rId707" Type="http://schemas.openxmlformats.org/officeDocument/2006/relationships/hyperlink" Target="https://kenpom.com/conf.php?c=MWC" TargetMode="External"/><Relationship Id="rId43" Type="http://schemas.openxmlformats.org/officeDocument/2006/relationships/hyperlink" Target="https://kenpom.com/conf.php?c=NEC" TargetMode="External"/><Relationship Id="rId139" Type="http://schemas.openxmlformats.org/officeDocument/2006/relationships/hyperlink" Target="https://kenpom.com/conf.php?c=BSky" TargetMode="External"/><Relationship Id="rId346" Type="http://schemas.openxmlformats.org/officeDocument/2006/relationships/hyperlink" Target="https://kenpom.com/team.php?team=Dartmouth" TargetMode="External"/><Relationship Id="rId553" Type="http://schemas.openxmlformats.org/officeDocument/2006/relationships/hyperlink" Target="https://kenpom.com/conf.php?c=ACC" TargetMode="External"/><Relationship Id="rId760" Type="http://schemas.openxmlformats.org/officeDocument/2006/relationships/hyperlink" Target="https://kenpom.com/team.php?team=Kansas" TargetMode="External"/><Relationship Id="rId192" Type="http://schemas.openxmlformats.org/officeDocument/2006/relationships/hyperlink" Target="https://kenpom.com/index.php" TargetMode="External"/><Relationship Id="rId206" Type="http://schemas.openxmlformats.org/officeDocument/2006/relationships/hyperlink" Target="https://kenpom.com/team.php?team=Monmouth" TargetMode="External"/><Relationship Id="rId413" Type="http://schemas.openxmlformats.org/officeDocument/2006/relationships/hyperlink" Target="https://kenpom.com/conf.php?c=Ivy" TargetMode="External"/><Relationship Id="rId497" Type="http://schemas.openxmlformats.org/officeDocument/2006/relationships/hyperlink" Target="https://kenpom.com/conf.php?c=BE" TargetMode="External"/><Relationship Id="rId620" Type="http://schemas.openxmlformats.org/officeDocument/2006/relationships/hyperlink" Target="https://kenpom.com/team.php?team=Dayton" TargetMode="External"/><Relationship Id="rId718" Type="http://schemas.openxmlformats.org/officeDocument/2006/relationships/hyperlink" Target="https://kenpom.com/index.php" TargetMode="External"/><Relationship Id="rId357" Type="http://schemas.openxmlformats.org/officeDocument/2006/relationships/hyperlink" Target="https://kenpom.com/conf.php?c=MEAC" TargetMode="External"/><Relationship Id="rId54" Type="http://schemas.openxmlformats.org/officeDocument/2006/relationships/hyperlink" Target="https://kenpom.com/team.php?team=Cal+St.+Fullerton" TargetMode="External"/><Relationship Id="rId217" Type="http://schemas.openxmlformats.org/officeDocument/2006/relationships/hyperlink" Target="https://kenpom.com/conf.php?c=Slnd" TargetMode="External"/><Relationship Id="rId564" Type="http://schemas.openxmlformats.org/officeDocument/2006/relationships/hyperlink" Target="https://kenpom.com/team.php?team=Georgia+Tech" TargetMode="External"/><Relationship Id="rId771" Type="http://schemas.openxmlformats.org/officeDocument/2006/relationships/hyperlink" Target="https://kenpom.com/conf.php?c=B10" TargetMode="External"/><Relationship Id="rId424" Type="http://schemas.openxmlformats.org/officeDocument/2006/relationships/hyperlink" Target="https://kenpom.com/team.php?team=Elon" TargetMode="External"/><Relationship Id="rId631" Type="http://schemas.openxmlformats.org/officeDocument/2006/relationships/hyperlink" Target="https://kenpom.com/index.php?s=TeamName" TargetMode="External"/><Relationship Id="rId729" Type="http://schemas.openxmlformats.org/officeDocument/2006/relationships/hyperlink" Target="https://kenpom.com/conf.php?c=SEC" TargetMode="External"/><Relationship Id="rId270" Type="http://schemas.openxmlformats.org/officeDocument/2006/relationships/hyperlink" Target="https://kenpom.com/team.php?team=North+Florida" TargetMode="External"/><Relationship Id="rId65" Type="http://schemas.openxmlformats.org/officeDocument/2006/relationships/hyperlink" Target="https://kenpom.com/conf.php?c=BSth" TargetMode="External"/><Relationship Id="rId130" Type="http://schemas.openxmlformats.org/officeDocument/2006/relationships/hyperlink" Target="https://kenpom.com/team.php?team=Loyola+MD" TargetMode="External"/><Relationship Id="rId368" Type="http://schemas.openxmlformats.org/officeDocument/2006/relationships/hyperlink" Target="https://kenpom.com/index.php" TargetMode="External"/><Relationship Id="rId575" Type="http://schemas.openxmlformats.org/officeDocument/2006/relationships/hyperlink" Target="https://kenpom.com/conf.php?c=ACC" TargetMode="External"/><Relationship Id="rId782" Type="http://schemas.openxmlformats.org/officeDocument/2006/relationships/hyperlink" Target="https://kenpom.com/team.php?team=Michigan+St." TargetMode="External"/><Relationship Id="rId228" Type="http://schemas.openxmlformats.org/officeDocument/2006/relationships/hyperlink" Target="https://kenpom.com/team.php?team=Idaho" TargetMode="External"/><Relationship Id="rId435" Type="http://schemas.openxmlformats.org/officeDocument/2006/relationships/hyperlink" Target="https://kenpom.com/conf.php?c=MWC" TargetMode="External"/><Relationship Id="rId642" Type="http://schemas.openxmlformats.org/officeDocument/2006/relationships/hyperlink" Target="https://kenpom.com/team.php?team=Nevada" TargetMode="External"/><Relationship Id="rId281" Type="http://schemas.openxmlformats.org/officeDocument/2006/relationships/hyperlink" Target="https://kenpom.com/conf.php?c=BSth" TargetMode="External"/><Relationship Id="rId502" Type="http://schemas.openxmlformats.org/officeDocument/2006/relationships/hyperlink" Target="https://kenpom.com/team.php?team=Milwaukee" TargetMode="External"/><Relationship Id="rId76" Type="http://schemas.openxmlformats.org/officeDocument/2006/relationships/hyperlink" Target="https://kenpom.com/team.php?team=Morehead+St." TargetMode="External"/><Relationship Id="rId141" Type="http://schemas.openxmlformats.org/officeDocument/2006/relationships/hyperlink" Target="https://kenpom.com/conf.php?c=MAC" TargetMode="External"/><Relationship Id="rId379" Type="http://schemas.openxmlformats.org/officeDocument/2006/relationships/hyperlink" Target="https://kenpom.com/conf.php?c=SB" TargetMode="External"/><Relationship Id="rId586" Type="http://schemas.openxmlformats.org/officeDocument/2006/relationships/hyperlink" Target="https://kenpom.com/team.php?team=Akron" TargetMode="External"/><Relationship Id="rId793" Type="http://schemas.openxmlformats.org/officeDocument/2006/relationships/hyperlink" Target="https://kenpom.com/conf.php?c=SEC" TargetMode="External"/><Relationship Id="rId807" Type="http://schemas.openxmlformats.org/officeDocument/2006/relationships/hyperlink" Target="https://kenpom.com/index.php?s=TeamName" TargetMode="External"/><Relationship Id="rId7" Type="http://schemas.openxmlformats.org/officeDocument/2006/relationships/hyperlink" Target="https://kenpom.com/conf.php?c=MEAC" TargetMode="External"/><Relationship Id="rId239" Type="http://schemas.openxmlformats.org/officeDocument/2006/relationships/hyperlink" Target="https://kenpom.com/conf.php?c=OVC" TargetMode="External"/><Relationship Id="rId446" Type="http://schemas.openxmlformats.org/officeDocument/2006/relationships/hyperlink" Target="https://kenpom.com/team.php?team=Radford" TargetMode="External"/><Relationship Id="rId653" Type="http://schemas.openxmlformats.org/officeDocument/2006/relationships/hyperlink" Target="https://kenpom.com/conf.php?c=B10" TargetMode="External"/><Relationship Id="rId292" Type="http://schemas.openxmlformats.org/officeDocument/2006/relationships/hyperlink" Target="https://kenpom.com/team.php?team=Vermont" TargetMode="External"/><Relationship Id="rId306" Type="http://schemas.openxmlformats.org/officeDocument/2006/relationships/hyperlink" Target="https://kenpom.com/team.php?team=UC+Davis" TargetMode="External"/><Relationship Id="rId87" Type="http://schemas.openxmlformats.org/officeDocument/2006/relationships/hyperlink" Target="https://kenpom.com/conf.php?c=CAA" TargetMode="External"/><Relationship Id="rId513" Type="http://schemas.openxmlformats.org/officeDocument/2006/relationships/hyperlink" Target="https://kenpom.com/conf.php?c=MAC" TargetMode="External"/><Relationship Id="rId597" Type="http://schemas.openxmlformats.org/officeDocument/2006/relationships/hyperlink" Target="https://kenpom.com/conf.php?c=B10" TargetMode="External"/><Relationship Id="rId720" Type="http://schemas.openxmlformats.org/officeDocument/2006/relationships/hyperlink" Target="https://kenpom.com/index.php" TargetMode="External"/><Relationship Id="rId152" Type="http://schemas.openxmlformats.org/officeDocument/2006/relationships/hyperlink" Target="https://kenpom.com/team.php?team=Delaware+St." TargetMode="External"/><Relationship Id="rId457" Type="http://schemas.openxmlformats.org/officeDocument/2006/relationships/hyperlink" Target="https://kenpom.com/conf.php?c=Ivy" TargetMode="External"/><Relationship Id="rId664" Type="http://schemas.openxmlformats.org/officeDocument/2006/relationships/hyperlink" Target="https://kenpom.com/team.php?team=Yale" TargetMode="External"/><Relationship Id="rId14" Type="http://schemas.openxmlformats.org/officeDocument/2006/relationships/hyperlink" Target="https://kenpom.com/index.php" TargetMode="External"/><Relationship Id="rId317" Type="http://schemas.openxmlformats.org/officeDocument/2006/relationships/hyperlink" Target="https://kenpom.com/conf.php?c=BW" TargetMode="External"/><Relationship Id="rId524" Type="http://schemas.openxmlformats.org/officeDocument/2006/relationships/hyperlink" Target="https://kenpom.com/team.php?team=St.+Thomas" TargetMode="External"/><Relationship Id="rId731" Type="http://schemas.openxmlformats.org/officeDocument/2006/relationships/hyperlink" Target="https://kenpom.com/conf.php?c=BW" TargetMode="External"/><Relationship Id="rId98" Type="http://schemas.openxmlformats.org/officeDocument/2006/relationships/hyperlink" Target="https://kenpom.com/index.php?s=RankLuck" TargetMode="External"/><Relationship Id="rId163" Type="http://schemas.openxmlformats.org/officeDocument/2006/relationships/hyperlink" Target="https://kenpom.com/conf.php?c=WAC" TargetMode="External"/><Relationship Id="rId370" Type="http://schemas.openxmlformats.org/officeDocument/2006/relationships/hyperlink" Target="https://kenpom.com/team.php?team=Quinnipiac" TargetMode="External"/><Relationship Id="rId230" Type="http://schemas.openxmlformats.org/officeDocument/2006/relationships/hyperlink" Target="https://kenpom.com/team.php?team=Mercer" TargetMode="External"/><Relationship Id="rId468" Type="http://schemas.openxmlformats.org/officeDocument/2006/relationships/hyperlink" Target="https://kenpom.com/team.php?team=Towson" TargetMode="External"/><Relationship Id="rId675" Type="http://schemas.openxmlformats.org/officeDocument/2006/relationships/hyperlink" Target="https://kenpom.com/conf.php?c=MVC" TargetMode="External"/><Relationship Id="rId25" Type="http://schemas.openxmlformats.org/officeDocument/2006/relationships/hyperlink" Target="https://kenpom.com/conf.php?c=SWAC" TargetMode="External"/><Relationship Id="rId328" Type="http://schemas.openxmlformats.org/officeDocument/2006/relationships/hyperlink" Target="https://kenpom.com/team.php?team=Northeastern" TargetMode="External"/><Relationship Id="rId535" Type="http://schemas.openxmlformats.org/officeDocument/2006/relationships/hyperlink" Target="https://kenpom.com/conf.php?c=Amer" TargetMode="External"/><Relationship Id="rId742" Type="http://schemas.openxmlformats.org/officeDocument/2006/relationships/hyperlink" Target="https://kenpom.com/team.php?team=Baylor" TargetMode="External"/><Relationship Id="rId174" Type="http://schemas.openxmlformats.org/officeDocument/2006/relationships/hyperlink" Target="https://kenpom.com/team.php?team=VMI" TargetMode="External"/><Relationship Id="rId381" Type="http://schemas.openxmlformats.org/officeDocument/2006/relationships/hyperlink" Target="https://kenpom.com/conf.php?c=Horz" TargetMode="External"/><Relationship Id="rId602" Type="http://schemas.openxmlformats.org/officeDocument/2006/relationships/hyperlink" Target="https://kenpom.com/team.php?team=Colorado" TargetMode="External"/><Relationship Id="rId241" Type="http://schemas.openxmlformats.org/officeDocument/2006/relationships/hyperlink" Target="https://kenpom.com/conf.php?c=MAAC" TargetMode="External"/><Relationship Id="rId479" Type="http://schemas.openxmlformats.org/officeDocument/2006/relationships/hyperlink" Target="https://kenpom.com/conf.php?c=MVC" TargetMode="External"/><Relationship Id="rId686" Type="http://schemas.openxmlformats.org/officeDocument/2006/relationships/hyperlink" Target="https://kenpom.com/team.php?team=Northwestern" TargetMode="External"/><Relationship Id="rId36" Type="http://schemas.openxmlformats.org/officeDocument/2006/relationships/hyperlink" Target="https://kenpom.com/team.php?team=Buffalo" TargetMode="External"/><Relationship Id="rId339" Type="http://schemas.openxmlformats.org/officeDocument/2006/relationships/hyperlink" Target="https://kenpom.com/conf.php?c=WAC" TargetMode="External"/><Relationship Id="rId546" Type="http://schemas.openxmlformats.org/officeDocument/2006/relationships/hyperlink" Target="https://kenpom.com/team.php?team=Chattanooga" TargetMode="External"/><Relationship Id="rId753" Type="http://schemas.openxmlformats.org/officeDocument/2006/relationships/hyperlink" Target="https://kenpom.com/conf.php?c=ACC" TargetMode="External"/><Relationship Id="rId101" Type="http://schemas.openxmlformats.org/officeDocument/2006/relationships/hyperlink" Target="https://kenpom.com/index.php?s=RankAdjOE" TargetMode="External"/><Relationship Id="rId185" Type="http://schemas.openxmlformats.org/officeDocument/2006/relationships/hyperlink" Target="https://kenpom.com/index.php?s=RankSOS" TargetMode="External"/><Relationship Id="rId406" Type="http://schemas.openxmlformats.org/officeDocument/2006/relationships/hyperlink" Target="https://kenpom.com/team.php?team=Nicholls" TargetMode="External"/><Relationship Id="rId392" Type="http://schemas.openxmlformats.org/officeDocument/2006/relationships/hyperlink" Target="https://kenpom.com/team.php?team=Miami+FL" TargetMode="External"/><Relationship Id="rId613" Type="http://schemas.openxmlformats.org/officeDocument/2006/relationships/hyperlink" Target="https://kenpom.com/conf.php?c=BE" TargetMode="External"/><Relationship Id="rId697" Type="http://schemas.openxmlformats.org/officeDocument/2006/relationships/hyperlink" Target="https://kenpom.com/conf.php?c=MWC" TargetMode="External"/><Relationship Id="rId252" Type="http://schemas.openxmlformats.org/officeDocument/2006/relationships/hyperlink" Target="https://kenpom.com/team.php?team=Gardner+Webb" TargetMode="External"/><Relationship Id="rId47" Type="http://schemas.openxmlformats.org/officeDocument/2006/relationships/hyperlink" Target="https://kenpom.com/conf.php?c=NEC" TargetMode="External"/><Relationship Id="rId112" Type="http://schemas.openxmlformats.org/officeDocument/2006/relationships/hyperlink" Target="https://kenpom.com/team.php?team=Holy+Cross" TargetMode="External"/><Relationship Id="rId557" Type="http://schemas.openxmlformats.org/officeDocument/2006/relationships/hyperlink" Target="https://kenpom.com/conf.php?c=A10" TargetMode="External"/><Relationship Id="rId764" Type="http://schemas.openxmlformats.org/officeDocument/2006/relationships/hyperlink" Target="https://kenpom.com/team.php?team=Clemson" TargetMode="External"/><Relationship Id="rId196" Type="http://schemas.openxmlformats.org/officeDocument/2006/relationships/hyperlink" Target="https://kenpom.com/team.php?team=Albany" TargetMode="External"/><Relationship Id="rId417" Type="http://schemas.openxmlformats.org/officeDocument/2006/relationships/hyperlink" Target="https://kenpom.com/conf.php?c=ASun" TargetMode="External"/><Relationship Id="rId624" Type="http://schemas.openxmlformats.org/officeDocument/2006/relationships/hyperlink" Target="https://kenpom.com/team.php?team=Georgetown" TargetMode="External"/><Relationship Id="rId263" Type="http://schemas.openxmlformats.org/officeDocument/2006/relationships/hyperlink" Target="https://kenpom.com/conf.php?c=Slnd" TargetMode="External"/><Relationship Id="rId470" Type="http://schemas.openxmlformats.org/officeDocument/2006/relationships/hyperlink" Target="https://kenpom.com/team.php?team=East+Carolina" TargetMode="External"/><Relationship Id="rId58" Type="http://schemas.openxmlformats.org/officeDocument/2006/relationships/hyperlink" Target="https://kenpom.com/team.php?team=Sacramento+St." TargetMode="External"/><Relationship Id="rId123" Type="http://schemas.openxmlformats.org/officeDocument/2006/relationships/hyperlink" Target="https://kenpom.com/conf.php?c=MEAC" TargetMode="External"/><Relationship Id="rId330" Type="http://schemas.openxmlformats.org/officeDocument/2006/relationships/hyperlink" Target="https://kenpom.com/team.php?team=Maine" TargetMode="External"/><Relationship Id="rId568" Type="http://schemas.openxmlformats.org/officeDocument/2006/relationships/hyperlink" Target="https://kenpom.com/team.php?team=Florida+Atlantic" TargetMode="External"/><Relationship Id="rId775" Type="http://schemas.openxmlformats.org/officeDocument/2006/relationships/hyperlink" Target="https://kenpom.com/conf.php?c=BE" TargetMode="External"/><Relationship Id="rId428" Type="http://schemas.openxmlformats.org/officeDocument/2006/relationships/hyperlink" Target="https://kenpom.com/team.php?team=Miami+OH" TargetMode="External"/><Relationship Id="rId635" Type="http://schemas.openxmlformats.org/officeDocument/2006/relationships/hyperlink" Target="https://kenpom.com/conf.php?c=WCC" TargetMode="External"/><Relationship Id="rId274" Type="http://schemas.openxmlformats.org/officeDocument/2006/relationships/hyperlink" Target="https://kenpom.com/index.php?s=RankLuck" TargetMode="External"/><Relationship Id="rId481" Type="http://schemas.openxmlformats.org/officeDocument/2006/relationships/hyperlink" Target="https://kenpom.com/conf.php?c=BW" TargetMode="External"/><Relationship Id="rId702" Type="http://schemas.openxmlformats.org/officeDocument/2006/relationships/hyperlink" Target="https://kenpom.com/team.php?team=Memphis" TargetMode="External"/><Relationship Id="rId69" Type="http://schemas.openxmlformats.org/officeDocument/2006/relationships/hyperlink" Target="https://kenpom.com/conf.php?c=SC" TargetMode="External"/><Relationship Id="rId134" Type="http://schemas.openxmlformats.org/officeDocument/2006/relationships/hyperlink" Target="https://kenpom.com/team.php?team=Old+Dominion" TargetMode="External"/><Relationship Id="rId579" Type="http://schemas.openxmlformats.org/officeDocument/2006/relationships/hyperlink" Target="https://kenpom.com/conf.php?c=B12" TargetMode="External"/><Relationship Id="rId786" Type="http://schemas.openxmlformats.org/officeDocument/2006/relationships/hyperlink" Target="https://kenpom.com/team.php?team=Iowa+St." TargetMode="External"/><Relationship Id="rId341" Type="http://schemas.openxmlformats.org/officeDocument/2006/relationships/hyperlink" Target="https://kenpom.com/conf.php?c=OVC" TargetMode="External"/><Relationship Id="rId439" Type="http://schemas.openxmlformats.org/officeDocument/2006/relationships/hyperlink" Target="https://kenpom.com/conf.php?c=ASun" TargetMode="External"/><Relationship Id="rId646" Type="http://schemas.openxmlformats.org/officeDocument/2006/relationships/hyperlink" Target="https://kenpom.com/team.php?team=Rutgers" TargetMode="External"/><Relationship Id="rId201" Type="http://schemas.openxmlformats.org/officeDocument/2006/relationships/hyperlink" Target="https://kenpom.com/conf.php?c=WAC" TargetMode="External"/><Relationship Id="rId285" Type="http://schemas.openxmlformats.org/officeDocument/2006/relationships/hyperlink" Target="https://kenpom.com/conf.php?c=Slnd" TargetMode="External"/><Relationship Id="rId506" Type="http://schemas.openxmlformats.org/officeDocument/2006/relationships/hyperlink" Target="https://kenpom.com/team.php?team=Kennesaw+St." TargetMode="External"/><Relationship Id="rId492" Type="http://schemas.openxmlformats.org/officeDocument/2006/relationships/hyperlink" Target="https://kenpom.com/team.php?team=James+Madison" TargetMode="External"/><Relationship Id="rId713" Type="http://schemas.openxmlformats.org/officeDocument/2006/relationships/hyperlink" Target="https://kenpom.com/index.php?s=RankSOS" TargetMode="External"/><Relationship Id="rId797" Type="http://schemas.openxmlformats.org/officeDocument/2006/relationships/hyperlink" Target="https://kenpom.com/conf.php?c=SEC" TargetMode="External"/><Relationship Id="rId145" Type="http://schemas.openxmlformats.org/officeDocument/2006/relationships/hyperlink" Target="https://kenpom.com/conf.php?c=SB" TargetMode="External"/><Relationship Id="rId352" Type="http://schemas.openxmlformats.org/officeDocument/2006/relationships/hyperlink" Target="https://kenpom.com/team.php?team=Southeast+Missouri" TargetMode="External"/><Relationship Id="rId212" Type="http://schemas.openxmlformats.org/officeDocument/2006/relationships/hyperlink" Target="https://kenpom.com/team.php?team=Harvard" TargetMode="External"/><Relationship Id="rId657" Type="http://schemas.openxmlformats.org/officeDocument/2006/relationships/hyperlink" Target="https://kenpom.com/conf.php?c=ACC" TargetMode="External"/><Relationship Id="rId296" Type="http://schemas.openxmlformats.org/officeDocument/2006/relationships/hyperlink" Target="https://kenpom.com/team.php?team=Marist" TargetMode="External"/><Relationship Id="rId517" Type="http://schemas.openxmlformats.org/officeDocument/2006/relationships/hyperlink" Target="https://kenpom.com/conf.php?c=A10" TargetMode="External"/><Relationship Id="rId724" Type="http://schemas.openxmlformats.org/officeDocument/2006/relationships/hyperlink" Target="https://kenpom.com/team.php?team=North+Carolina" TargetMode="External"/><Relationship Id="rId60" Type="http://schemas.openxmlformats.org/officeDocument/2006/relationships/hyperlink" Target="https://kenpom.com/team.php?team=Stony+Brook" TargetMode="External"/><Relationship Id="rId156" Type="http://schemas.openxmlformats.org/officeDocument/2006/relationships/hyperlink" Target="https://kenpom.com/team.php?team=Tennessee+Tech" TargetMode="External"/><Relationship Id="rId363" Type="http://schemas.openxmlformats.org/officeDocument/2006/relationships/hyperlink" Target="https://kenpom.com/index.php?s=RankAdjTempo" TargetMode="External"/><Relationship Id="rId570" Type="http://schemas.openxmlformats.org/officeDocument/2006/relationships/hyperlink" Target="https://kenpom.com/team.php?team=UAB" TargetMode="External"/><Relationship Id="rId223" Type="http://schemas.openxmlformats.org/officeDocument/2006/relationships/hyperlink" Target="https://kenpom.com/conf.php?c=SB" TargetMode="External"/><Relationship Id="rId430" Type="http://schemas.openxmlformats.org/officeDocument/2006/relationships/hyperlink" Target="https://kenpom.com/team.php?team=Central+Connecticut" TargetMode="External"/><Relationship Id="rId668" Type="http://schemas.openxmlformats.org/officeDocument/2006/relationships/hyperlink" Target="https://kenpom.com/team.php?team=San+Francisco" TargetMode="External"/><Relationship Id="rId18" Type="http://schemas.openxmlformats.org/officeDocument/2006/relationships/hyperlink" Target="https://kenpom.com/team.php?team=Chicago+St." TargetMode="External"/><Relationship Id="rId528" Type="http://schemas.openxmlformats.org/officeDocument/2006/relationships/hyperlink" Target="https://kenpom.com/team.php?team=North+Dakota+St." TargetMode="External"/><Relationship Id="rId735" Type="http://schemas.openxmlformats.org/officeDocument/2006/relationships/hyperlink" Target="https://kenpom.com/conf.php?c=B10" TargetMode="External"/><Relationship Id="rId167" Type="http://schemas.openxmlformats.org/officeDocument/2006/relationships/hyperlink" Target="https://kenpom.com/conf.php?c=BSth" TargetMode="External"/><Relationship Id="rId374" Type="http://schemas.openxmlformats.org/officeDocument/2006/relationships/hyperlink" Target="https://kenpom.com/team.php?team=Merrimack" TargetMode="External"/><Relationship Id="rId581" Type="http://schemas.openxmlformats.org/officeDocument/2006/relationships/hyperlink" Target="https://kenpom.com/conf.php?c=SC" TargetMode="External"/><Relationship Id="rId71" Type="http://schemas.openxmlformats.org/officeDocument/2006/relationships/hyperlink" Target="https://kenpom.com/conf.php?c=Horz" TargetMode="External"/><Relationship Id="rId234" Type="http://schemas.openxmlformats.org/officeDocument/2006/relationships/hyperlink" Target="https://kenpom.com/team.php?team=Charlotte" TargetMode="External"/><Relationship Id="rId679" Type="http://schemas.openxmlformats.org/officeDocument/2006/relationships/hyperlink" Target="https://kenpom.com/conf.php?c=BE" TargetMode="External"/><Relationship Id="rId802" Type="http://schemas.openxmlformats.org/officeDocument/2006/relationships/hyperlink" Target="https://kenpom.com/index.php?s=RankLuck" TargetMode="External"/><Relationship Id="rId2" Type="http://schemas.openxmlformats.org/officeDocument/2006/relationships/hyperlink" Target="https://kenpom.com/team.php?team=Mississippi+Valley+St." TargetMode="External"/><Relationship Id="rId29" Type="http://schemas.openxmlformats.org/officeDocument/2006/relationships/hyperlink" Target="https://kenpom.com/conf.php?c=SC" TargetMode="External"/><Relationship Id="rId441" Type="http://schemas.openxmlformats.org/officeDocument/2006/relationships/hyperlink" Target="https://kenpom.com/conf.php?c=AE" TargetMode="External"/><Relationship Id="rId539" Type="http://schemas.openxmlformats.org/officeDocument/2006/relationships/hyperlink" Target="https://kenpom.com/index.php?s=RankAdjTempo" TargetMode="External"/><Relationship Id="rId746" Type="http://schemas.openxmlformats.org/officeDocument/2006/relationships/hyperlink" Target="https://kenpom.com/team.php?team=Marquette" TargetMode="External"/><Relationship Id="rId178" Type="http://schemas.openxmlformats.org/officeDocument/2006/relationships/hyperlink" Target="https://kenpom.com/team.php?team=Navy" TargetMode="External"/><Relationship Id="rId301" Type="http://schemas.openxmlformats.org/officeDocument/2006/relationships/hyperlink" Target="https://kenpom.com/conf.php?c=OVC" TargetMode="External"/><Relationship Id="rId82" Type="http://schemas.openxmlformats.org/officeDocument/2006/relationships/hyperlink" Target="https://kenpom.com/team.php?team=Lindenwood" TargetMode="External"/><Relationship Id="rId385" Type="http://schemas.openxmlformats.org/officeDocument/2006/relationships/hyperlink" Target="https://kenpom.com/conf.php?c=BSth" TargetMode="External"/><Relationship Id="rId592" Type="http://schemas.openxmlformats.org/officeDocument/2006/relationships/hyperlink" Target="https://kenpom.com/team.php?team=St.+Bonaventure" TargetMode="External"/><Relationship Id="rId606" Type="http://schemas.openxmlformats.org/officeDocument/2006/relationships/hyperlink" Target="https://kenpom.com/team.php?team=Stanford" TargetMode="External"/><Relationship Id="rId245" Type="http://schemas.openxmlformats.org/officeDocument/2006/relationships/hyperlink" Target="https://kenpom.com/conf.php?c=MWC" TargetMode="External"/><Relationship Id="rId452" Type="http://schemas.openxmlformats.org/officeDocument/2006/relationships/hyperlink" Target="https://kenpom.com/index.php?s=RankAdjDE" TargetMode="External"/><Relationship Id="rId105" Type="http://schemas.openxmlformats.org/officeDocument/2006/relationships/hyperlink" Target="https://kenpom.com/conf.php?c=SWAC" TargetMode="External"/><Relationship Id="rId312" Type="http://schemas.openxmlformats.org/officeDocument/2006/relationships/hyperlink" Target="https://kenpom.com/team.php?team=Hofstra" TargetMode="External"/><Relationship Id="rId757" Type="http://schemas.openxmlformats.org/officeDocument/2006/relationships/hyperlink" Target="https://kenpom.com/conf.php?c=B10" TargetMode="External"/><Relationship Id="rId93" Type="http://schemas.openxmlformats.org/officeDocument/2006/relationships/hyperlink" Target="https://kenpom.com/conf.php?c=Sum" TargetMode="External"/><Relationship Id="rId189" Type="http://schemas.openxmlformats.org/officeDocument/2006/relationships/hyperlink" Target="https://kenpom.com/index.php?s=RankAdjOE" TargetMode="External"/><Relationship Id="rId396" Type="http://schemas.openxmlformats.org/officeDocument/2006/relationships/hyperlink" Target="https://kenpom.com/team.php?team=Campbell" TargetMode="External"/><Relationship Id="rId617" Type="http://schemas.openxmlformats.org/officeDocument/2006/relationships/hyperlink" Target="https://kenpom.com/conf.php?c=B12" TargetMode="External"/><Relationship Id="rId256" Type="http://schemas.openxmlformats.org/officeDocument/2006/relationships/hyperlink" Target="https://kenpom.com/team.php?team=Jackson+St." TargetMode="External"/><Relationship Id="rId463" Type="http://schemas.openxmlformats.org/officeDocument/2006/relationships/hyperlink" Target="https://kenpom.com/conf.php?c=WAC" TargetMode="External"/><Relationship Id="rId670" Type="http://schemas.openxmlformats.org/officeDocument/2006/relationships/hyperlink" Target="https://kenpom.com/team.php?team=North+Texas" TargetMode="External"/><Relationship Id="rId116" Type="http://schemas.openxmlformats.org/officeDocument/2006/relationships/hyperlink" Target="https://kenpom.com/team.php?team=Stonehill" TargetMode="External"/><Relationship Id="rId323" Type="http://schemas.openxmlformats.org/officeDocument/2006/relationships/hyperlink" Target="https://kenpom.com/conf.php?c=Horz" TargetMode="External"/><Relationship Id="rId530" Type="http://schemas.openxmlformats.org/officeDocument/2006/relationships/hyperlink" Target="https://kenpom.com/team.php?team=Davidson" TargetMode="External"/><Relationship Id="rId768" Type="http://schemas.openxmlformats.org/officeDocument/2006/relationships/hyperlink" Target="https://kenpom.com/team.php?team=Purdue" TargetMode="External"/><Relationship Id="rId20" Type="http://schemas.openxmlformats.org/officeDocument/2006/relationships/hyperlink" Target="https://kenpom.com/team.php?team=New+Hampshire" TargetMode="External"/><Relationship Id="rId628" Type="http://schemas.openxmlformats.org/officeDocument/2006/relationships/hyperlink" Target="https://kenpom.com/index.php?s=RankAdjDE" TargetMode="External"/><Relationship Id="rId267" Type="http://schemas.openxmlformats.org/officeDocument/2006/relationships/hyperlink" Target="https://kenpom.com/conf.php?c=Sum" TargetMode="External"/><Relationship Id="rId474" Type="http://schemas.openxmlformats.org/officeDocument/2006/relationships/hyperlink" Target="https://kenpom.com/team.php?team=Sam+Houston+St." TargetMode="External"/><Relationship Id="rId127" Type="http://schemas.openxmlformats.org/officeDocument/2006/relationships/hyperlink" Target="https://kenpom.com/conf.php?c=MAC" TargetMode="External"/><Relationship Id="rId681" Type="http://schemas.openxmlformats.org/officeDocument/2006/relationships/hyperlink" Target="https://kenpom.com/conf.php?c=ACC" TargetMode="External"/><Relationship Id="rId779" Type="http://schemas.openxmlformats.org/officeDocument/2006/relationships/hyperlink" Target="https://kenpom.com/conf.php?c=WCC" TargetMode="External"/><Relationship Id="rId31" Type="http://schemas.openxmlformats.org/officeDocument/2006/relationships/hyperlink" Target="https://kenpom.com/conf.php?c=OVC" TargetMode="External"/><Relationship Id="rId334" Type="http://schemas.openxmlformats.org/officeDocument/2006/relationships/hyperlink" Target="https://kenpom.com/team.php?team=Cal+Poly" TargetMode="External"/><Relationship Id="rId541" Type="http://schemas.openxmlformats.org/officeDocument/2006/relationships/hyperlink" Target="https://kenpom.com/index.php?s=RankAdjOE" TargetMode="External"/><Relationship Id="rId639" Type="http://schemas.openxmlformats.org/officeDocument/2006/relationships/hyperlink" Target="https://kenpom.com/conf.php?c=B12" TargetMode="External"/><Relationship Id="rId180" Type="http://schemas.openxmlformats.org/officeDocument/2006/relationships/hyperlink" Target="https://kenpom.com/team.php?team=Tulsa" TargetMode="External"/><Relationship Id="rId278" Type="http://schemas.openxmlformats.org/officeDocument/2006/relationships/hyperlink" Target="https://kenpom.com/index.php" TargetMode="External"/><Relationship Id="rId401" Type="http://schemas.openxmlformats.org/officeDocument/2006/relationships/hyperlink" Target="https://kenpom.com/conf.php?c=BSth" TargetMode="External"/><Relationship Id="rId485" Type="http://schemas.openxmlformats.org/officeDocument/2006/relationships/hyperlink" Target="https://kenpom.com/conf.php?c=SB" TargetMode="External"/><Relationship Id="rId692" Type="http://schemas.openxmlformats.org/officeDocument/2006/relationships/hyperlink" Target="https://kenpom.com/team.php?team=West+Virginia" TargetMode="External"/><Relationship Id="rId706" Type="http://schemas.openxmlformats.org/officeDocument/2006/relationships/hyperlink" Target="https://kenpom.com/team.php?team=Vanderbilt" TargetMode="External"/><Relationship Id="rId42" Type="http://schemas.openxmlformats.org/officeDocument/2006/relationships/hyperlink" Target="https://kenpom.com/team.php?team=Central+Arkansas" TargetMode="External"/><Relationship Id="rId138" Type="http://schemas.openxmlformats.org/officeDocument/2006/relationships/hyperlink" Target="https://kenpom.com/team.php?team=Binghamton" TargetMode="External"/><Relationship Id="rId345" Type="http://schemas.openxmlformats.org/officeDocument/2006/relationships/hyperlink" Target="https://kenpom.com/conf.php?c=Ivy" TargetMode="External"/><Relationship Id="rId552" Type="http://schemas.openxmlformats.org/officeDocument/2006/relationships/hyperlink" Target="https://kenpom.com/team.php?team=Loyola+Chicago" TargetMode="External"/><Relationship Id="rId191" Type="http://schemas.openxmlformats.org/officeDocument/2006/relationships/hyperlink" Target="https://kenpom.com/index.php?s=TeamName" TargetMode="External"/><Relationship Id="rId205" Type="http://schemas.openxmlformats.org/officeDocument/2006/relationships/hyperlink" Target="https://kenpom.com/conf.php?c=CAA" TargetMode="External"/><Relationship Id="rId412" Type="http://schemas.openxmlformats.org/officeDocument/2006/relationships/hyperlink" Target="https://kenpom.com/team.php?team=Texas+A%26M+Corpus+Chris" TargetMode="External"/><Relationship Id="rId289" Type="http://schemas.openxmlformats.org/officeDocument/2006/relationships/hyperlink" Target="https://kenpom.com/conf.php?c=A10" TargetMode="External"/><Relationship Id="rId496" Type="http://schemas.openxmlformats.org/officeDocument/2006/relationships/hyperlink" Target="https://kenpom.com/team.php?team=New+Mexico+St." TargetMode="External"/><Relationship Id="rId717" Type="http://schemas.openxmlformats.org/officeDocument/2006/relationships/hyperlink" Target="https://kenpom.com/index.php?s=RankAdjOE" TargetMode="External"/><Relationship Id="rId53" Type="http://schemas.openxmlformats.org/officeDocument/2006/relationships/hyperlink" Target="https://kenpom.com/conf.php?c=BW" TargetMode="External"/><Relationship Id="rId149" Type="http://schemas.openxmlformats.org/officeDocument/2006/relationships/hyperlink" Target="https://kenpom.com/conf.php?c=MAAC" TargetMode="External"/><Relationship Id="rId356" Type="http://schemas.openxmlformats.org/officeDocument/2006/relationships/hyperlink" Target="https://kenpom.com/team.php?team=Brown" TargetMode="External"/><Relationship Id="rId563" Type="http://schemas.openxmlformats.org/officeDocument/2006/relationships/hyperlink" Target="https://kenpom.com/conf.php?c=ACC" TargetMode="External"/><Relationship Id="rId770" Type="http://schemas.openxmlformats.org/officeDocument/2006/relationships/hyperlink" Target="https://kenpom.com/team.php?team=Kentucky" TargetMode="External"/><Relationship Id="rId216" Type="http://schemas.openxmlformats.org/officeDocument/2006/relationships/hyperlink" Target="https://kenpom.com/team.php?team=North+Dakota" TargetMode="External"/><Relationship Id="rId423" Type="http://schemas.openxmlformats.org/officeDocument/2006/relationships/hyperlink" Target="https://kenpom.com/conf.php?c=CAA" TargetMode="External"/><Relationship Id="rId630" Type="http://schemas.openxmlformats.org/officeDocument/2006/relationships/hyperlink" Target="https://kenpom.com/index.php" TargetMode="External"/><Relationship Id="rId728" Type="http://schemas.openxmlformats.org/officeDocument/2006/relationships/hyperlink" Target="https://kenpom.com/team.php?team=New+Mexico" TargetMode="External"/><Relationship Id="rId64" Type="http://schemas.openxmlformats.org/officeDocument/2006/relationships/hyperlink" Target="https://kenpom.com/team.php?team=Southern+Indiana" TargetMode="External"/><Relationship Id="rId367" Type="http://schemas.openxmlformats.org/officeDocument/2006/relationships/hyperlink" Target="https://kenpom.com/index.php?s=TeamName" TargetMode="External"/><Relationship Id="rId574" Type="http://schemas.openxmlformats.org/officeDocument/2006/relationships/hyperlink" Target="https://kenpom.com/team.php?team=South+Dakota+St." TargetMode="External"/><Relationship Id="rId227" Type="http://schemas.openxmlformats.org/officeDocument/2006/relationships/hyperlink" Target="https://kenpom.com/conf.php?c=BSky" TargetMode="External"/><Relationship Id="rId781" Type="http://schemas.openxmlformats.org/officeDocument/2006/relationships/hyperlink" Target="https://kenpom.com/conf.php?c=B10" TargetMode="External"/><Relationship Id="rId434" Type="http://schemas.openxmlformats.org/officeDocument/2006/relationships/hyperlink" Target="https://kenpom.com/team.php?team=Rice" TargetMode="External"/><Relationship Id="rId641" Type="http://schemas.openxmlformats.org/officeDocument/2006/relationships/hyperlink" Target="https://kenpom.com/conf.php?c=MWC" TargetMode="External"/><Relationship Id="rId739" Type="http://schemas.openxmlformats.org/officeDocument/2006/relationships/hyperlink" Target="https://kenpom.com/conf.php?c=A10" TargetMode="External"/><Relationship Id="rId33" Type="http://schemas.openxmlformats.org/officeDocument/2006/relationships/hyperlink" Target="https://kenpom.com/conf.php?c=ASun" TargetMode="External"/><Relationship Id="rId129" Type="http://schemas.openxmlformats.org/officeDocument/2006/relationships/hyperlink" Target="https://kenpom.com/conf.php?c=PL" TargetMode="External"/><Relationship Id="rId280" Type="http://schemas.openxmlformats.org/officeDocument/2006/relationships/hyperlink" Target="https://kenpom.com/index.php" TargetMode="External"/><Relationship Id="rId336" Type="http://schemas.openxmlformats.org/officeDocument/2006/relationships/hyperlink" Target="https://kenpom.com/team.php?team=Abilene+Christian" TargetMode="External"/><Relationship Id="rId501" Type="http://schemas.openxmlformats.org/officeDocument/2006/relationships/hyperlink" Target="https://kenpom.com/conf.php?c=Horz" TargetMode="External"/><Relationship Id="rId543" Type="http://schemas.openxmlformats.org/officeDocument/2006/relationships/hyperlink" Target="https://kenpom.com/index.php?s=TeamName" TargetMode="External"/><Relationship Id="rId75" Type="http://schemas.openxmlformats.org/officeDocument/2006/relationships/hyperlink" Target="https://kenpom.com/conf.php?c=OVC" TargetMode="External"/><Relationship Id="rId140" Type="http://schemas.openxmlformats.org/officeDocument/2006/relationships/hyperlink" Target="https://kenpom.com/team.php?team=Weber+St." TargetMode="External"/><Relationship Id="rId182" Type="http://schemas.openxmlformats.org/officeDocument/2006/relationships/hyperlink" Target="https://kenpom.com/team.php?team=Texas+Southern" TargetMode="External"/><Relationship Id="rId378" Type="http://schemas.openxmlformats.org/officeDocument/2006/relationships/hyperlink" Target="https://kenpom.com/team.php?team=South+Florida" TargetMode="External"/><Relationship Id="rId403" Type="http://schemas.openxmlformats.org/officeDocument/2006/relationships/hyperlink" Target="https://kenpom.com/conf.php?c=ASun" TargetMode="External"/><Relationship Id="rId585" Type="http://schemas.openxmlformats.org/officeDocument/2006/relationships/hyperlink" Target="https://kenpom.com/conf.php?c=MAC" TargetMode="External"/><Relationship Id="rId750" Type="http://schemas.openxmlformats.org/officeDocument/2006/relationships/hyperlink" Target="https://kenpom.com/team.php?team=UCLA" TargetMode="External"/><Relationship Id="rId792" Type="http://schemas.openxmlformats.org/officeDocument/2006/relationships/hyperlink" Target="https://kenpom.com/team.php?team=Tennessee" TargetMode="External"/><Relationship Id="rId806" Type="http://schemas.openxmlformats.org/officeDocument/2006/relationships/hyperlink" Target="https://kenpom.com/index.php" TargetMode="External"/><Relationship Id="rId6" Type="http://schemas.openxmlformats.org/officeDocument/2006/relationships/hyperlink" Target="https://kenpom.com/team.php?team=Maryland+Eastern+Shore" TargetMode="External"/><Relationship Id="rId238" Type="http://schemas.openxmlformats.org/officeDocument/2006/relationships/hyperlink" Target="https://kenpom.com/team.php?team=Stephen+F.+Austin" TargetMode="External"/><Relationship Id="rId445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USA" TargetMode="External"/><Relationship Id="rId610" Type="http://schemas.openxmlformats.org/officeDocument/2006/relationships/hyperlink" Target="https://kenpom.com/team.php?team=Florida+St." TargetMode="External"/><Relationship Id="rId652" Type="http://schemas.openxmlformats.org/officeDocument/2006/relationships/hyperlink" Target="https://kenpom.com/team.php?team=Butler" TargetMode="External"/><Relationship Id="rId694" Type="http://schemas.openxmlformats.org/officeDocument/2006/relationships/hyperlink" Target="https://kenpom.com/team.php?team=Indiana" TargetMode="External"/><Relationship Id="rId708" Type="http://schemas.openxmlformats.org/officeDocument/2006/relationships/hyperlink" Target="https://kenpom.com/team.php?team=San+Diego+St." TargetMode="External"/><Relationship Id="rId291" Type="http://schemas.openxmlformats.org/officeDocument/2006/relationships/hyperlink" Target="https://kenpom.com/conf.php?c=AE" TargetMode="External"/><Relationship Id="rId305" Type="http://schemas.openxmlformats.org/officeDocument/2006/relationships/hyperlink" Target="https://kenpom.com/conf.php?c=BW" TargetMode="External"/><Relationship Id="rId347" Type="http://schemas.openxmlformats.org/officeDocument/2006/relationships/hyperlink" Target="https://kenpom.com/conf.php?c=BE" TargetMode="External"/><Relationship Id="rId512" Type="http://schemas.openxmlformats.org/officeDocument/2006/relationships/hyperlink" Target="https://kenpom.com/team.php?team=Illinois+St." TargetMode="External"/><Relationship Id="rId44" Type="http://schemas.openxmlformats.org/officeDocument/2006/relationships/hyperlink" Target="https://kenpom.com/team.php?team=Mercyhurst" TargetMode="External"/><Relationship Id="rId86" Type="http://schemas.openxmlformats.org/officeDocument/2006/relationships/hyperlink" Target="https://kenpom.com/team.php?team=Coastal+Carolina" TargetMode="External"/><Relationship Id="rId151" Type="http://schemas.openxmlformats.org/officeDocument/2006/relationships/hyperlink" Target="https://kenpom.com/conf.php?c=MEAC" TargetMode="External"/><Relationship Id="rId389" Type="http://schemas.openxmlformats.org/officeDocument/2006/relationships/hyperlink" Target="https://kenpom.com/conf.php?c=Sum" TargetMode="External"/><Relationship Id="rId554" Type="http://schemas.openxmlformats.org/officeDocument/2006/relationships/hyperlink" Target="https://kenpom.com/team.php?team=California" TargetMode="External"/><Relationship Id="rId596" Type="http://schemas.openxmlformats.org/officeDocument/2006/relationships/hyperlink" Target="https://kenpom.com/team.php?team=Bradley" TargetMode="External"/><Relationship Id="rId761" Type="http://schemas.openxmlformats.org/officeDocument/2006/relationships/hyperlink" Target="https://kenpom.com/conf.php?c=SEC" TargetMode="External"/><Relationship Id="rId193" Type="http://schemas.openxmlformats.org/officeDocument/2006/relationships/hyperlink" Target="https://kenpom.com/conf.php?c=MAAC" TargetMode="External"/><Relationship Id="rId207" Type="http://schemas.openxmlformats.org/officeDocument/2006/relationships/hyperlink" Target="https://kenpom.com/conf.php?c=WCC" TargetMode="External"/><Relationship Id="rId249" Type="http://schemas.openxmlformats.org/officeDocument/2006/relationships/hyperlink" Target="https://kenpom.com/conf.php?c=MVC" TargetMode="External"/><Relationship Id="rId414" Type="http://schemas.openxmlformats.org/officeDocument/2006/relationships/hyperlink" Target="https://kenpom.com/team.php?team=Princeton" TargetMode="External"/><Relationship Id="rId456" Type="http://schemas.openxmlformats.org/officeDocument/2006/relationships/hyperlink" Target="https://kenpom.com/index.php" TargetMode="External"/><Relationship Id="rId498" Type="http://schemas.openxmlformats.org/officeDocument/2006/relationships/hyperlink" Target="https://kenpom.com/team.php?team=DePaul" TargetMode="External"/><Relationship Id="rId621" Type="http://schemas.openxmlformats.org/officeDocument/2006/relationships/hyperlink" Target="https://kenpom.com/conf.php?c=A10" TargetMode="External"/><Relationship Id="rId663" Type="http://schemas.openxmlformats.org/officeDocument/2006/relationships/hyperlink" Target="https://kenpom.com/conf.php?c=Ivy" TargetMode="External"/><Relationship Id="rId13" Type="http://schemas.openxmlformats.org/officeDocument/2006/relationships/hyperlink" Target="https://kenpom.com/index.php?s=RankAdjOE" TargetMode="External"/><Relationship Id="rId109" Type="http://schemas.openxmlformats.org/officeDocument/2006/relationships/hyperlink" Target="https://kenpom.com/conf.php?c=Horz" TargetMode="External"/><Relationship Id="rId260" Type="http://schemas.openxmlformats.org/officeDocument/2006/relationships/hyperlink" Target="https://kenpom.com/team.php?team=American" TargetMode="External"/><Relationship Id="rId316" Type="http://schemas.openxmlformats.org/officeDocument/2006/relationships/hyperlink" Target="https://kenpom.com/team.php?team=Bucknell" TargetMode="External"/><Relationship Id="rId523" Type="http://schemas.openxmlformats.org/officeDocument/2006/relationships/hyperlink" Target="https://kenpom.com/conf.php?c=Sum" TargetMode="External"/><Relationship Id="rId719" Type="http://schemas.openxmlformats.org/officeDocument/2006/relationships/hyperlink" Target="https://kenpom.com/index.php?s=TeamName" TargetMode="External"/><Relationship Id="rId55" Type="http://schemas.openxmlformats.org/officeDocument/2006/relationships/hyperlink" Target="https://kenpom.com/conf.php?c=ASun" TargetMode="External"/><Relationship Id="rId97" Type="http://schemas.openxmlformats.org/officeDocument/2006/relationships/hyperlink" Target="https://kenpom.com/index.php?s=RankSOS" TargetMode="External"/><Relationship Id="rId120" Type="http://schemas.openxmlformats.org/officeDocument/2006/relationships/hyperlink" Target="https://kenpom.com/team.php?team=Alcorn+St." TargetMode="External"/><Relationship Id="rId358" Type="http://schemas.openxmlformats.org/officeDocument/2006/relationships/hyperlink" Target="https://kenpom.com/team.php?team=South+Carolina+St." TargetMode="External"/><Relationship Id="rId565" Type="http://schemas.openxmlformats.org/officeDocument/2006/relationships/hyperlink" Target="https://kenpom.com/conf.php?c=SB" TargetMode="External"/><Relationship Id="rId730" Type="http://schemas.openxmlformats.org/officeDocument/2006/relationships/hyperlink" Target="https://kenpom.com/team.php?team=Arkansas" TargetMode="External"/><Relationship Id="rId772" Type="http://schemas.openxmlformats.org/officeDocument/2006/relationships/hyperlink" Target="https://kenpom.com/team.php?team=Maryland" TargetMode="External"/><Relationship Id="rId162" Type="http://schemas.openxmlformats.org/officeDocument/2006/relationships/hyperlink" Target="https://kenpom.com/team.php?team=Eastern+Michigan" TargetMode="External"/><Relationship Id="rId218" Type="http://schemas.openxmlformats.org/officeDocument/2006/relationships/hyperlink" Target="https://kenpom.com/team.php?team=Houston+Christian" TargetMode="External"/><Relationship Id="rId425" Type="http://schemas.openxmlformats.org/officeDocument/2006/relationships/hyperlink" Target="https://kenpom.com/conf.php?c=MAC" TargetMode="External"/><Relationship Id="rId467" Type="http://schemas.openxmlformats.org/officeDocument/2006/relationships/hyperlink" Target="https://kenpom.com/conf.php?c=CAA" TargetMode="External"/><Relationship Id="rId632" Type="http://schemas.openxmlformats.org/officeDocument/2006/relationships/hyperlink" Target="https://kenpom.com/index.php" TargetMode="External"/><Relationship Id="rId271" Type="http://schemas.openxmlformats.org/officeDocument/2006/relationships/hyperlink" Target="https://kenpom.com/conf.php?c=Slnd" TargetMode="External"/><Relationship Id="rId674" Type="http://schemas.openxmlformats.org/officeDocument/2006/relationships/hyperlink" Target="https://kenpom.com/team.php?team=USC" TargetMode="External"/><Relationship Id="rId24" Type="http://schemas.openxmlformats.org/officeDocument/2006/relationships/hyperlink" Target="https://kenpom.com/team.php?team=Canisius" TargetMode="External"/><Relationship Id="rId66" Type="http://schemas.openxmlformats.org/officeDocument/2006/relationships/hyperlink" Target="https://kenpom.com/team.php?team=USC+Upstate" TargetMode="External"/><Relationship Id="rId131" Type="http://schemas.openxmlformats.org/officeDocument/2006/relationships/hyperlink" Target="https://kenpom.com/conf.php?c=MWC" TargetMode="External"/><Relationship Id="rId327" Type="http://schemas.openxmlformats.org/officeDocument/2006/relationships/hyperlink" Target="https://kenpom.com/conf.php?c=CAA" TargetMode="External"/><Relationship Id="rId369" Type="http://schemas.openxmlformats.org/officeDocument/2006/relationships/hyperlink" Target="https://kenpom.com/conf.php?c=MAAC" TargetMode="External"/><Relationship Id="rId534" Type="http://schemas.openxmlformats.org/officeDocument/2006/relationships/hyperlink" Target="https://kenpom.com/team.php?team=Middle+Tennessee" TargetMode="External"/><Relationship Id="rId576" Type="http://schemas.openxmlformats.org/officeDocument/2006/relationships/hyperlink" Target="https://kenpom.com/team.php?team=N.C.+State" TargetMode="External"/><Relationship Id="rId741" Type="http://schemas.openxmlformats.org/officeDocument/2006/relationships/hyperlink" Target="https://kenpom.com/conf.php?c=B12" TargetMode="External"/><Relationship Id="rId783" Type="http://schemas.openxmlformats.org/officeDocument/2006/relationships/hyperlink" Target="https://kenpom.com/conf.php?c=B10" TargetMode="External"/><Relationship Id="rId173" Type="http://schemas.openxmlformats.org/officeDocument/2006/relationships/hyperlink" Target="https://kenpom.com/conf.php?c=SC" TargetMode="External"/><Relationship Id="rId229" Type="http://schemas.openxmlformats.org/officeDocument/2006/relationships/hyperlink" Target="https://kenpom.com/conf.php?c=SC" TargetMode="External"/><Relationship Id="rId380" Type="http://schemas.openxmlformats.org/officeDocument/2006/relationships/hyperlink" Target="https://kenpom.com/team.php?team=Texas+St." TargetMode="External"/><Relationship Id="rId436" Type="http://schemas.openxmlformats.org/officeDocument/2006/relationships/hyperlink" Target="https://kenpom.com/team.php?team=San+Jose+St." TargetMode="External"/><Relationship Id="rId601" Type="http://schemas.openxmlformats.org/officeDocument/2006/relationships/hyperlink" Target="https://kenpom.com/conf.php?c=B12" TargetMode="External"/><Relationship Id="rId643" Type="http://schemas.openxmlformats.org/officeDocument/2006/relationships/hyperlink" Target="https://kenpom.com/conf.php?c=SEC" TargetMode="External"/><Relationship Id="rId240" Type="http://schemas.openxmlformats.org/officeDocument/2006/relationships/hyperlink" Target="https://kenpom.com/team.php?team=Tennessee+St." TargetMode="External"/><Relationship Id="rId478" Type="http://schemas.openxmlformats.org/officeDocument/2006/relationships/hyperlink" Target="https://kenpom.com/team.php?team=Purdue+Fort+Wayne" TargetMode="External"/><Relationship Id="rId685" Type="http://schemas.openxmlformats.org/officeDocument/2006/relationships/hyperlink" Target="https://kenpom.com/conf.php?c=B10" TargetMode="External"/><Relationship Id="rId35" Type="http://schemas.openxmlformats.org/officeDocument/2006/relationships/hyperlink" Target="https://kenpom.com/conf.php?c=MAC" TargetMode="External"/><Relationship Id="rId77" Type="http://schemas.openxmlformats.org/officeDocument/2006/relationships/hyperlink" Target="https://kenpom.com/conf.php?c=MEAC" TargetMode="External"/><Relationship Id="rId100" Type="http://schemas.openxmlformats.org/officeDocument/2006/relationships/hyperlink" Target="https://kenpom.com/index.php?s=RankAdjDE" TargetMode="External"/><Relationship Id="rId282" Type="http://schemas.openxmlformats.org/officeDocument/2006/relationships/hyperlink" Target="https://kenpom.com/team.php?team=Presbyterian" TargetMode="External"/><Relationship Id="rId338" Type="http://schemas.openxmlformats.org/officeDocument/2006/relationships/hyperlink" Target="https://kenpom.com/team.php?team=Indiana+St." TargetMode="External"/><Relationship Id="rId503" Type="http://schemas.openxmlformats.org/officeDocument/2006/relationships/hyperlink" Target="https://kenpom.com/conf.php?c=BW" TargetMode="External"/><Relationship Id="rId545" Type="http://schemas.openxmlformats.org/officeDocument/2006/relationships/hyperlink" Target="https://kenpom.com/conf.php?c=SC" TargetMode="External"/><Relationship Id="rId587" Type="http://schemas.openxmlformats.org/officeDocument/2006/relationships/hyperlink" Target="https://kenpom.com/conf.php?c=WAC" TargetMode="External"/><Relationship Id="rId710" Type="http://schemas.openxmlformats.org/officeDocument/2006/relationships/hyperlink" Target="https://kenpom.com/team.php?team=Utah+St." TargetMode="External"/><Relationship Id="rId752" Type="http://schemas.openxmlformats.org/officeDocument/2006/relationships/hyperlink" Target="https://kenpom.com/team.php?team=Illinois" TargetMode="External"/><Relationship Id="rId808" Type="http://schemas.openxmlformats.org/officeDocument/2006/relationships/hyperlink" Target="https://kenpom.com/index.php" TargetMode="External"/><Relationship Id="rId8" Type="http://schemas.openxmlformats.org/officeDocument/2006/relationships/hyperlink" Target="https://kenpom.com/team.php?team=Coppin+St." TargetMode="External"/><Relationship Id="rId142" Type="http://schemas.openxmlformats.org/officeDocument/2006/relationships/hyperlink" Target="https://kenpom.com/team.php?team=Bowling+Green" TargetMode="External"/><Relationship Id="rId184" Type="http://schemas.openxmlformats.org/officeDocument/2006/relationships/hyperlink" Target="https://kenpom.com/team.php?team=Penn" TargetMode="External"/><Relationship Id="rId391" Type="http://schemas.openxmlformats.org/officeDocument/2006/relationships/hyperlink" Target="https://kenpom.com/conf.php?c=ACC" TargetMode="External"/><Relationship Id="rId405" Type="http://schemas.openxmlformats.org/officeDocument/2006/relationships/hyperlink" Target="https://kenpom.com/conf.php?c=Slnd" TargetMode="External"/><Relationship Id="rId447" Type="http://schemas.openxmlformats.org/officeDocument/2006/relationships/hyperlink" Target="https://kenpom.com/conf.php?c=CAA" TargetMode="External"/><Relationship Id="rId612" Type="http://schemas.openxmlformats.org/officeDocument/2006/relationships/hyperlink" Target="https://kenpom.com/team.php?team=High+Point" TargetMode="External"/><Relationship Id="rId794" Type="http://schemas.openxmlformats.org/officeDocument/2006/relationships/hyperlink" Target="https://kenpom.com/team.php?team=Florida" TargetMode="External"/><Relationship Id="rId251" Type="http://schemas.openxmlformats.org/officeDocument/2006/relationships/hyperlink" Target="https://kenpom.com/conf.php?c=BSth" TargetMode="External"/><Relationship Id="rId489" Type="http://schemas.openxmlformats.org/officeDocument/2006/relationships/hyperlink" Target="https://kenpom.com/conf.php?c=MVC" TargetMode="External"/><Relationship Id="rId654" Type="http://schemas.openxmlformats.org/officeDocument/2006/relationships/hyperlink" Target="https://kenpom.com/team.php?team=Iowa" TargetMode="External"/><Relationship Id="rId696" Type="http://schemas.openxmlformats.org/officeDocument/2006/relationships/hyperlink" Target="https://kenpom.com/team.php?team=Oklahoma" TargetMode="External"/><Relationship Id="rId46" Type="http://schemas.openxmlformats.org/officeDocument/2006/relationships/hyperlink" Target="https://kenpom.com/team.php?team=Northern+Illinois" TargetMode="External"/><Relationship Id="rId293" Type="http://schemas.openxmlformats.org/officeDocument/2006/relationships/hyperlink" Target="https://kenpom.com/conf.php?c=BW" TargetMode="External"/><Relationship Id="rId307" Type="http://schemas.openxmlformats.org/officeDocument/2006/relationships/hyperlink" Target="https://kenpom.com/conf.php?c=A10" TargetMode="External"/><Relationship Id="rId349" Type="http://schemas.openxmlformats.org/officeDocument/2006/relationships/hyperlink" Target="https://kenpom.com/conf.php?c=BSky" TargetMode="External"/><Relationship Id="rId514" Type="http://schemas.openxmlformats.org/officeDocument/2006/relationships/hyperlink" Target="https://kenpom.com/team.php?team=Kent+St." TargetMode="External"/><Relationship Id="rId556" Type="http://schemas.openxmlformats.org/officeDocument/2006/relationships/hyperlink" Target="https://kenpom.com/team.php?team=Washington+St." TargetMode="External"/><Relationship Id="rId721" Type="http://schemas.openxmlformats.org/officeDocument/2006/relationships/hyperlink" Target="https://kenpom.com/conf.php?c=SEC" TargetMode="External"/><Relationship Id="rId763" Type="http://schemas.openxmlformats.org/officeDocument/2006/relationships/hyperlink" Target="https://kenpom.com/conf.php?c=ACC" TargetMode="External"/><Relationship Id="rId88" Type="http://schemas.openxmlformats.org/officeDocument/2006/relationships/hyperlink" Target="https://kenpom.com/team.php?team=North+Carolina+A%26T" TargetMode="External"/><Relationship Id="rId111" Type="http://schemas.openxmlformats.org/officeDocument/2006/relationships/hyperlink" Target="https://kenpom.com/conf.php?c=PL" TargetMode="External"/><Relationship Id="rId153" Type="http://schemas.openxmlformats.org/officeDocument/2006/relationships/hyperlink" Target="https://kenpom.com/conf.php?c=PL" TargetMode="External"/><Relationship Id="rId195" Type="http://schemas.openxmlformats.org/officeDocument/2006/relationships/hyperlink" Target="https://kenpom.com/conf.php?c=AE" TargetMode="External"/><Relationship Id="rId209" Type="http://schemas.openxmlformats.org/officeDocument/2006/relationships/hyperlink" Target="https://kenpom.com/conf.php?c=MAAC" TargetMode="External"/><Relationship Id="rId360" Type="http://schemas.openxmlformats.org/officeDocument/2006/relationships/hyperlink" Target="https://kenpom.com/team.php?team=Youngstown+St." TargetMode="External"/><Relationship Id="rId416" Type="http://schemas.openxmlformats.org/officeDocument/2006/relationships/hyperlink" Target="https://kenpom.com/team.php?team=Central+Michigan" TargetMode="External"/><Relationship Id="rId598" Type="http://schemas.openxmlformats.org/officeDocument/2006/relationships/hyperlink" Target="https://kenpom.com/team.php?team=Washington" TargetMode="External"/><Relationship Id="rId220" Type="http://schemas.openxmlformats.org/officeDocument/2006/relationships/hyperlink" Target="https://kenpom.com/team.php?team=Columbia" TargetMode="External"/><Relationship Id="rId458" Type="http://schemas.openxmlformats.org/officeDocument/2006/relationships/hyperlink" Target="https://kenpom.com/team.php?team=Cornell" TargetMode="External"/><Relationship Id="rId623" Type="http://schemas.openxmlformats.org/officeDocument/2006/relationships/hyperlink" Target="https://kenpom.com/conf.php?c=BE" TargetMode="External"/><Relationship Id="rId665" Type="http://schemas.openxmlformats.org/officeDocument/2006/relationships/hyperlink" Target="https://kenpom.com/conf.php?c=MWC" TargetMode="External"/><Relationship Id="rId15" Type="http://schemas.openxmlformats.org/officeDocument/2006/relationships/hyperlink" Target="https://kenpom.com/index.php?s=TeamName" TargetMode="External"/><Relationship Id="rId57" Type="http://schemas.openxmlformats.org/officeDocument/2006/relationships/hyperlink" Target="https://kenpom.com/conf.php?c=BSky" TargetMode="External"/><Relationship Id="rId262" Type="http://schemas.openxmlformats.org/officeDocument/2006/relationships/hyperlink" Target="https://kenpom.com/team.php?team=UMass+Lowell" TargetMode="External"/><Relationship Id="rId318" Type="http://schemas.openxmlformats.org/officeDocument/2006/relationships/hyperlink" Target="https://kenpom.com/team.php?team=Hawaii" TargetMode="External"/><Relationship Id="rId525" Type="http://schemas.openxmlformats.org/officeDocument/2006/relationships/hyperlink" Target="https://kenpom.com/conf.php?c=SC" TargetMode="External"/><Relationship Id="rId567" Type="http://schemas.openxmlformats.org/officeDocument/2006/relationships/hyperlink" Target="https://kenpom.com/conf.php?c=Amer" TargetMode="External"/><Relationship Id="rId732" Type="http://schemas.openxmlformats.org/officeDocument/2006/relationships/hyperlink" Target="https://kenpom.com/team.php?team=UC+San+Diego" TargetMode="External"/><Relationship Id="rId99" Type="http://schemas.openxmlformats.org/officeDocument/2006/relationships/hyperlink" Target="https://kenpom.com/index.php?s=RankAdjTempo" TargetMode="External"/><Relationship Id="rId122" Type="http://schemas.openxmlformats.org/officeDocument/2006/relationships/hyperlink" Target="https://kenpom.com/team.php?team=Long+Beach+St." TargetMode="External"/><Relationship Id="rId164" Type="http://schemas.openxmlformats.org/officeDocument/2006/relationships/hyperlink" Target="https://kenpom.com/team.php?team=Tarleton+St." TargetMode="External"/><Relationship Id="rId371" Type="http://schemas.openxmlformats.org/officeDocument/2006/relationships/hyperlink" Target="https://kenpom.com/conf.php?c=CAA" TargetMode="External"/><Relationship Id="rId774" Type="http://schemas.openxmlformats.org/officeDocument/2006/relationships/hyperlink" Target="https://kenpom.com/team.php?team=Missouri" TargetMode="External"/><Relationship Id="rId427" Type="http://schemas.openxmlformats.org/officeDocument/2006/relationships/hyperlink" Target="https://kenpom.com/conf.php?c=MAC" TargetMode="External"/><Relationship Id="rId469" Type="http://schemas.openxmlformats.org/officeDocument/2006/relationships/hyperlink" Target="https://kenpom.com/conf.php?c=Amer" TargetMode="External"/><Relationship Id="rId634" Type="http://schemas.openxmlformats.org/officeDocument/2006/relationships/hyperlink" Target="https://kenpom.com/team.php?team=LSU" TargetMode="External"/><Relationship Id="rId676" Type="http://schemas.openxmlformats.org/officeDocument/2006/relationships/hyperlink" Target="https://kenpom.com/team.php?team=Drake" TargetMode="External"/><Relationship Id="rId26" Type="http://schemas.openxmlformats.org/officeDocument/2006/relationships/hyperlink" Target="https://kenpom.com/team.php?team=Alabama+A%26M" TargetMode="External"/><Relationship Id="rId231" Type="http://schemas.openxmlformats.org/officeDocument/2006/relationships/hyperlink" Target="https://kenpom.com/conf.php?c=PL" TargetMode="External"/><Relationship Id="rId273" Type="http://schemas.openxmlformats.org/officeDocument/2006/relationships/hyperlink" Target="https://kenpom.com/index.php?s=RankSOS" TargetMode="External"/><Relationship Id="rId329" Type="http://schemas.openxmlformats.org/officeDocument/2006/relationships/hyperlink" Target="https://kenpom.com/conf.php?c=AE" TargetMode="External"/><Relationship Id="rId480" Type="http://schemas.openxmlformats.org/officeDocument/2006/relationships/hyperlink" Target="https://kenpom.com/team.php?team=Illinois+Chicago" TargetMode="External"/><Relationship Id="rId536" Type="http://schemas.openxmlformats.org/officeDocument/2006/relationships/hyperlink" Target="https://kenpom.com/team.php?team=Wichita+St." TargetMode="External"/><Relationship Id="rId701" Type="http://schemas.openxmlformats.org/officeDocument/2006/relationships/hyperlink" Target="https://kenpom.com/conf.php?c=Amer" TargetMode="External"/><Relationship Id="rId68" Type="http://schemas.openxmlformats.org/officeDocument/2006/relationships/hyperlink" Target="https://kenpom.com/team.php?team=Detroit+Mercy" TargetMode="External"/><Relationship Id="rId133" Type="http://schemas.openxmlformats.org/officeDocument/2006/relationships/hyperlink" Target="https://kenpom.com/conf.php?c=SB" TargetMode="External"/><Relationship Id="rId175" Type="http://schemas.openxmlformats.org/officeDocument/2006/relationships/hyperlink" Target="https://kenpom.com/conf.php?c=PL" TargetMode="External"/><Relationship Id="rId340" Type="http://schemas.openxmlformats.org/officeDocument/2006/relationships/hyperlink" Target="https://kenpom.com/team.php?team=UT+Arlington" TargetMode="External"/><Relationship Id="rId578" Type="http://schemas.openxmlformats.org/officeDocument/2006/relationships/hyperlink" Target="https://kenpom.com/team.php?team=George+Washington" TargetMode="External"/><Relationship Id="rId743" Type="http://schemas.openxmlformats.org/officeDocument/2006/relationships/hyperlink" Target="https://kenpom.com/conf.php?c=SEC" TargetMode="External"/><Relationship Id="rId785" Type="http://schemas.openxmlformats.org/officeDocument/2006/relationships/hyperlink" Target="https://kenpom.com/conf.php?c=B12" TargetMode="External"/><Relationship Id="rId200" Type="http://schemas.openxmlformats.org/officeDocument/2006/relationships/hyperlink" Target="https://kenpom.com/team.php?team=Pacific" TargetMode="External"/><Relationship Id="rId382" Type="http://schemas.openxmlformats.org/officeDocument/2006/relationships/hyperlink" Target="https://kenpom.com/team.php?team=Oakland" TargetMode="External"/><Relationship Id="rId438" Type="http://schemas.openxmlformats.org/officeDocument/2006/relationships/hyperlink" Target="https://kenpom.com/team.php?team=Cleveland+St." TargetMode="External"/><Relationship Id="rId603" Type="http://schemas.openxmlformats.org/officeDocument/2006/relationships/hyperlink" Target="https://kenpom.com/conf.php?c=SB" TargetMode="External"/><Relationship Id="rId645" Type="http://schemas.openxmlformats.org/officeDocument/2006/relationships/hyperlink" Target="https://kenpom.com/conf.php?c=B10" TargetMode="External"/><Relationship Id="rId687" Type="http://schemas.openxmlformats.org/officeDocument/2006/relationships/hyperlink" Target="https://kenpom.com/conf.php?c=B12" TargetMode="External"/><Relationship Id="rId242" Type="http://schemas.openxmlformats.org/officeDocument/2006/relationships/hyperlink" Target="https://kenpom.com/team.php?team=Mount+St.+Mary%27s" TargetMode="External"/><Relationship Id="rId284" Type="http://schemas.openxmlformats.org/officeDocument/2006/relationships/hyperlink" Target="https://kenpom.com/team.php?team=Siena" TargetMode="External"/><Relationship Id="rId491" Type="http://schemas.openxmlformats.org/officeDocument/2006/relationships/hyperlink" Target="https://kenpom.com/conf.php?c=SB" TargetMode="External"/><Relationship Id="rId505" Type="http://schemas.openxmlformats.org/officeDocument/2006/relationships/hyperlink" Target="https://kenpom.com/conf.php?c=CUSA" TargetMode="External"/><Relationship Id="rId712" Type="http://schemas.openxmlformats.org/officeDocument/2006/relationships/hyperlink" Target="https://kenpom.com/team.php?team=SMU" TargetMode="External"/><Relationship Id="rId37" Type="http://schemas.openxmlformats.org/officeDocument/2006/relationships/hyperlink" Target="https://kenpom.com/conf.php?c=AE" TargetMode="External"/><Relationship Id="rId79" Type="http://schemas.openxmlformats.org/officeDocument/2006/relationships/hyperlink" Target="https://kenpom.com/conf.php?c=Slnd" TargetMode="External"/><Relationship Id="rId102" Type="http://schemas.openxmlformats.org/officeDocument/2006/relationships/hyperlink" Target="https://kenpom.com/index.php" TargetMode="External"/><Relationship Id="rId144" Type="http://schemas.openxmlformats.org/officeDocument/2006/relationships/hyperlink" Target="https://kenpom.com/team.php?team=Army" TargetMode="External"/><Relationship Id="rId547" Type="http://schemas.openxmlformats.org/officeDocument/2006/relationships/hyperlink" Target="https://kenpom.com/conf.php?c=SB" TargetMode="External"/><Relationship Id="rId589" Type="http://schemas.openxmlformats.org/officeDocument/2006/relationships/hyperlink" Target="https://kenpom.com/conf.php?c=MVC" TargetMode="External"/><Relationship Id="rId754" Type="http://schemas.openxmlformats.org/officeDocument/2006/relationships/hyperlink" Target="https://kenpom.com/team.php?team=Louisville" TargetMode="External"/><Relationship Id="rId796" Type="http://schemas.openxmlformats.org/officeDocument/2006/relationships/hyperlink" Target="https://kenpom.com/team.php?team=Houston" TargetMode="External"/><Relationship Id="rId90" Type="http://schemas.openxmlformats.org/officeDocument/2006/relationships/hyperlink" Target="https://kenpom.com/team.php?team=Grambling+St." TargetMode="External"/><Relationship Id="rId186" Type="http://schemas.openxmlformats.org/officeDocument/2006/relationships/hyperlink" Target="https://kenpom.com/index.php?s=RankLuck" TargetMode="External"/><Relationship Id="rId351" Type="http://schemas.openxmlformats.org/officeDocument/2006/relationships/hyperlink" Target="https://kenpom.com/conf.php?c=OVC" TargetMode="External"/><Relationship Id="rId393" Type="http://schemas.openxmlformats.org/officeDocument/2006/relationships/hyperlink" Target="https://kenpom.com/conf.php?c=Slnd" TargetMode="External"/><Relationship Id="rId407" Type="http://schemas.openxmlformats.org/officeDocument/2006/relationships/hyperlink" Target="https://kenpom.com/conf.php?c=MWC" TargetMode="External"/><Relationship Id="rId449" Type="http://schemas.openxmlformats.org/officeDocument/2006/relationships/hyperlink" Target="https://kenpom.com/index.php?s=RankSOS" TargetMode="External"/><Relationship Id="rId614" Type="http://schemas.openxmlformats.org/officeDocument/2006/relationships/hyperlink" Target="https://kenpom.com/team.php?team=Providence" TargetMode="External"/><Relationship Id="rId656" Type="http://schemas.openxmlformats.org/officeDocument/2006/relationships/hyperlink" Target="https://kenpom.com/team.php?team=Liberty" TargetMode="External"/><Relationship Id="rId211" Type="http://schemas.openxmlformats.org/officeDocument/2006/relationships/hyperlink" Target="https://kenpom.com/conf.php?c=Ivy" TargetMode="External"/><Relationship Id="rId253" Type="http://schemas.openxmlformats.org/officeDocument/2006/relationships/hyperlink" Target="https://kenpom.com/conf.php?c=SB" TargetMode="External"/><Relationship Id="rId295" Type="http://schemas.openxmlformats.org/officeDocument/2006/relationships/hyperlink" Target="https://kenpom.com/conf.php?c=MAAC" TargetMode="External"/><Relationship Id="rId309" Type="http://schemas.openxmlformats.org/officeDocument/2006/relationships/hyperlink" Target="https://kenpom.com/conf.php?c=MAC" TargetMode="External"/><Relationship Id="rId460" Type="http://schemas.openxmlformats.org/officeDocument/2006/relationships/hyperlink" Target="https://kenpom.com/team.php?team=Furman" TargetMode="External"/><Relationship Id="rId516" Type="http://schemas.openxmlformats.org/officeDocument/2006/relationships/hyperlink" Target="https://kenpom.com/team.php?team=Utah+Valley" TargetMode="External"/><Relationship Id="rId698" Type="http://schemas.openxmlformats.org/officeDocument/2006/relationships/hyperlink" Target="https://kenpom.com/team.php?team=Boise+St." TargetMode="External"/><Relationship Id="rId48" Type="http://schemas.openxmlformats.org/officeDocument/2006/relationships/hyperlink" Target="https://kenpom.com/team.php?team=Wagner" TargetMode="External"/><Relationship Id="rId113" Type="http://schemas.openxmlformats.org/officeDocument/2006/relationships/hyperlink" Target="https://kenpom.com/conf.php?c=NEC" TargetMode="External"/><Relationship Id="rId320" Type="http://schemas.openxmlformats.org/officeDocument/2006/relationships/hyperlink" Target="https://kenpom.com/team.php?team=Hampton" TargetMode="External"/><Relationship Id="rId558" Type="http://schemas.openxmlformats.org/officeDocument/2006/relationships/hyperlink" Target="https://kenpom.com/team.php?team=Saint+Louis" TargetMode="External"/><Relationship Id="rId723" Type="http://schemas.openxmlformats.org/officeDocument/2006/relationships/hyperlink" Target="https://kenpom.com/conf.php?c=ACC" TargetMode="External"/><Relationship Id="rId765" Type="http://schemas.openxmlformats.org/officeDocument/2006/relationships/hyperlink" Target="https://kenpom.com/conf.php?c=WCC" TargetMode="External"/><Relationship Id="rId155" Type="http://schemas.openxmlformats.org/officeDocument/2006/relationships/hyperlink" Target="https://kenpom.com/conf.php?c=OVC" TargetMode="External"/><Relationship Id="rId197" Type="http://schemas.openxmlformats.org/officeDocument/2006/relationships/hyperlink" Target="https://kenpom.com/conf.php?c=SWAC" TargetMode="External"/><Relationship Id="rId362" Type="http://schemas.openxmlformats.org/officeDocument/2006/relationships/hyperlink" Target="https://kenpom.com/index.php?s=RankLuck" TargetMode="External"/><Relationship Id="rId418" Type="http://schemas.openxmlformats.org/officeDocument/2006/relationships/hyperlink" Target="https://kenpom.com/team.php?team=Jacksonville" TargetMode="External"/><Relationship Id="rId625" Type="http://schemas.openxmlformats.org/officeDocument/2006/relationships/hyperlink" Target="https://kenpom.com/index.php?s=RankSOS" TargetMode="External"/><Relationship Id="rId222" Type="http://schemas.openxmlformats.org/officeDocument/2006/relationships/hyperlink" Target="https://kenpom.com/team.php?team=Eastern+Washington" TargetMode="External"/><Relationship Id="rId264" Type="http://schemas.openxmlformats.org/officeDocument/2006/relationships/hyperlink" Target="https://kenpom.com/team.php?team=Incarnate+Word" TargetMode="External"/><Relationship Id="rId471" Type="http://schemas.openxmlformats.org/officeDocument/2006/relationships/hyperlink" Target="https://kenpom.com/conf.php?c=WAC" TargetMode="External"/><Relationship Id="rId667" Type="http://schemas.openxmlformats.org/officeDocument/2006/relationships/hyperlink" Target="https://kenpom.com/conf.php?c=WCC" TargetMode="External"/><Relationship Id="rId17" Type="http://schemas.openxmlformats.org/officeDocument/2006/relationships/hyperlink" Target="https://kenpom.com/conf.php?c=NEC" TargetMode="External"/><Relationship Id="rId59" Type="http://schemas.openxmlformats.org/officeDocument/2006/relationships/hyperlink" Target="https://kenpom.com/conf.php?c=CAA" TargetMode="External"/><Relationship Id="rId124" Type="http://schemas.openxmlformats.org/officeDocument/2006/relationships/hyperlink" Target="https://kenpom.com/team.php?team=Howard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conf.php?c=Amer" TargetMode="External"/><Relationship Id="rId734" Type="http://schemas.openxmlformats.org/officeDocument/2006/relationships/hyperlink" Target="https://kenpom.com/team.php?team=Oregon" TargetMode="External"/><Relationship Id="rId776" Type="http://schemas.openxmlformats.org/officeDocument/2006/relationships/hyperlink" Target="https://kenpom.com/team.php?team=St.+John%27s" TargetMode="External"/><Relationship Id="rId70" Type="http://schemas.openxmlformats.org/officeDocument/2006/relationships/hyperlink" Target="https://kenpom.com/team.php?team=Western+Carolina" TargetMode="External"/><Relationship Id="rId166" Type="http://schemas.openxmlformats.org/officeDocument/2006/relationships/hyperlink" Target="https://kenpom.com/team.php?team=Tennessee+Martin" TargetMode="External"/><Relationship Id="rId331" Type="http://schemas.openxmlformats.org/officeDocument/2006/relationships/hyperlink" Target="https://kenpom.com/conf.php?c=Amer" TargetMode="External"/><Relationship Id="rId373" Type="http://schemas.openxmlformats.org/officeDocument/2006/relationships/hyperlink" Target="https://kenpom.com/conf.php?c=MAAC" TargetMode="External"/><Relationship Id="rId429" Type="http://schemas.openxmlformats.org/officeDocument/2006/relationships/hyperlink" Target="https://kenpom.com/conf.php?c=NEC" TargetMode="External"/><Relationship Id="rId580" Type="http://schemas.openxmlformats.org/officeDocument/2006/relationships/hyperlink" Target="https://kenpom.com/team.php?team=Oklahoma+St." TargetMode="External"/><Relationship Id="rId636" Type="http://schemas.openxmlformats.org/officeDocument/2006/relationships/hyperlink" Target="https://kenpom.com/team.php?team=Oregon+St." TargetMode="External"/><Relationship Id="rId801" Type="http://schemas.openxmlformats.org/officeDocument/2006/relationships/hyperlink" Target="https://kenpom.com/index.php?s=RankSOS" TargetMode="External"/><Relationship Id="rId1" Type="http://schemas.openxmlformats.org/officeDocument/2006/relationships/hyperlink" Target="https://kenpom.com/conf.php?c=SWAC" TargetMode="External"/><Relationship Id="rId233" Type="http://schemas.openxmlformats.org/officeDocument/2006/relationships/hyperlink" Target="https://kenpom.com/conf.php?c=Amer" TargetMode="External"/><Relationship Id="rId440" Type="http://schemas.openxmlformats.org/officeDocument/2006/relationships/hyperlink" Target="https://kenpom.com/team.php?team=Florida+Gulf+Coast" TargetMode="External"/><Relationship Id="rId678" Type="http://schemas.openxmlformats.org/officeDocument/2006/relationships/hyperlink" Target="https://kenpom.com/team.php?team=Arizona+St." TargetMode="External"/><Relationship Id="rId28" Type="http://schemas.openxmlformats.org/officeDocument/2006/relationships/hyperlink" Target="https://kenpom.com/team.php?team=Le+Moyne" TargetMode="External"/><Relationship Id="rId275" Type="http://schemas.openxmlformats.org/officeDocument/2006/relationships/hyperlink" Target="https://kenpom.com/index.php?s=RankAdjTempo" TargetMode="External"/><Relationship Id="rId300" Type="http://schemas.openxmlformats.org/officeDocument/2006/relationships/hyperlink" Target="https://kenpom.com/team.php?team=Missouri+St." TargetMode="External"/><Relationship Id="rId482" Type="http://schemas.openxmlformats.org/officeDocument/2006/relationships/hyperlink" Target="https://kenpom.com/team.php?team=UC+Riverside" TargetMode="External"/><Relationship Id="rId538" Type="http://schemas.openxmlformats.org/officeDocument/2006/relationships/hyperlink" Target="https://kenpom.com/index.php?s=RankLuck" TargetMode="External"/><Relationship Id="rId703" Type="http://schemas.openxmlformats.org/officeDocument/2006/relationships/hyperlink" Target="https://kenpom.com/conf.php?c=SEC" TargetMode="External"/><Relationship Id="rId745" Type="http://schemas.openxmlformats.org/officeDocument/2006/relationships/hyperlink" Target="https://kenpom.com/conf.php?c=BE" TargetMode="External"/><Relationship Id="rId81" Type="http://schemas.openxmlformats.org/officeDocument/2006/relationships/hyperlink" Target="https://kenpom.com/conf.php?c=OVC" TargetMode="External"/><Relationship Id="rId135" Type="http://schemas.openxmlformats.org/officeDocument/2006/relationships/hyperlink" Target="https://kenpom.com/conf.php?c=SWAC" TargetMode="External"/><Relationship Id="rId177" Type="http://schemas.openxmlformats.org/officeDocument/2006/relationships/hyperlink" Target="https://kenpom.com/conf.php?c=PL" TargetMode="External"/><Relationship Id="rId342" Type="http://schemas.openxmlformats.org/officeDocument/2006/relationships/hyperlink" Target="https://kenpom.com/team.php?team=Little+Rock" TargetMode="External"/><Relationship Id="rId384" Type="http://schemas.openxmlformats.org/officeDocument/2006/relationships/hyperlink" Target="https://kenpom.com/team.php?team=Montana+St." TargetMode="External"/><Relationship Id="rId591" Type="http://schemas.openxmlformats.org/officeDocument/2006/relationships/hyperlink" Target="https://kenpom.com/conf.php?c=A10" TargetMode="External"/><Relationship Id="rId605" Type="http://schemas.openxmlformats.org/officeDocument/2006/relationships/hyperlink" Target="https://kenpom.com/conf.php?c=ACC" TargetMode="External"/><Relationship Id="rId787" Type="http://schemas.openxmlformats.org/officeDocument/2006/relationships/hyperlink" Target="https://kenpom.com/conf.php?c=B12" TargetMode="External"/><Relationship Id="rId202" Type="http://schemas.openxmlformats.org/officeDocument/2006/relationships/hyperlink" Target="https://kenpom.com/team.php?team=Southern+Utah" TargetMode="External"/><Relationship Id="rId244" Type="http://schemas.openxmlformats.org/officeDocument/2006/relationships/hyperlink" Target="https://kenpom.com/team.php?team=Manhattan" TargetMode="External"/><Relationship Id="rId647" Type="http://schemas.openxmlformats.org/officeDocument/2006/relationships/hyperlink" Target="https://kenpom.com/conf.php?c=BW" TargetMode="External"/><Relationship Id="rId689" Type="http://schemas.openxmlformats.org/officeDocument/2006/relationships/hyperlink" Target="https://kenpom.com/conf.php?c=BE" TargetMode="External"/><Relationship Id="rId39" Type="http://schemas.openxmlformats.org/officeDocument/2006/relationships/hyperlink" Target="https://kenpom.com/conf.php?c=ASun" TargetMode="External"/><Relationship Id="rId286" Type="http://schemas.openxmlformats.org/officeDocument/2006/relationships/hyperlink" Target="https://kenpom.com/team.php?team=UT+Rio+Grande+Valley" TargetMode="External"/><Relationship Id="rId451" Type="http://schemas.openxmlformats.org/officeDocument/2006/relationships/hyperlink" Target="https://kenpom.com/index.php?s=RankAdjTempo" TargetMode="External"/><Relationship Id="rId493" Type="http://schemas.openxmlformats.org/officeDocument/2006/relationships/hyperlink" Target="https://kenpom.com/conf.php?c=MVC" TargetMode="External"/><Relationship Id="rId507" Type="http://schemas.openxmlformats.org/officeDocument/2006/relationships/hyperlink" Target="https://kenpom.com/conf.php?c=BSky" TargetMode="External"/><Relationship Id="rId549" Type="http://schemas.openxmlformats.org/officeDocument/2006/relationships/hyperlink" Target="https://kenpom.com/conf.php?c=CAA" TargetMode="External"/><Relationship Id="rId714" Type="http://schemas.openxmlformats.org/officeDocument/2006/relationships/hyperlink" Target="https://kenpom.com/index.php?s=RankLuck" TargetMode="External"/><Relationship Id="rId756" Type="http://schemas.openxmlformats.org/officeDocument/2006/relationships/hyperlink" Target="https://kenpom.com/team.php?team=Mississippi" TargetMode="External"/><Relationship Id="rId50" Type="http://schemas.openxmlformats.org/officeDocument/2006/relationships/hyperlink" Target="https://kenpom.com/team.php?team=New+Orleans" TargetMode="External"/><Relationship Id="rId104" Type="http://schemas.openxmlformats.org/officeDocument/2006/relationships/hyperlink" Target="https://kenpom.com/index.php" TargetMode="External"/><Relationship Id="rId146" Type="http://schemas.openxmlformats.org/officeDocument/2006/relationships/hyperlink" Target="https://kenpom.com/team.php?team=Louisiana" TargetMode="External"/><Relationship Id="rId188" Type="http://schemas.openxmlformats.org/officeDocument/2006/relationships/hyperlink" Target="https://kenpom.com/index.php?s=RankAdjDE" TargetMode="External"/><Relationship Id="rId311" Type="http://schemas.openxmlformats.org/officeDocument/2006/relationships/hyperlink" Target="https://kenpom.com/conf.php?c=CAA" TargetMode="External"/><Relationship Id="rId353" Type="http://schemas.openxmlformats.org/officeDocument/2006/relationships/hyperlink" Target="https://kenpom.com/conf.php?c=A10" TargetMode="External"/><Relationship Id="rId395" Type="http://schemas.openxmlformats.org/officeDocument/2006/relationships/hyperlink" Target="https://kenpom.com/conf.php?c=CAA" TargetMode="External"/><Relationship Id="rId409" Type="http://schemas.openxmlformats.org/officeDocument/2006/relationships/hyperlink" Target="https://kenpom.com/conf.php?c=BSky" TargetMode="External"/><Relationship Id="rId560" Type="http://schemas.openxmlformats.org/officeDocument/2006/relationships/hyperlink" Target="https://kenpom.com/team.php?team=Jacksonville+St." TargetMode="External"/><Relationship Id="rId798" Type="http://schemas.openxmlformats.org/officeDocument/2006/relationships/hyperlink" Target="https://kenpom.com/team.php?team=Auburn" TargetMode="External"/><Relationship Id="rId92" Type="http://schemas.openxmlformats.org/officeDocument/2006/relationships/hyperlink" Target="https://kenpom.com/team.php?team=Niagara" TargetMode="External"/><Relationship Id="rId213" Type="http://schemas.openxmlformats.org/officeDocument/2006/relationships/hyperlink" Target="https://kenpom.com/conf.php?c=MAC" TargetMode="External"/><Relationship Id="rId420" Type="http://schemas.openxmlformats.org/officeDocument/2006/relationships/hyperlink" Target="https://kenpom.com/team.php?team=Boston+College" TargetMode="External"/><Relationship Id="rId616" Type="http://schemas.openxmlformats.org/officeDocument/2006/relationships/hyperlink" Target="https://kenpom.com/team.php?team=Lipscomb" TargetMode="External"/><Relationship Id="rId658" Type="http://schemas.openxmlformats.org/officeDocument/2006/relationships/hyperlink" Target="https://kenpom.com/team.php?team=Wake+Forest" TargetMode="External"/><Relationship Id="rId255" Type="http://schemas.openxmlformats.org/officeDocument/2006/relationships/hyperlink" Target="https://kenpom.com/conf.php?c=SWAC" TargetMode="External"/><Relationship Id="rId297" Type="http://schemas.openxmlformats.org/officeDocument/2006/relationships/hyperlink" Target="https://kenpom.com/conf.php?c=MVC" TargetMode="External"/><Relationship Id="rId462" Type="http://schemas.openxmlformats.org/officeDocument/2006/relationships/hyperlink" Target="https://kenpom.com/team.php?team=Robert+Morris" TargetMode="External"/><Relationship Id="rId518" Type="http://schemas.openxmlformats.org/officeDocument/2006/relationships/hyperlink" Target="https://kenpom.com/team.php?team=Rhode+Island" TargetMode="External"/><Relationship Id="rId725" Type="http://schemas.openxmlformats.org/officeDocument/2006/relationships/hyperlink" Target="https://kenpom.com/conf.php?c=BE" TargetMode="External"/><Relationship Id="rId115" Type="http://schemas.openxmlformats.org/officeDocument/2006/relationships/hyperlink" Target="https://kenpom.com/conf.php?c=NEC" TargetMode="External"/><Relationship Id="rId157" Type="http://schemas.openxmlformats.org/officeDocument/2006/relationships/hyperlink" Target="https://kenpom.com/conf.php?c=WAC" TargetMode="External"/><Relationship Id="rId322" Type="http://schemas.openxmlformats.org/officeDocument/2006/relationships/hyperlink" Target="https://kenpom.com/team.php?team=Queens" TargetMode="External"/><Relationship Id="rId364" Type="http://schemas.openxmlformats.org/officeDocument/2006/relationships/hyperlink" Target="https://kenpom.com/index.php?s=RankAdjDE" TargetMode="External"/><Relationship Id="rId767" Type="http://schemas.openxmlformats.org/officeDocument/2006/relationships/hyperlink" Target="https://kenpom.com/conf.php?c=B10" TargetMode="External"/><Relationship Id="rId61" Type="http://schemas.openxmlformats.org/officeDocument/2006/relationships/hyperlink" Target="https://kenpom.com/conf.php?c=MAAC" TargetMode="External"/><Relationship Id="rId199" Type="http://schemas.openxmlformats.org/officeDocument/2006/relationships/hyperlink" Target="https://kenpom.com/conf.php?c=WCC" TargetMode="External"/><Relationship Id="rId571" Type="http://schemas.openxmlformats.org/officeDocument/2006/relationships/hyperlink" Target="https://kenpom.com/conf.php?c=BW" TargetMode="External"/><Relationship Id="rId627" Type="http://schemas.openxmlformats.org/officeDocument/2006/relationships/hyperlink" Target="https://kenpom.com/index.php?s=RankAdjTempo" TargetMode="External"/><Relationship Id="rId669" Type="http://schemas.openxmlformats.org/officeDocument/2006/relationships/hyperlink" Target="https://kenpom.com/conf.php?c=Amer" TargetMode="External"/><Relationship Id="rId19" Type="http://schemas.openxmlformats.org/officeDocument/2006/relationships/hyperlink" Target="https://kenpom.com/conf.php?c=AE" TargetMode="External"/><Relationship Id="rId224" Type="http://schemas.openxmlformats.org/officeDocument/2006/relationships/hyperlink" Target="https://kenpom.com/team.php?team=Georgia+St." TargetMode="External"/><Relationship Id="rId266" Type="http://schemas.openxmlformats.org/officeDocument/2006/relationships/hyperlink" Target="https://kenpom.com/team.php?team=Kansas+City" TargetMode="External"/><Relationship Id="rId431" Type="http://schemas.openxmlformats.org/officeDocument/2006/relationships/hyperlink" Target="https://kenpom.com/conf.php?c=Amer" TargetMode="External"/><Relationship Id="rId473" Type="http://schemas.openxmlformats.org/officeDocument/2006/relationships/hyperlink" Target="https://kenpom.com/conf.php?c=CUSA" TargetMode="External"/><Relationship Id="rId529" Type="http://schemas.openxmlformats.org/officeDocument/2006/relationships/hyperlink" Target="https://kenpom.com/conf.php?c=A10" TargetMode="External"/><Relationship Id="rId680" Type="http://schemas.openxmlformats.org/officeDocument/2006/relationships/hyperlink" Target="https://kenpom.com/team.php?team=Villanova" TargetMode="External"/><Relationship Id="rId736" Type="http://schemas.openxmlformats.org/officeDocument/2006/relationships/hyperlink" Target="https://kenpom.com/team.php?team=Ohio+St." TargetMode="External"/><Relationship Id="rId30" Type="http://schemas.openxmlformats.org/officeDocument/2006/relationships/hyperlink" Target="https://kenpom.com/team.php?team=The+Citadel" TargetMode="External"/><Relationship Id="rId126" Type="http://schemas.openxmlformats.org/officeDocument/2006/relationships/hyperlink" Target="https://kenpom.com/team.php?team=Boston+University" TargetMode="External"/><Relationship Id="rId168" Type="http://schemas.openxmlformats.org/officeDocument/2006/relationships/hyperlink" Target="https://kenpom.com/team.php?team=Charleston+Southern" TargetMode="External"/><Relationship Id="rId333" Type="http://schemas.openxmlformats.org/officeDocument/2006/relationships/hyperlink" Target="https://kenpom.com/conf.php?c=BW" TargetMode="External"/><Relationship Id="rId540" Type="http://schemas.openxmlformats.org/officeDocument/2006/relationships/hyperlink" Target="https://kenpom.com/index.php?s=RankAdjDE" TargetMode="External"/><Relationship Id="rId778" Type="http://schemas.openxmlformats.org/officeDocument/2006/relationships/hyperlink" Target="https://kenpom.com/team.php?team=Arizona" TargetMode="External"/><Relationship Id="rId72" Type="http://schemas.openxmlformats.org/officeDocument/2006/relationships/hyperlink" Target="https://kenpom.com/team.php?team=Green+Bay" TargetMode="External"/><Relationship Id="rId375" Type="http://schemas.openxmlformats.org/officeDocument/2006/relationships/hyperlink" Target="https://kenpom.com/conf.php?c=BSth" TargetMode="External"/><Relationship Id="rId582" Type="http://schemas.openxmlformats.org/officeDocument/2006/relationships/hyperlink" Target="https://kenpom.com/team.php?team=Samford" TargetMode="External"/><Relationship Id="rId638" Type="http://schemas.openxmlformats.org/officeDocument/2006/relationships/hyperlink" Target="https://kenpom.com/team.php?team=Utah" TargetMode="External"/><Relationship Id="rId803" Type="http://schemas.openxmlformats.org/officeDocument/2006/relationships/hyperlink" Target="https://kenpom.com/index.php?s=RankAdjTempo" TargetMode="External"/><Relationship Id="rId3" Type="http://schemas.openxmlformats.org/officeDocument/2006/relationships/hyperlink" Target="https://kenpom.com/conf.php?c=SWAC" TargetMode="External"/><Relationship Id="rId235" Type="http://schemas.openxmlformats.org/officeDocument/2006/relationships/hyperlink" Target="https://kenpom.com/conf.php?c=CAA" TargetMode="External"/><Relationship Id="rId277" Type="http://schemas.openxmlformats.org/officeDocument/2006/relationships/hyperlink" Target="https://kenpom.com/index.php?s=RankAdjOE" TargetMode="External"/><Relationship Id="rId400" Type="http://schemas.openxmlformats.org/officeDocument/2006/relationships/hyperlink" Target="https://kenpom.com/team.php?team=Lamar" TargetMode="External"/><Relationship Id="rId442" Type="http://schemas.openxmlformats.org/officeDocument/2006/relationships/hyperlink" Target="https://kenpom.com/team.php?team=Bryant" TargetMode="External"/><Relationship Id="rId484" Type="http://schemas.openxmlformats.org/officeDocument/2006/relationships/hyperlink" Target="https://kenpom.com/team.php?team=Duquesne" TargetMode="External"/><Relationship Id="rId705" Type="http://schemas.openxmlformats.org/officeDocument/2006/relationships/hyperlink" Target="https://kenpom.com/conf.php?c=SEC" TargetMode="External"/><Relationship Id="rId137" Type="http://schemas.openxmlformats.org/officeDocument/2006/relationships/hyperlink" Target="https://kenpom.com/conf.php?c=AE" TargetMode="External"/><Relationship Id="rId302" Type="http://schemas.openxmlformats.org/officeDocument/2006/relationships/hyperlink" Target="https://kenpom.com/team.php?team=SIUE" TargetMode="External"/><Relationship Id="rId344" Type="http://schemas.openxmlformats.org/officeDocument/2006/relationships/hyperlink" Target="https://kenpom.com/team.php?team=William+%26+Mary" TargetMode="External"/><Relationship Id="rId691" Type="http://schemas.openxmlformats.org/officeDocument/2006/relationships/hyperlink" Target="https://kenpom.com/conf.php?c=B12" TargetMode="External"/><Relationship Id="rId747" Type="http://schemas.openxmlformats.org/officeDocument/2006/relationships/hyperlink" Target="https://kenpom.com/conf.php?c=B12" TargetMode="External"/><Relationship Id="rId789" Type="http://schemas.openxmlformats.org/officeDocument/2006/relationships/hyperlink" Target="https://kenpom.com/conf.php?c=SEC" TargetMode="External"/><Relationship Id="rId41" Type="http://schemas.openxmlformats.org/officeDocument/2006/relationships/hyperlink" Target="https://kenpom.com/conf.php?c=ASun" TargetMode="External"/><Relationship Id="rId83" Type="http://schemas.openxmlformats.org/officeDocument/2006/relationships/hyperlink" Target="https://kenpom.com/conf.php?c=MAAC" TargetMode="External"/><Relationship Id="rId179" Type="http://schemas.openxmlformats.org/officeDocument/2006/relationships/hyperlink" Target="https://kenpom.com/conf.php?c=Amer" TargetMode="External"/><Relationship Id="rId386" Type="http://schemas.openxmlformats.org/officeDocument/2006/relationships/hyperlink" Target="https://kenpom.com/team.php?team=Longwood" TargetMode="External"/><Relationship Id="rId551" Type="http://schemas.openxmlformats.org/officeDocument/2006/relationships/hyperlink" Target="https://kenpom.com/conf.php?c=A10" TargetMode="External"/><Relationship Id="rId593" Type="http://schemas.openxmlformats.org/officeDocument/2006/relationships/hyperlink" Target="https://kenpom.com/conf.php?c=MWC" TargetMode="External"/><Relationship Id="rId607" Type="http://schemas.openxmlformats.org/officeDocument/2006/relationships/hyperlink" Target="https://kenpom.com/conf.php?c=B10" TargetMode="External"/><Relationship Id="rId649" Type="http://schemas.openxmlformats.org/officeDocument/2006/relationships/hyperlink" Target="https://kenpom.com/conf.php?c=A10" TargetMode="External"/><Relationship Id="rId190" Type="http://schemas.openxmlformats.org/officeDocument/2006/relationships/hyperlink" Target="https://kenpom.com/index.php" TargetMode="External"/><Relationship Id="rId204" Type="http://schemas.openxmlformats.org/officeDocument/2006/relationships/hyperlink" Target="https://kenpom.com/team.php?team=Austin+Peay" TargetMode="External"/><Relationship Id="rId246" Type="http://schemas.openxmlformats.org/officeDocument/2006/relationships/hyperlink" Target="https://kenpom.com/team.php?team=Fresno+St." TargetMode="External"/><Relationship Id="rId288" Type="http://schemas.openxmlformats.org/officeDocument/2006/relationships/hyperlink" Target="https://kenpom.com/team.php?team=La+Salle" TargetMode="External"/><Relationship Id="rId411" Type="http://schemas.openxmlformats.org/officeDocument/2006/relationships/hyperlink" Target="https://kenpom.com/conf.php?c=Slnd" TargetMode="External"/><Relationship Id="rId453" Type="http://schemas.openxmlformats.org/officeDocument/2006/relationships/hyperlink" Target="https://kenpom.com/index.php?s=RankAdjOE" TargetMode="External"/><Relationship Id="rId509" Type="http://schemas.openxmlformats.org/officeDocument/2006/relationships/hyperlink" Target="https://kenpom.com/conf.php?c=SC" TargetMode="External"/><Relationship Id="rId660" Type="http://schemas.openxmlformats.org/officeDocument/2006/relationships/hyperlink" Target="https://kenpom.com/team.php?team=Penn+St." TargetMode="External"/><Relationship Id="rId106" Type="http://schemas.openxmlformats.org/officeDocument/2006/relationships/hyperlink" Target="https://kenpom.com/team.php?team=Florida+A%26M" TargetMode="External"/><Relationship Id="rId313" Type="http://schemas.openxmlformats.org/officeDocument/2006/relationships/hyperlink" Target="https://kenpom.com/conf.php?c=SWAC" TargetMode="External"/><Relationship Id="rId495" Type="http://schemas.openxmlformats.org/officeDocument/2006/relationships/hyperlink" Target="https://kenpom.com/conf.php?c=CUSA" TargetMode="External"/><Relationship Id="rId716" Type="http://schemas.openxmlformats.org/officeDocument/2006/relationships/hyperlink" Target="https://kenpom.com/index.php?s=RankAdjDE" TargetMode="External"/><Relationship Id="rId758" Type="http://schemas.openxmlformats.org/officeDocument/2006/relationships/hyperlink" Target="https://kenpom.com/team.php?team=Michigan" TargetMode="External"/><Relationship Id="rId10" Type="http://schemas.openxmlformats.org/officeDocument/2006/relationships/hyperlink" Target="https://kenpom.com/index.php?s=RankLuck" TargetMode="External"/><Relationship Id="rId52" Type="http://schemas.openxmlformats.org/officeDocument/2006/relationships/hyperlink" Target="https://kenpom.com/team.php?team=Louisiana+Monroe" TargetMode="External"/><Relationship Id="rId94" Type="http://schemas.openxmlformats.org/officeDocument/2006/relationships/hyperlink" Target="https://kenpom.com/team.php?team=Denver" TargetMode="External"/><Relationship Id="rId148" Type="http://schemas.openxmlformats.org/officeDocument/2006/relationships/hyperlink" Target="https://kenpom.com/team.php?team=LIU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conf.php?c=SB" TargetMode="External"/><Relationship Id="rId520" Type="http://schemas.openxmlformats.org/officeDocument/2006/relationships/hyperlink" Target="https://kenpom.com/team.php?team=Syracuse" TargetMode="External"/><Relationship Id="rId562" Type="http://schemas.openxmlformats.org/officeDocument/2006/relationships/hyperlink" Target="https://kenpom.com/team.php?team=North+Alabama" TargetMode="External"/><Relationship Id="rId618" Type="http://schemas.openxmlformats.org/officeDocument/2006/relationships/hyperlink" Target="https://kenpom.com/team.php?team=TCU" TargetMode="External"/><Relationship Id="rId215" Type="http://schemas.openxmlformats.org/officeDocument/2006/relationships/hyperlink" Target="https://kenpom.com/conf.php?c=Sum" TargetMode="External"/><Relationship Id="rId257" Type="http://schemas.openxmlformats.org/officeDocument/2006/relationships/hyperlink" Target="https://kenpom.com/conf.php?c=BSky" TargetMode="External"/><Relationship Id="rId422" Type="http://schemas.openxmlformats.org/officeDocument/2006/relationships/hyperlink" Target="https://kenpom.com/team.php?team=Norfolk+St." TargetMode="External"/><Relationship Id="rId464" Type="http://schemas.openxmlformats.org/officeDocument/2006/relationships/hyperlink" Target="https://kenpom.com/team.php?team=Seattle" TargetMode="External"/><Relationship Id="rId299" Type="http://schemas.openxmlformats.org/officeDocument/2006/relationships/hyperlink" Target="https://kenpom.com/conf.php?c=MVC" TargetMode="External"/><Relationship Id="rId727" Type="http://schemas.openxmlformats.org/officeDocument/2006/relationships/hyperlink" Target="https://kenpom.com/conf.php?c=MWC" TargetMode="External"/><Relationship Id="rId63" Type="http://schemas.openxmlformats.org/officeDocument/2006/relationships/hyperlink" Target="https://kenpom.com/conf.php?c=OVC" TargetMode="External"/><Relationship Id="rId159" Type="http://schemas.openxmlformats.org/officeDocument/2006/relationships/hyperlink" Target="https://kenpom.com/conf.php?c=WCC" TargetMode="External"/><Relationship Id="rId366" Type="http://schemas.openxmlformats.org/officeDocument/2006/relationships/hyperlink" Target="https://kenpom.com/index.php" TargetMode="External"/><Relationship Id="rId573" Type="http://schemas.openxmlformats.org/officeDocument/2006/relationships/hyperlink" Target="https://kenpom.com/conf.php?c=Sum" TargetMode="External"/><Relationship Id="rId780" Type="http://schemas.openxmlformats.org/officeDocument/2006/relationships/hyperlink" Target="https://kenpom.com/team.php?team=Gonzaga" TargetMode="External"/><Relationship Id="rId226" Type="http://schemas.openxmlformats.org/officeDocument/2006/relationships/hyperlink" Target="https://kenpom.com/team.php?team=FIU" TargetMode="External"/><Relationship Id="rId433" Type="http://schemas.openxmlformats.org/officeDocument/2006/relationships/hyperlink" Target="https://kenpom.com/conf.php?c=Amer" TargetMode="External"/><Relationship Id="rId640" Type="http://schemas.openxmlformats.org/officeDocument/2006/relationships/hyperlink" Target="https://kenpom.com/team.php?team=UCF" TargetMode="External"/><Relationship Id="rId738" Type="http://schemas.openxmlformats.org/officeDocument/2006/relationships/hyperlink" Target="https://kenpom.com/team.php?team=Creighton" TargetMode="External"/><Relationship Id="rId74" Type="http://schemas.openxmlformats.org/officeDocument/2006/relationships/hyperlink" Target="https://kenpom.com/team.php?team=Eastern+Illinois" TargetMode="External"/><Relationship Id="rId377" Type="http://schemas.openxmlformats.org/officeDocument/2006/relationships/hyperlink" Target="https://kenpom.com/conf.php?c=Amer" TargetMode="External"/><Relationship Id="rId500" Type="http://schemas.openxmlformats.org/officeDocument/2006/relationships/hyperlink" Target="https://kenpom.com/team.php?team=Western+Kentucky" TargetMode="External"/><Relationship Id="rId584" Type="http://schemas.openxmlformats.org/officeDocument/2006/relationships/hyperlink" Target="https://kenpom.com/team.php?team=Virginia" TargetMode="External"/><Relationship Id="rId805" Type="http://schemas.openxmlformats.org/officeDocument/2006/relationships/hyperlink" Target="https://kenpom.com/index.php?s=RankAdjOE" TargetMode="External"/><Relationship Id="rId5" Type="http://schemas.openxmlformats.org/officeDocument/2006/relationships/hyperlink" Target="https://kenpom.com/conf.php?c=MEAC" TargetMode="External"/><Relationship Id="rId237" Type="http://schemas.openxmlformats.org/officeDocument/2006/relationships/hyperlink" Target="https://kenpom.com/conf.php?c=Slnd" TargetMode="External"/><Relationship Id="rId791" Type="http://schemas.openxmlformats.org/officeDocument/2006/relationships/hyperlink" Target="https://kenpom.com/conf.php?c=SEC" TargetMode="External"/><Relationship Id="rId444" Type="http://schemas.openxmlformats.org/officeDocument/2006/relationships/hyperlink" Target="https://kenpom.com/team.php?team=Loyola+Marymount" TargetMode="External"/><Relationship Id="rId651" Type="http://schemas.openxmlformats.org/officeDocument/2006/relationships/hyperlink" Target="https://kenpom.com/conf.php?c=BE" TargetMode="External"/><Relationship Id="rId749" Type="http://schemas.openxmlformats.org/officeDocument/2006/relationships/hyperlink" Target="https://kenpom.com/conf.php?c=B10" TargetMode="External"/><Relationship Id="rId290" Type="http://schemas.openxmlformats.org/officeDocument/2006/relationships/hyperlink" Target="https://kenpom.com/team.php?team=Richmond" TargetMode="External"/><Relationship Id="rId304" Type="http://schemas.openxmlformats.org/officeDocument/2006/relationships/hyperlink" Target="https://kenpom.com/team.php?team=Pepperdine" TargetMode="External"/><Relationship Id="rId388" Type="http://schemas.openxmlformats.org/officeDocument/2006/relationships/hyperlink" Target="https://kenpom.com/team.php?team=Southern+Illinois" TargetMode="External"/><Relationship Id="rId511" Type="http://schemas.openxmlformats.org/officeDocument/2006/relationships/hyperlink" Target="https://kenpom.com/conf.php?c=MVC" TargetMode="External"/><Relationship Id="rId609" Type="http://schemas.openxmlformats.org/officeDocument/2006/relationships/hyperlink" Target="https://kenpom.com/conf.php?c=ACC" TargetMode="External"/><Relationship Id="rId85" Type="http://schemas.openxmlformats.org/officeDocument/2006/relationships/hyperlink" Target="https://kenpom.com/conf.php?c=SB" TargetMode="External"/><Relationship Id="rId150" Type="http://schemas.openxmlformats.org/officeDocument/2006/relationships/hyperlink" Target="https://kenpom.com/team.php?team=Saint+Peter%27s" TargetMode="External"/><Relationship Id="rId595" Type="http://schemas.openxmlformats.org/officeDocument/2006/relationships/hyperlink" Target="https://kenpom.com/conf.php?c=MVC" TargetMode="External"/><Relationship Id="rId248" Type="http://schemas.openxmlformats.org/officeDocument/2006/relationships/hyperlink" Target="https://kenpom.com/team.php?team=Northern+Kentucky" TargetMode="External"/><Relationship Id="rId455" Type="http://schemas.openxmlformats.org/officeDocument/2006/relationships/hyperlink" Target="https://kenpom.com/index.php?s=TeamName" TargetMode="External"/><Relationship Id="rId662" Type="http://schemas.openxmlformats.org/officeDocument/2006/relationships/hyperlink" Target="https://kenpom.com/team.php?team=Kansas+St." TargetMode="External"/><Relationship Id="rId12" Type="http://schemas.openxmlformats.org/officeDocument/2006/relationships/hyperlink" Target="https://kenpom.com/index.php?s=RankAdjDE" TargetMode="External"/><Relationship Id="rId108" Type="http://schemas.openxmlformats.org/officeDocument/2006/relationships/hyperlink" Target="https://kenpom.com/team.php?team=Oral+Roberts" TargetMode="External"/><Relationship Id="rId315" Type="http://schemas.openxmlformats.org/officeDocument/2006/relationships/hyperlink" Target="https://kenpom.com/conf.php?c=PL" TargetMode="External"/><Relationship Id="rId522" Type="http://schemas.openxmlformats.org/officeDocument/2006/relationships/hyperlink" Target="https://kenpom.com/team.php?team=Louisiana+Tech" TargetMode="External"/><Relationship Id="rId96" Type="http://schemas.openxmlformats.org/officeDocument/2006/relationships/hyperlink" Target="https://kenpom.com/team.php?team=Saint+Francis" TargetMode="External"/><Relationship Id="rId161" Type="http://schemas.openxmlformats.org/officeDocument/2006/relationships/hyperlink" Target="https://kenpom.com/conf.php?c=MAC" TargetMode="External"/><Relationship Id="rId399" Type="http://schemas.openxmlformats.org/officeDocument/2006/relationships/hyperlink" Target="https://kenpom.com/conf.php?c=Slnd" TargetMode="External"/><Relationship Id="rId259" Type="http://schemas.openxmlformats.org/officeDocument/2006/relationships/hyperlink" Target="https://kenpom.com/conf.php?c=PL" TargetMode="External"/><Relationship Id="rId466" Type="http://schemas.openxmlformats.org/officeDocument/2006/relationships/hyperlink" Target="https://kenpom.com/team.php?team=Tulane" TargetMode="External"/><Relationship Id="rId673" Type="http://schemas.openxmlformats.org/officeDocument/2006/relationships/hyperlink" Target="https://kenpom.com/conf.php?c=B10" TargetMode="External"/><Relationship Id="rId23" Type="http://schemas.openxmlformats.org/officeDocument/2006/relationships/hyperlink" Target="https://kenpom.com/conf.php?c=MAAC" TargetMode="External"/><Relationship Id="rId119" Type="http://schemas.openxmlformats.org/officeDocument/2006/relationships/hyperlink" Target="https://kenpom.com/conf.php?c=SWAC" TargetMode="External"/><Relationship Id="rId326" Type="http://schemas.openxmlformats.org/officeDocument/2006/relationships/hyperlink" Target="https://kenpom.com/team.php?team=Idaho+St." TargetMode="External"/><Relationship Id="rId533" Type="http://schemas.openxmlformats.org/officeDocument/2006/relationships/hyperlink" Target="https://kenpom.com/conf.php?c=CUSA" TargetMode="External"/><Relationship Id="rId740" Type="http://schemas.openxmlformats.org/officeDocument/2006/relationships/hyperlink" Target="https://kenpom.com/team.php?team=VCU" TargetMode="External"/><Relationship Id="rId172" Type="http://schemas.openxmlformats.org/officeDocument/2006/relationships/hyperlink" Target="https://kenpom.com/team.php?team=UMBC" TargetMode="External"/><Relationship Id="rId477" Type="http://schemas.openxmlformats.org/officeDocument/2006/relationships/hyperlink" Target="https://kenpom.com/conf.php?c=Horz" TargetMode="External"/><Relationship Id="rId600" Type="http://schemas.openxmlformats.org/officeDocument/2006/relationships/hyperlink" Target="https://kenpom.com/team.php?team=Notre+Dame" TargetMode="External"/><Relationship Id="rId684" Type="http://schemas.openxmlformats.org/officeDocument/2006/relationships/hyperlink" Target="https://kenpom.com/team.php?team=Santa+Clara" TargetMode="External"/><Relationship Id="rId337" Type="http://schemas.openxmlformats.org/officeDocument/2006/relationships/hyperlink" Target="https://kenpom.com/conf.php?c=MVC" TargetMode="External"/><Relationship Id="rId34" Type="http://schemas.openxmlformats.org/officeDocument/2006/relationships/hyperlink" Target="https://kenpom.com/team.php?team=Stetson" TargetMode="External"/><Relationship Id="rId544" Type="http://schemas.openxmlformats.org/officeDocument/2006/relationships/hyperlink" Target="https://kenpom.com/index.php" TargetMode="External"/><Relationship Id="rId751" Type="http://schemas.openxmlformats.org/officeDocument/2006/relationships/hyperlink" Target="https://kenpom.com/conf.php?c=B10" TargetMode="External"/><Relationship Id="rId183" Type="http://schemas.openxmlformats.org/officeDocument/2006/relationships/hyperlink" Target="https://kenpom.com/conf.php?c=Ivy" TargetMode="External"/><Relationship Id="rId390" Type="http://schemas.openxmlformats.org/officeDocument/2006/relationships/hyperlink" Target="https://kenpom.com/team.php?team=Nebraska+Omaha" TargetMode="External"/><Relationship Id="rId404" Type="http://schemas.openxmlformats.org/officeDocument/2006/relationships/hyperlink" Target="https://kenpom.com/team.php?team=Eastern+Kentucky" TargetMode="External"/><Relationship Id="rId611" Type="http://schemas.openxmlformats.org/officeDocument/2006/relationships/hyperlink" Target="https://kenpom.com/conf.php?c=BSth" TargetMode="External"/><Relationship Id="rId250" Type="http://schemas.openxmlformats.org/officeDocument/2006/relationships/hyperlink" Target="https://kenpom.com/team.php?team=Evansville" TargetMode="External"/><Relationship Id="rId488" Type="http://schemas.openxmlformats.org/officeDocument/2006/relationships/hyperlink" Target="https://kenpom.com/team.php?team=UTEP" TargetMode="External"/><Relationship Id="rId695" Type="http://schemas.openxmlformats.org/officeDocument/2006/relationships/hyperlink" Target="https://kenpom.com/conf.php?c=SEC" TargetMode="External"/><Relationship Id="rId709" Type="http://schemas.openxmlformats.org/officeDocument/2006/relationships/hyperlink" Target="https://kenpom.com/conf.php?c=MWC" TargetMode="External"/><Relationship Id="rId45" Type="http://schemas.openxmlformats.org/officeDocument/2006/relationships/hyperlink" Target="https://kenpom.com/conf.php?c=MAC" TargetMode="External"/><Relationship Id="rId110" Type="http://schemas.openxmlformats.org/officeDocument/2006/relationships/hyperlink" Target="https://kenpom.com/team.php?team=IU+Indy" TargetMode="External"/><Relationship Id="rId348" Type="http://schemas.openxmlformats.org/officeDocument/2006/relationships/hyperlink" Target="https://kenpom.com/team.php?team=Seton+Hall" TargetMode="External"/><Relationship Id="rId555" Type="http://schemas.openxmlformats.org/officeDocument/2006/relationships/hyperlink" Target="https://kenpom.com/conf.php?c=WCC" TargetMode="External"/><Relationship Id="rId762" Type="http://schemas.openxmlformats.org/officeDocument/2006/relationships/hyperlink" Target="https://kenpom.com/team.php?team=Texas+A%26M" TargetMode="External"/><Relationship Id="rId194" Type="http://schemas.openxmlformats.org/officeDocument/2006/relationships/hyperlink" Target="https://kenpom.com/team.php?team=Iona" TargetMode="External"/><Relationship Id="rId208" Type="http://schemas.openxmlformats.org/officeDocument/2006/relationships/hyperlink" Target="https://kenpom.com/team.php?team=Portland" TargetMode="External"/><Relationship Id="rId415" Type="http://schemas.openxmlformats.org/officeDocument/2006/relationships/hyperlink" Target="https://kenpom.com/conf.php?c=MAC" TargetMode="External"/><Relationship Id="rId622" Type="http://schemas.openxmlformats.org/officeDocument/2006/relationships/hyperlink" Target="https://kenpom.com/team.php?team=Saint+Joseph%27s" TargetMode="External"/><Relationship Id="rId261" Type="http://schemas.openxmlformats.org/officeDocument/2006/relationships/hyperlink" Target="https://kenpom.com/conf.php?c=AE" TargetMode="External"/><Relationship Id="rId499" Type="http://schemas.openxmlformats.org/officeDocument/2006/relationships/hyperlink" Target="https://kenpom.com/conf.php?c=CUSA" TargetMode="External"/><Relationship Id="rId56" Type="http://schemas.openxmlformats.org/officeDocument/2006/relationships/hyperlink" Target="https://kenpom.com/team.php?team=Bellarmine" TargetMode="External"/><Relationship Id="rId359" Type="http://schemas.openxmlformats.org/officeDocument/2006/relationships/hyperlink" Target="https://kenpom.com/conf.php?c=Horz" TargetMode="External"/><Relationship Id="rId566" Type="http://schemas.openxmlformats.org/officeDocument/2006/relationships/hyperlink" Target="https://kenpom.com/team.php?team=Troy" TargetMode="External"/><Relationship Id="rId773" Type="http://schemas.openxmlformats.org/officeDocument/2006/relationships/hyperlink" Target="https://kenpom.com/conf.php?c=SEC" TargetMode="External"/><Relationship Id="rId121" Type="http://schemas.openxmlformats.org/officeDocument/2006/relationships/hyperlink" Target="https://kenpom.com/conf.php?c=BW" TargetMode="External"/><Relationship Id="rId219" Type="http://schemas.openxmlformats.org/officeDocument/2006/relationships/hyperlink" Target="https://kenpom.com/conf.php?c=Ivy" TargetMode="External"/><Relationship Id="rId426" Type="http://schemas.openxmlformats.org/officeDocument/2006/relationships/hyperlink" Target="https://kenpom.com/team.php?team=Ohio" TargetMode="External"/><Relationship Id="rId633" Type="http://schemas.openxmlformats.org/officeDocument/2006/relationships/hyperlink" Target="https://kenpom.com/conf.php?c=SEC" TargetMode="External"/><Relationship Id="rId67" Type="http://schemas.openxmlformats.org/officeDocument/2006/relationships/hyperlink" Target="https://kenpom.com/conf.php?c=Horz" TargetMode="External"/><Relationship Id="rId272" Type="http://schemas.openxmlformats.org/officeDocument/2006/relationships/hyperlink" Target="https://kenpom.com/team.php?team=Northwestern+St." TargetMode="External"/><Relationship Id="rId577" Type="http://schemas.openxmlformats.org/officeDocument/2006/relationships/hyperlink" Target="https://kenpom.com/conf.php?c=A10" TargetMode="External"/><Relationship Id="rId700" Type="http://schemas.openxmlformats.org/officeDocument/2006/relationships/hyperlink" Target="https://kenpom.com/team.php?team=Nebraska" TargetMode="External"/><Relationship Id="rId132" Type="http://schemas.openxmlformats.org/officeDocument/2006/relationships/hyperlink" Target="https://kenpom.com/team.php?team=Air+Force" TargetMode="External"/><Relationship Id="rId784" Type="http://schemas.openxmlformats.org/officeDocument/2006/relationships/hyperlink" Target="https://kenpom.com/team.php?team=Wisconsin" TargetMode="External"/><Relationship Id="rId437" Type="http://schemas.openxmlformats.org/officeDocument/2006/relationships/hyperlink" Target="https://kenpom.com/conf.php?c=Horz" TargetMode="External"/><Relationship Id="rId644" Type="http://schemas.openxmlformats.org/officeDocument/2006/relationships/hyperlink" Target="https://kenpom.com/team.php?team=South+Carolina" TargetMode="External"/><Relationship Id="rId283" Type="http://schemas.openxmlformats.org/officeDocument/2006/relationships/hyperlink" Target="https://kenpom.com/conf.php?c=MAAC" TargetMode="External"/><Relationship Id="rId490" Type="http://schemas.openxmlformats.org/officeDocument/2006/relationships/hyperlink" Target="https://kenpom.com/team.php?team=Murray+St." TargetMode="External"/><Relationship Id="rId504" Type="http://schemas.openxmlformats.org/officeDocument/2006/relationships/hyperlink" Target="https://kenpom.com/team.php?team=UC+Santa+Barbara" TargetMode="External"/><Relationship Id="rId711" Type="http://schemas.openxmlformats.org/officeDocument/2006/relationships/hyperlink" Target="https://kenpom.com/conf.php?c=ACC" TargetMode="External"/><Relationship Id="rId78" Type="http://schemas.openxmlformats.org/officeDocument/2006/relationships/hyperlink" Target="https://kenpom.com/team.php?team=Morgan+St." TargetMode="External"/><Relationship Id="rId143" Type="http://schemas.openxmlformats.org/officeDocument/2006/relationships/hyperlink" Target="https://kenpom.com/conf.php?c=PL" TargetMode="External"/><Relationship Id="rId350" Type="http://schemas.openxmlformats.org/officeDocument/2006/relationships/hyperlink" Target="https://kenpom.com/team.php?team=Portland+St." TargetMode="External"/><Relationship Id="rId588" Type="http://schemas.openxmlformats.org/officeDocument/2006/relationships/hyperlink" Target="https://kenpom.com/team.php?team=Grand+Canyon" TargetMode="External"/><Relationship Id="rId795" Type="http://schemas.openxmlformats.org/officeDocument/2006/relationships/hyperlink" Target="https://kenpom.com/conf.php?c=B12" TargetMode="External"/><Relationship Id="rId9" Type="http://schemas.openxmlformats.org/officeDocument/2006/relationships/hyperlink" Target="https://kenpom.com/index.php?s=RankSOS" TargetMode="External"/><Relationship Id="rId210" Type="http://schemas.openxmlformats.org/officeDocument/2006/relationships/hyperlink" Target="https://kenpom.com/team.php?team=Sacred+Heart" TargetMode="External"/><Relationship Id="rId448" Type="http://schemas.openxmlformats.org/officeDocument/2006/relationships/hyperlink" Target="https://kenpom.com/team.php?team=Charleston" TargetMode="External"/><Relationship Id="rId655" Type="http://schemas.openxmlformats.org/officeDocument/2006/relationships/hyperlink" Target="https://kenpom.com/conf.php?c=CUSA" TargetMode="External"/><Relationship Id="rId294" Type="http://schemas.openxmlformats.org/officeDocument/2006/relationships/hyperlink" Target="https://kenpom.com/team.php?team=Cal+St.+Bakersfield" TargetMode="External"/><Relationship Id="rId308" Type="http://schemas.openxmlformats.org/officeDocument/2006/relationships/hyperlink" Target="https://kenpom.com/team.php?team=Fordham" TargetMode="External"/><Relationship Id="rId515" Type="http://schemas.openxmlformats.org/officeDocument/2006/relationships/hyperlink" Target="https://kenpom.com/conf.php?c=WAC" TargetMode="External"/><Relationship Id="rId722" Type="http://schemas.openxmlformats.org/officeDocument/2006/relationships/hyperlink" Target="https://kenpom.com/team.php?team=Texas" TargetMode="External"/><Relationship Id="rId89" Type="http://schemas.openxmlformats.org/officeDocument/2006/relationships/hyperlink" Target="https://kenpom.com/conf.php?c=SWAC" TargetMode="External"/><Relationship Id="rId154" Type="http://schemas.openxmlformats.org/officeDocument/2006/relationships/hyperlink" Target="https://kenpom.com/team.php?team=Lafayette" TargetMode="External"/><Relationship Id="rId361" Type="http://schemas.openxmlformats.org/officeDocument/2006/relationships/hyperlink" Target="https://kenpom.com/index.php?s=RankSOS" TargetMode="External"/><Relationship Id="rId599" Type="http://schemas.openxmlformats.org/officeDocument/2006/relationships/hyperlink" Target="https://kenpom.com/conf.php?c=ACC" TargetMode="External"/><Relationship Id="rId459" Type="http://schemas.openxmlformats.org/officeDocument/2006/relationships/hyperlink" Target="https://kenpom.com/conf.php?c=SC" TargetMode="External"/><Relationship Id="rId666" Type="http://schemas.openxmlformats.org/officeDocument/2006/relationships/hyperlink" Target="https://kenpom.com/team.php?team=Colorado+St." TargetMode="External"/><Relationship Id="rId16" Type="http://schemas.openxmlformats.org/officeDocument/2006/relationships/hyperlink" Target="https://kenpom.com/index.php" TargetMode="External"/><Relationship Id="rId221" Type="http://schemas.openxmlformats.org/officeDocument/2006/relationships/hyperlink" Target="https://kenpom.com/conf.php?c=BSky" TargetMode="External"/><Relationship Id="rId319" Type="http://schemas.openxmlformats.org/officeDocument/2006/relationships/hyperlink" Target="https://kenpom.com/conf.php?c=CAA" TargetMode="External"/><Relationship Id="rId526" Type="http://schemas.openxmlformats.org/officeDocument/2006/relationships/hyperlink" Target="https://kenpom.com/team.php?team=East+Tennessee+St." TargetMode="External"/><Relationship Id="rId733" Type="http://schemas.openxmlformats.org/officeDocument/2006/relationships/hyperlink" Target="https://kenpom.com/conf.php?c=B10" TargetMode="External"/><Relationship Id="rId165" Type="http://schemas.openxmlformats.org/officeDocument/2006/relationships/hyperlink" Target="https://kenpom.com/conf.php?c=OVC" TargetMode="External"/><Relationship Id="rId372" Type="http://schemas.openxmlformats.org/officeDocument/2006/relationships/hyperlink" Target="https://kenpom.com/team.php?team=Drexel" TargetMode="External"/><Relationship Id="rId677" Type="http://schemas.openxmlformats.org/officeDocument/2006/relationships/hyperlink" Target="https://kenpom.com/conf.php?c=B12" TargetMode="External"/><Relationship Id="rId800" Type="http://schemas.openxmlformats.org/officeDocument/2006/relationships/hyperlink" Target="https://kenpom.com/team.php?team=Duke" TargetMode="External"/><Relationship Id="rId232" Type="http://schemas.openxmlformats.org/officeDocument/2006/relationships/hyperlink" Target="https://kenpom.com/team.php?team=Colgate" TargetMode="External"/><Relationship Id="rId27" Type="http://schemas.openxmlformats.org/officeDocument/2006/relationships/hyperlink" Target="https://kenpom.com/conf.php?c=NEC" TargetMode="External"/><Relationship Id="rId537" Type="http://schemas.openxmlformats.org/officeDocument/2006/relationships/hyperlink" Target="https://kenpom.com/index.php?s=RankSOS" TargetMode="External"/><Relationship Id="rId744" Type="http://schemas.openxmlformats.org/officeDocument/2006/relationships/hyperlink" Target="https://kenpom.com/team.php?team=Mississippi+St." TargetMode="External"/><Relationship Id="rId80" Type="http://schemas.openxmlformats.org/officeDocument/2006/relationships/hyperlink" Target="https://kenpom.com/team.php?team=East+Texas+A%26M" TargetMode="External"/><Relationship Id="rId176" Type="http://schemas.openxmlformats.org/officeDocument/2006/relationships/hyperlink" Target="https://kenpom.com/team.php?team=Lehigh" TargetMode="External"/><Relationship Id="rId383" Type="http://schemas.openxmlformats.org/officeDocument/2006/relationships/hyperlink" Target="https://kenpom.com/conf.php?c=BSky" TargetMode="External"/><Relationship Id="rId590" Type="http://schemas.openxmlformats.org/officeDocument/2006/relationships/hyperlink" Target="https://kenpom.com/team.php?team=Northern+Iowa" TargetMode="External"/><Relationship Id="rId604" Type="http://schemas.openxmlformats.org/officeDocument/2006/relationships/hyperlink" Target="https://kenpom.com/team.php?team=Arkansas+St." TargetMode="External"/><Relationship Id="rId243" Type="http://schemas.openxmlformats.org/officeDocument/2006/relationships/hyperlink" Target="https://kenpom.com/conf.php?c=MAAC" TargetMode="External"/><Relationship Id="rId450" Type="http://schemas.openxmlformats.org/officeDocument/2006/relationships/hyperlink" Target="https://kenpom.com/index.php?s=RankLuck" TargetMode="External"/><Relationship Id="rId688" Type="http://schemas.openxmlformats.org/officeDocument/2006/relationships/hyperlink" Target="https://kenpom.com/team.php?team=Cincinnati" TargetMode="External"/><Relationship Id="rId38" Type="http://schemas.openxmlformats.org/officeDocument/2006/relationships/hyperlink" Target="https://kenpom.com/team.php?team=NJIT" TargetMode="External"/><Relationship Id="rId103" Type="http://schemas.openxmlformats.org/officeDocument/2006/relationships/hyperlink" Target="https://kenpom.com/index.php?s=TeamName" TargetMode="External"/><Relationship Id="rId310" Type="http://schemas.openxmlformats.org/officeDocument/2006/relationships/hyperlink" Target="https://kenpom.com/team.php?team=Toledo" TargetMode="External"/><Relationship Id="rId548" Type="http://schemas.openxmlformats.org/officeDocument/2006/relationships/hyperlink" Target="https://kenpom.com/team.php?team=South+Alabama" TargetMode="External"/><Relationship Id="rId755" Type="http://schemas.openxmlformats.org/officeDocument/2006/relationships/hyperlink" Target="https://kenpom.com/conf.php?c=SEC" TargetMode="External"/><Relationship Id="rId91" Type="http://schemas.openxmlformats.org/officeDocument/2006/relationships/hyperlink" Target="https://kenpom.com/conf.php?c=MAAC" TargetMode="External"/><Relationship Id="rId187" Type="http://schemas.openxmlformats.org/officeDocument/2006/relationships/hyperlink" Target="https://kenpom.com/index.php?s=RankAdjTempo" TargetMode="External"/><Relationship Id="rId394" Type="http://schemas.openxmlformats.org/officeDocument/2006/relationships/hyperlink" Target="https://kenpom.com/team.php?team=Southeastern+Louisiana" TargetMode="External"/><Relationship Id="rId408" Type="http://schemas.openxmlformats.org/officeDocument/2006/relationships/hyperlink" Target="https://kenpom.com/team.php?team=Wyoming" TargetMode="External"/><Relationship Id="rId615" Type="http://schemas.openxmlformats.org/officeDocument/2006/relationships/hyperlink" Target="https://kenpom.com/conf.php?c=ASun" TargetMode="External"/><Relationship Id="rId254" Type="http://schemas.openxmlformats.org/officeDocument/2006/relationships/hyperlink" Target="https://kenpom.com/team.php?team=Georgia+Southern" TargetMode="External"/><Relationship Id="rId699" Type="http://schemas.openxmlformats.org/officeDocument/2006/relationships/hyperlink" Target="https://kenpom.com/conf.php?c=B10" TargetMode="External"/><Relationship Id="rId49" Type="http://schemas.openxmlformats.org/officeDocument/2006/relationships/hyperlink" Target="https://kenpom.com/conf.php?c=Slnd" TargetMode="External"/><Relationship Id="rId114" Type="http://schemas.openxmlformats.org/officeDocument/2006/relationships/hyperlink" Target="https://kenpom.com/team.php?team=Fairleigh+Dickinson" TargetMode="External"/><Relationship Id="rId461" Type="http://schemas.openxmlformats.org/officeDocument/2006/relationships/hyperlink" Target="https://kenpom.com/conf.php?c=Horz" TargetMode="External"/><Relationship Id="rId559" Type="http://schemas.openxmlformats.org/officeDocument/2006/relationships/hyperlink" Target="https://kenpom.com/conf.php?c=CUSA" TargetMode="External"/><Relationship Id="rId766" Type="http://schemas.openxmlformats.org/officeDocument/2006/relationships/hyperlink" Target="https://kenpom.com/team.php?team=Saint+Mary%27s" TargetMode="External"/><Relationship Id="rId198" Type="http://schemas.openxmlformats.org/officeDocument/2006/relationships/hyperlink" Target="https://kenpom.com/team.php?team=Bethune+Cookman" TargetMode="External"/><Relationship Id="rId321" Type="http://schemas.openxmlformats.org/officeDocument/2006/relationships/hyperlink" Target="https://kenpom.com/conf.php?c=ASun" TargetMode="External"/><Relationship Id="rId419" Type="http://schemas.openxmlformats.org/officeDocument/2006/relationships/hyperlink" Target="https://kenpom.com/conf.php?c=ACC" TargetMode="External"/><Relationship Id="rId626" Type="http://schemas.openxmlformats.org/officeDocument/2006/relationships/hyperlink" Target="https://kenpom.com/index.php?s=RankLuck" TargetMode="External"/><Relationship Id="rId265" Type="http://schemas.openxmlformats.org/officeDocument/2006/relationships/hyperlink" Target="https://kenpom.com/conf.php?c=Sum" TargetMode="External"/><Relationship Id="rId472" Type="http://schemas.openxmlformats.org/officeDocument/2006/relationships/hyperlink" Target="https://kenpom.com/team.php?team=Cal+Baptist" TargetMode="External"/><Relationship Id="rId125" Type="http://schemas.openxmlformats.org/officeDocument/2006/relationships/hyperlink" Target="https://kenpom.com/conf.php?c=PL" TargetMode="External"/><Relationship Id="rId332" Type="http://schemas.openxmlformats.org/officeDocument/2006/relationships/hyperlink" Target="https://kenpom.com/team.php?team=UTSA" TargetMode="External"/><Relationship Id="rId777" Type="http://schemas.openxmlformats.org/officeDocument/2006/relationships/hyperlink" Target="https://kenpom.com/conf.php?c=B12" TargetMode="External"/><Relationship Id="rId637" Type="http://schemas.openxmlformats.org/officeDocument/2006/relationships/hyperlink" Target="https://kenpom.com/conf.php?c=B12" TargetMode="External"/><Relationship Id="rId276" Type="http://schemas.openxmlformats.org/officeDocument/2006/relationships/hyperlink" Target="https://kenpom.com/index.php?s=RankAdjDE" TargetMode="External"/><Relationship Id="rId483" Type="http://schemas.openxmlformats.org/officeDocument/2006/relationships/hyperlink" Target="https://kenpom.com/conf.php?c=A10" TargetMode="External"/><Relationship Id="rId690" Type="http://schemas.openxmlformats.org/officeDocument/2006/relationships/hyperlink" Target="https://kenpom.com/team.php?team=Xavier" TargetMode="External"/><Relationship Id="rId704" Type="http://schemas.openxmlformats.org/officeDocument/2006/relationships/hyperlink" Target="https://kenpom.com/team.php?team=Georgia" TargetMode="External"/><Relationship Id="rId40" Type="http://schemas.openxmlformats.org/officeDocument/2006/relationships/hyperlink" Target="https://kenpom.com/team.php?team=West+Georgia" TargetMode="External"/><Relationship Id="rId136" Type="http://schemas.openxmlformats.org/officeDocument/2006/relationships/hyperlink" Target="https://kenpom.com/team.php?team=Alabama+St." TargetMode="External"/><Relationship Id="rId343" Type="http://schemas.openxmlformats.org/officeDocument/2006/relationships/hyperlink" Target="https://kenpom.com/conf.php?c=CAA" TargetMode="External"/><Relationship Id="rId550" Type="http://schemas.openxmlformats.org/officeDocument/2006/relationships/hyperlink" Target="https://kenpom.com/team.php?team=UNC+Wilmington" TargetMode="External"/><Relationship Id="rId788" Type="http://schemas.openxmlformats.org/officeDocument/2006/relationships/hyperlink" Target="https://kenpom.com/team.php?team=Texas+Tech" TargetMode="External"/><Relationship Id="rId203" Type="http://schemas.openxmlformats.org/officeDocument/2006/relationships/hyperlink" Target="https://kenpom.com/conf.php?c=ASun" TargetMode="External"/><Relationship Id="rId648" Type="http://schemas.openxmlformats.org/officeDocument/2006/relationships/hyperlink" Target="https://kenpom.com/team.php?team=UC+Irvine" TargetMode="External"/><Relationship Id="rId287" Type="http://schemas.openxmlformats.org/officeDocument/2006/relationships/hyperlink" Target="https://kenpom.com/conf.php?c=A10" TargetMode="External"/><Relationship Id="rId410" Type="http://schemas.openxmlformats.org/officeDocument/2006/relationships/hyperlink" Target="https://kenpom.com/team.php?team=Montana" TargetMode="External"/><Relationship Id="rId494" Type="http://schemas.openxmlformats.org/officeDocument/2006/relationships/hyperlink" Target="https://kenpom.com/team.php?team=Belmont" TargetMode="External"/><Relationship Id="rId508" Type="http://schemas.openxmlformats.org/officeDocument/2006/relationships/hyperlink" Target="https://kenpom.com/team.php?team=Northern+Colorado" TargetMode="External"/><Relationship Id="rId715" Type="http://schemas.openxmlformats.org/officeDocument/2006/relationships/hyperlink" Target="https://kenpom.com/index.php?s=RankAdjTempo" TargetMode="External"/><Relationship Id="rId147" Type="http://schemas.openxmlformats.org/officeDocument/2006/relationships/hyperlink" Target="https://kenpom.com/conf.php?c=NEC" TargetMode="External"/><Relationship Id="rId354" Type="http://schemas.openxmlformats.org/officeDocument/2006/relationships/hyperlink" Target="https://kenpom.com/team.php?team=Massachusetts" TargetMode="External"/><Relationship Id="rId799" Type="http://schemas.openxmlformats.org/officeDocument/2006/relationships/hyperlink" Target="https://kenpom.com/conf.php?c=ACC" TargetMode="External"/><Relationship Id="rId51" Type="http://schemas.openxmlformats.org/officeDocument/2006/relationships/hyperlink" Target="https://kenpom.com/conf.php?c=SB" TargetMode="External"/><Relationship Id="rId561" Type="http://schemas.openxmlformats.org/officeDocument/2006/relationships/hyperlink" Target="https://kenpom.com/conf.php?c=ASun" TargetMode="External"/><Relationship Id="rId659" Type="http://schemas.openxmlformats.org/officeDocument/2006/relationships/hyperlink" Target="https://kenpom.com/conf.php?c=B10" TargetMode="External"/><Relationship Id="rId214" Type="http://schemas.openxmlformats.org/officeDocument/2006/relationships/hyperlink" Target="https://kenpom.com/team.php?team=Ball+St." TargetMode="External"/><Relationship Id="rId298" Type="http://schemas.openxmlformats.org/officeDocument/2006/relationships/hyperlink" Target="https://kenpom.com/team.php?team=Valparaiso" TargetMode="External"/><Relationship Id="rId421" Type="http://schemas.openxmlformats.org/officeDocument/2006/relationships/hyperlink" Target="https://kenpom.com/conf.php?c=MEAC" TargetMode="External"/><Relationship Id="rId519" Type="http://schemas.openxmlformats.org/officeDocument/2006/relationships/hyperlink" Target="https://kenpom.com/conf.php?c=ACC" TargetMode="External"/><Relationship Id="rId158" Type="http://schemas.openxmlformats.org/officeDocument/2006/relationships/hyperlink" Target="https://kenpom.com/team.php?team=Utah+Tech" TargetMode="External"/><Relationship Id="rId726" Type="http://schemas.openxmlformats.org/officeDocument/2006/relationships/hyperlink" Target="https://kenpom.com/team.php?team=Connecticut" TargetMode="External"/><Relationship Id="rId62" Type="http://schemas.openxmlformats.org/officeDocument/2006/relationships/hyperlink" Target="https://kenpom.com/team.php?team=Fairfield" TargetMode="External"/><Relationship Id="rId365" Type="http://schemas.openxmlformats.org/officeDocument/2006/relationships/hyperlink" Target="https://kenpom.com/index.php?s=RankAdjOE" TargetMode="External"/><Relationship Id="rId572" Type="http://schemas.openxmlformats.org/officeDocument/2006/relationships/hyperlink" Target="https://kenpom.com/team.php?team=CSUN" TargetMode="External"/><Relationship Id="rId225" Type="http://schemas.openxmlformats.org/officeDocument/2006/relationships/hyperlink" Target="https://kenpom.com/conf.php?c=CUSA" TargetMode="External"/><Relationship Id="rId432" Type="http://schemas.openxmlformats.org/officeDocument/2006/relationships/hyperlink" Target="https://kenpom.com/team.php?team=Temple" TargetMode="External"/><Relationship Id="rId737" Type="http://schemas.openxmlformats.org/officeDocument/2006/relationships/hyperlink" Target="https://kenpom.com/conf.php?c=BE" TargetMode="External"/><Relationship Id="rId73" Type="http://schemas.openxmlformats.org/officeDocument/2006/relationships/hyperlink" Target="https://kenpom.com/conf.php?c=OVC" TargetMode="External"/><Relationship Id="rId169" Type="http://schemas.openxmlformats.org/officeDocument/2006/relationships/hyperlink" Target="https://kenpom.com/conf.php?c=SB" TargetMode="External"/><Relationship Id="rId376" Type="http://schemas.openxmlformats.org/officeDocument/2006/relationships/hyperlink" Target="https://kenpom.com/team.php?team=Winthrop" TargetMode="External"/><Relationship Id="rId583" Type="http://schemas.openxmlformats.org/officeDocument/2006/relationships/hyperlink" Target="https://kenpom.com/conf.php?c=ACC" TargetMode="External"/><Relationship Id="rId790" Type="http://schemas.openxmlformats.org/officeDocument/2006/relationships/hyperlink" Target="https://kenpom.com/team.php?team=Alabama" TargetMode="External"/><Relationship Id="rId804" Type="http://schemas.openxmlformats.org/officeDocument/2006/relationships/hyperlink" Target="https://kenpom.com/index.php?s=RankAdjDE" TargetMode="External"/><Relationship Id="rId4" Type="http://schemas.openxmlformats.org/officeDocument/2006/relationships/hyperlink" Target="https://kenpom.com/team.php?team=Arkansas+Pine+Bluff" TargetMode="External"/><Relationship Id="rId236" Type="http://schemas.openxmlformats.org/officeDocument/2006/relationships/hyperlink" Target="https://kenpom.com/team.php?team=Delaware" TargetMode="External"/><Relationship Id="rId443" Type="http://schemas.openxmlformats.org/officeDocument/2006/relationships/hyperlink" Target="https://kenpom.com/conf.php?c=WCC" TargetMode="External"/><Relationship Id="rId650" Type="http://schemas.openxmlformats.org/officeDocument/2006/relationships/hyperlink" Target="https://kenpom.com/team.php?team=George+Mason" TargetMode="External"/><Relationship Id="rId303" Type="http://schemas.openxmlformats.org/officeDocument/2006/relationships/hyperlink" Target="https://kenpom.com/conf.php?c=WCC" TargetMode="External"/><Relationship Id="rId748" Type="http://schemas.openxmlformats.org/officeDocument/2006/relationships/hyperlink" Target="https://kenpom.com/team.php?team=BYU" TargetMode="External"/><Relationship Id="rId84" Type="http://schemas.openxmlformats.org/officeDocument/2006/relationships/hyperlink" Target="https://kenpom.com/team.php?team=Rider" TargetMode="External"/><Relationship Id="rId387" Type="http://schemas.openxmlformats.org/officeDocument/2006/relationships/hyperlink" Target="https://kenpom.com/conf.php?c=MVC" TargetMode="External"/><Relationship Id="rId510" Type="http://schemas.openxmlformats.org/officeDocument/2006/relationships/hyperlink" Target="https://kenpom.com/team.php?team=Wofford" TargetMode="External"/><Relationship Id="rId594" Type="http://schemas.openxmlformats.org/officeDocument/2006/relationships/hyperlink" Target="https://kenpom.com/team.php?team=UNLV" TargetMode="External"/><Relationship Id="rId608" Type="http://schemas.openxmlformats.org/officeDocument/2006/relationships/hyperlink" Target="https://kenpom.com/team.php?team=Minnesota" TargetMode="External"/><Relationship Id="rId247" Type="http://schemas.openxmlformats.org/officeDocument/2006/relationships/hyperlink" Target="https://kenpom.com/conf.php?c=Horz" TargetMode="External"/><Relationship Id="rId107" Type="http://schemas.openxmlformats.org/officeDocument/2006/relationships/hyperlink" Target="https://kenpom.com/conf.php?c=Sum" TargetMode="External"/><Relationship Id="rId454" Type="http://schemas.openxmlformats.org/officeDocument/2006/relationships/hyperlink" Target="https://kenpom.com/index.php" TargetMode="External"/><Relationship Id="rId661" Type="http://schemas.openxmlformats.org/officeDocument/2006/relationships/hyperlink" Target="https://kenpom.com/conf.php?c=B12" TargetMode="External"/><Relationship Id="rId759" Type="http://schemas.openxmlformats.org/officeDocument/2006/relationships/hyperlink" Target="https://kenpom.com/conf.php?c=B12" TargetMode="External"/><Relationship Id="rId11" Type="http://schemas.openxmlformats.org/officeDocument/2006/relationships/hyperlink" Target="https://kenpom.com/index.php?s=RankAdjTempo" TargetMode="External"/><Relationship Id="rId314" Type="http://schemas.openxmlformats.org/officeDocument/2006/relationships/hyperlink" Target="https://kenpom.com/team.php?team=Southern" TargetMode="External"/><Relationship Id="rId398" Type="http://schemas.openxmlformats.org/officeDocument/2006/relationships/hyperlink" Target="https://kenpom.com/team.php?team=Marshall" TargetMode="External"/><Relationship Id="rId521" Type="http://schemas.openxmlformats.org/officeDocument/2006/relationships/hyperlink" Target="https://kenpom.com/conf.php?c=CUSA" TargetMode="External"/><Relationship Id="rId619" Type="http://schemas.openxmlformats.org/officeDocument/2006/relationships/hyperlink" Target="https://kenpom.com/conf.php?c=A10" TargetMode="External"/><Relationship Id="rId95" Type="http://schemas.openxmlformats.org/officeDocument/2006/relationships/hyperlink" Target="https://kenpom.com/conf.php?c=NEC" TargetMode="External"/><Relationship Id="rId160" Type="http://schemas.openxmlformats.org/officeDocument/2006/relationships/hyperlink" Target="https://kenpom.com/team.php?team=San+Diego" TargetMode="External"/><Relationship Id="rId258" Type="http://schemas.openxmlformats.org/officeDocument/2006/relationships/hyperlink" Target="https://kenpom.com/team.php?team=Northern+Arizona" TargetMode="External"/><Relationship Id="rId465" Type="http://schemas.openxmlformats.org/officeDocument/2006/relationships/hyperlink" Target="https://kenpom.com/conf.php?c=Amer" TargetMode="External"/><Relationship Id="rId672" Type="http://schemas.openxmlformats.org/officeDocument/2006/relationships/hyperlink" Target="https://kenpom.com/team.php?team=McNeese" TargetMode="External"/><Relationship Id="rId22" Type="http://schemas.openxmlformats.org/officeDocument/2006/relationships/hyperlink" Target="https://kenpom.com/team.php?team=Prairie+View+A%26M" TargetMode="External"/><Relationship Id="rId118" Type="http://schemas.openxmlformats.org/officeDocument/2006/relationships/hyperlink" Target="https://kenpom.com/team.php?team=North+Carolina+Central" TargetMode="External"/><Relationship Id="rId325" Type="http://schemas.openxmlformats.org/officeDocument/2006/relationships/hyperlink" Target="https://kenpom.com/conf.php?c=BSky" TargetMode="External"/><Relationship Id="rId532" Type="http://schemas.openxmlformats.org/officeDocument/2006/relationships/hyperlink" Target="https://kenpom.com/team.php?team=UNC+Greensboro" TargetMode="External"/><Relationship Id="rId171" Type="http://schemas.openxmlformats.org/officeDocument/2006/relationships/hyperlink" Target="https://kenpom.com/conf.php?c=AE" TargetMode="External"/><Relationship Id="rId269" Type="http://schemas.openxmlformats.org/officeDocument/2006/relationships/hyperlink" Target="https://kenpom.com/conf.php?c=ASun" TargetMode="External"/><Relationship Id="rId476" Type="http://schemas.openxmlformats.org/officeDocument/2006/relationships/hyperlink" Target="https://kenpom.com/team.php?team=Virginia+Tech" TargetMode="External"/><Relationship Id="rId683" Type="http://schemas.openxmlformats.org/officeDocument/2006/relationships/hyperlink" Target="https://kenpom.com/conf.php?c=WCC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Alabama+St." TargetMode="External"/><Relationship Id="rId769" Type="http://schemas.openxmlformats.org/officeDocument/2006/relationships/hyperlink" Target="https://kenpom.com/team.php?team=Central+Arkansas" TargetMode="External"/><Relationship Id="rId21" Type="http://schemas.openxmlformats.org/officeDocument/2006/relationships/hyperlink" Target="https://kenpom.com/team.php?team=Wisconsin" TargetMode="External"/><Relationship Id="rId324" Type="http://schemas.openxmlformats.org/officeDocument/2006/relationships/hyperlink" Target="https://kenpom.com/conf.php?c=A10" TargetMode="External"/><Relationship Id="rId531" Type="http://schemas.openxmlformats.org/officeDocument/2006/relationships/hyperlink" Target="https://kenpom.com/index.php" TargetMode="External"/><Relationship Id="rId629" Type="http://schemas.openxmlformats.org/officeDocument/2006/relationships/hyperlink" Target="https://kenpom.com/team.php?team=Tulsa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index.php?s=RankAdjOE" TargetMode="External"/><Relationship Id="rId475" Type="http://schemas.openxmlformats.org/officeDocument/2006/relationships/hyperlink" Target="https://kenpom.com/team.php?team=UTSA" TargetMode="External"/><Relationship Id="rId682" Type="http://schemas.openxmlformats.org/officeDocument/2006/relationships/hyperlink" Target="https://kenpom.com/conf.php?c=MWC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Sam+Houston+St." TargetMode="External"/><Relationship Id="rId542" Type="http://schemas.openxmlformats.org/officeDocument/2006/relationships/hyperlink" Target="https://kenpom.com/conf.php?c=Sum" TargetMode="External"/><Relationship Id="rId181" Type="http://schemas.openxmlformats.org/officeDocument/2006/relationships/hyperlink" Target="https://kenpom.com/index.php?s=RankAdjDE" TargetMode="External"/><Relationship Id="rId402" Type="http://schemas.openxmlformats.org/officeDocument/2006/relationships/hyperlink" Target="https://kenpom.com/conf.php?c=ASun" TargetMode="External"/><Relationship Id="rId279" Type="http://schemas.openxmlformats.org/officeDocument/2006/relationships/hyperlink" Target="https://kenpom.com/team.php?team=UNC+Greensboro" TargetMode="External"/><Relationship Id="rId486" Type="http://schemas.openxmlformats.org/officeDocument/2006/relationships/hyperlink" Target="https://kenpom.com/conf.php?c=Horz" TargetMode="External"/><Relationship Id="rId693" Type="http://schemas.openxmlformats.org/officeDocument/2006/relationships/hyperlink" Target="https://kenpom.com/team.php?team=Stonehill" TargetMode="External"/><Relationship Id="rId707" Type="http://schemas.openxmlformats.org/officeDocument/2006/relationships/hyperlink" Target="https://kenpom.com/index.php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team.php?team=Colorado+St." TargetMode="External"/><Relationship Id="rId346" Type="http://schemas.openxmlformats.org/officeDocument/2006/relationships/hyperlink" Target="https://kenpom.com/conf.php?c=Amer" TargetMode="External"/><Relationship Id="rId553" Type="http://schemas.openxmlformats.org/officeDocument/2006/relationships/hyperlink" Target="https://kenpom.com/team.php?team=Northern+Arizona" TargetMode="External"/><Relationship Id="rId760" Type="http://schemas.openxmlformats.org/officeDocument/2006/relationships/hyperlink" Target="https://kenpom.com/conf.php?c=NEC" TargetMode="External"/><Relationship Id="rId192" Type="http://schemas.openxmlformats.org/officeDocument/2006/relationships/hyperlink" Target="https://kenpom.com/conf.php?c=ASun" TargetMode="External"/><Relationship Id="rId206" Type="http://schemas.openxmlformats.org/officeDocument/2006/relationships/hyperlink" Target="https://kenpom.com/conf.php?c=B10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team.php?team=Hofstra" TargetMode="External"/><Relationship Id="rId620" Type="http://schemas.openxmlformats.org/officeDocument/2006/relationships/hyperlink" Target="https://kenpom.com/index.php?s=RankAdjOE" TargetMode="External"/><Relationship Id="rId718" Type="http://schemas.openxmlformats.org/officeDocument/2006/relationships/hyperlink" Target="https://kenpom.com/conf.php?c=MAAC" TargetMode="External"/><Relationship Id="rId357" Type="http://schemas.openxmlformats.org/officeDocument/2006/relationships/hyperlink" Target="https://kenpom.com/index.php?s=RankAdjDE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St.+Bonaventure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BSth" TargetMode="External"/><Relationship Id="rId631" Type="http://schemas.openxmlformats.org/officeDocument/2006/relationships/hyperlink" Target="https://kenpom.com/team.php?team=Navy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index.php?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ACC" TargetMode="External"/><Relationship Id="rId368" Type="http://schemas.openxmlformats.org/officeDocument/2006/relationships/hyperlink" Target="https://kenpom.com/conf.php?c=AE" TargetMode="External"/><Relationship Id="rId575" Type="http://schemas.openxmlformats.org/officeDocument/2006/relationships/hyperlink" Target="https://kenpom.com/team.php?team=Charlotte" TargetMode="External"/><Relationship Id="rId782" Type="http://schemas.openxmlformats.org/officeDocument/2006/relationships/hyperlink" Target="https://kenpom.com/conf.php?c=NE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conf.php?c=SB" TargetMode="External"/><Relationship Id="rId281" Type="http://schemas.openxmlformats.org/officeDocument/2006/relationships/hyperlink" Target="https://kenpom.com/team.php?team=North+Dakota+St." TargetMode="External"/><Relationship Id="rId502" Type="http://schemas.openxmlformats.org/officeDocument/2006/relationships/hyperlink" Target="https://kenpom.com/conf.php?c=BW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North+Texas" TargetMode="External"/><Relationship Id="rId379" Type="http://schemas.openxmlformats.org/officeDocument/2006/relationships/hyperlink" Target="https://kenpom.com/team.php?team=San+Jose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index.php" TargetMode="External"/><Relationship Id="rId807" Type="http://schemas.openxmlformats.org/officeDocument/2006/relationships/hyperlink" Target="https://kenpom.com/team.php?team=Mississippi+Valley+St." TargetMode="External"/><Relationship Id="rId7" Type="http://schemas.openxmlformats.org/officeDocument/2006/relationships/hyperlink" Target="https://kenpom.com/index.php?s=RankLuck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index.php?s=RankAdjTempo" TargetMode="External"/><Relationship Id="rId653" Type="http://schemas.openxmlformats.org/officeDocument/2006/relationships/hyperlink" Target="https://kenpom.com/team.php?team=Tennessee+Tech" TargetMode="External"/><Relationship Id="rId292" Type="http://schemas.openxmlformats.org/officeDocument/2006/relationships/hyperlink" Target="https://kenpom.com/conf.php?c=ACC" TargetMode="External"/><Relationship Id="rId306" Type="http://schemas.openxmlformats.org/officeDocument/2006/relationships/hyperlink" Target="https://kenpom.com/conf.php?c=BW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Cal+St.+Bakersfield" TargetMode="External"/><Relationship Id="rId597" Type="http://schemas.openxmlformats.org/officeDocument/2006/relationships/hyperlink" Target="https://kenpom.com/team.php?team=Harvard" TargetMode="External"/><Relationship Id="rId720" Type="http://schemas.openxmlformats.org/officeDocument/2006/relationships/hyperlink" Target="https://kenpom.com/conf.php?c=CAA" TargetMode="External"/><Relationship Id="rId152" Type="http://schemas.openxmlformats.org/officeDocument/2006/relationships/hyperlink" Target="https://kenpom.com/conf.php?c=CUSA" TargetMode="External"/><Relationship Id="rId457" Type="http://schemas.openxmlformats.org/officeDocument/2006/relationships/hyperlink" Target="https://kenpom.com/team.php?team=Southeast+Missouri" TargetMode="External"/><Relationship Id="rId664" Type="http://schemas.openxmlformats.org/officeDocument/2006/relationships/hyperlink" Target="https://kenpom.com/conf.php?c=MAC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MAAC" TargetMode="External"/><Relationship Id="rId731" Type="http://schemas.openxmlformats.org/officeDocument/2006/relationships/hyperlink" Target="https://kenpom.com/team.php?team=Lindenwood" TargetMode="External"/><Relationship Id="rId98" Type="http://schemas.openxmlformats.org/officeDocument/2006/relationships/hyperlink" Target="https://kenpom.com/conf.php?c=SEC" TargetMode="External"/><Relationship Id="rId163" Type="http://schemas.openxmlformats.org/officeDocument/2006/relationships/hyperlink" Target="https://kenpom.com/team.php?team=UC+Irvine" TargetMode="External"/><Relationship Id="rId370" Type="http://schemas.openxmlformats.org/officeDocument/2006/relationships/hyperlink" Target="https://kenpom.com/conf.php?c=BSth" TargetMode="External"/><Relationship Id="rId230" Type="http://schemas.openxmlformats.org/officeDocument/2006/relationships/hyperlink" Target="https://kenpom.com/conf.php?c=ACC" TargetMode="External"/><Relationship Id="rId468" Type="http://schemas.openxmlformats.org/officeDocument/2006/relationships/hyperlink" Target="https://kenpom.com/conf.php?c=OVC" TargetMode="External"/><Relationship Id="rId675" Type="http://schemas.openxmlformats.org/officeDocument/2006/relationships/hyperlink" Target="https://kenpom.com/team.php?team=Loyola+MD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conf.php?c=ACC" TargetMode="External"/><Relationship Id="rId535" Type="http://schemas.openxmlformats.org/officeDocument/2006/relationships/hyperlink" Target="https://kenpom.com/index.php?s=RankLuck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WCC" TargetMode="External"/><Relationship Id="rId381" Type="http://schemas.openxmlformats.org/officeDocument/2006/relationships/hyperlink" Target="https://kenpom.com/team.php?team=Central+Connecticut" TargetMode="External"/><Relationship Id="rId602" Type="http://schemas.openxmlformats.org/officeDocument/2006/relationships/hyperlink" Target="https://kenpom.com/conf.php?c=WCC" TargetMode="External"/><Relationship Id="rId241" Type="http://schemas.openxmlformats.org/officeDocument/2006/relationships/hyperlink" Target="https://kenpom.com/team.php?team=UAB" TargetMode="External"/><Relationship Id="rId479" Type="http://schemas.openxmlformats.org/officeDocument/2006/relationships/hyperlink" Target="https://kenpom.com/team.php?team=Northeastern" TargetMode="External"/><Relationship Id="rId686" Type="http://schemas.openxmlformats.org/officeDocument/2006/relationships/hyperlink" Target="https://kenpom.com/conf.php?c=MEAC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team.php?team=East+Carolina" TargetMode="External"/><Relationship Id="rId546" Type="http://schemas.openxmlformats.org/officeDocument/2006/relationships/hyperlink" Target="https://kenpom.com/conf.php?c=Slnd" TargetMode="External"/><Relationship Id="rId753" Type="http://schemas.openxmlformats.org/officeDocument/2006/relationships/hyperlink" Target="https://kenpom.com/team.php?team=Bellarmine" TargetMode="External"/><Relationship Id="rId101" Type="http://schemas.openxmlformats.org/officeDocument/2006/relationships/hyperlink" Target="https://kenpom.com/team.php?team=SMU" TargetMode="External"/><Relationship Id="rId185" Type="http://schemas.openxmlformats.org/officeDocument/2006/relationships/hyperlink" Target="https://kenpom.com/team.php?team=Georgetown" TargetMode="External"/><Relationship Id="rId406" Type="http://schemas.openxmlformats.org/officeDocument/2006/relationships/hyperlink" Target="https://kenpom.com/conf.php?c=MAC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Penn" TargetMode="External"/><Relationship Id="rId697" Type="http://schemas.openxmlformats.org/officeDocument/2006/relationships/hyperlink" Target="https://kenpom.com/team.php?team=Holy+Cross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Clemson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Gardner+Webb" TargetMode="External"/><Relationship Id="rId764" Type="http://schemas.openxmlformats.org/officeDocument/2006/relationships/hyperlink" Target="https://kenpom.com/conf.php?c=NEC" TargetMode="External"/><Relationship Id="rId196" Type="http://schemas.openxmlformats.org/officeDocument/2006/relationships/hyperlink" Target="https://kenpom.com/conf.php?c=BSth" TargetMode="External"/><Relationship Id="rId417" Type="http://schemas.openxmlformats.org/officeDocument/2006/relationships/hyperlink" Target="https://kenpom.com/team.php?team=Southeastern+Louisiana" TargetMode="External"/><Relationship Id="rId624" Type="http://schemas.openxmlformats.org/officeDocument/2006/relationships/hyperlink" Target="https://kenpom.com/index.php?s=RankSOS" TargetMode="External"/><Relationship Id="rId263" Type="http://schemas.openxmlformats.org/officeDocument/2006/relationships/hyperlink" Target="https://kenpom.com/team.php?team=Chattanooga" TargetMode="External"/><Relationship Id="rId470" Type="http://schemas.openxmlformats.org/officeDocument/2006/relationships/hyperlink" Target="https://kenpom.com/conf.php?c=WAC" TargetMode="External"/><Relationship Id="rId58" Type="http://schemas.openxmlformats.org/officeDocument/2006/relationships/hyperlink" Target="https://kenpom.com/conf.php?c=ACC" TargetMode="External"/><Relationship Id="rId123" Type="http://schemas.openxmlformats.org/officeDocument/2006/relationships/hyperlink" Target="https://kenpom.com/team.php?team=Xavier" TargetMode="External"/><Relationship Id="rId330" Type="http://schemas.openxmlformats.org/officeDocument/2006/relationships/hyperlink" Target="https://kenpom.com/conf.php?c=MVC" TargetMode="External"/><Relationship Id="rId568" Type="http://schemas.openxmlformats.org/officeDocument/2006/relationships/hyperlink" Target="https://kenpom.com/conf.php?c=MAAC" TargetMode="External"/><Relationship Id="rId775" Type="http://schemas.openxmlformats.org/officeDocument/2006/relationships/hyperlink" Target="https://kenpom.com/team.php?team=Stetson" TargetMode="External"/><Relationship Id="rId428" Type="http://schemas.openxmlformats.org/officeDocument/2006/relationships/hyperlink" Target="https://kenpom.com/conf.php?c=Horz" TargetMode="External"/><Relationship Id="rId635" Type="http://schemas.openxmlformats.org/officeDocument/2006/relationships/hyperlink" Target="https://kenpom.com/team.php?team=VMI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Indiana+St." TargetMode="External"/><Relationship Id="rId702" Type="http://schemas.openxmlformats.org/officeDocument/2006/relationships/hyperlink" Target="https://kenpom.com/conf.php?c=Sum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Mercer" TargetMode="External"/><Relationship Id="rId786" Type="http://schemas.openxmlformats.org/officeDocument/2006/relationships/hyperlink" Target="https://kenpom.com/conf.php?c=SWAC" TargetMode="External"/><Relationship Id="rId341" Type="http://schemas.openxmlformats.org/officeDocument/2006/relationships/hyperlink" Target="https://kenpom.com/team.php?team=Towson" TargetMode="External"/><Relationship Id="rId439" Type="http://schemas.openxmlformats.org/officeDocument/2006/relationships/hyperlink" Target="https://kenpom.com/team.php?team=Drexel" TargetMode="External"/><Relationship Id="rId646" Type="http://schemas.openxmlformats.org/officeDocument/2006/relationships/hyperlink" Target="https://kenpom.com/conf.php?c=OVC" TargetMode="External"/><Relationship Id="rId201" Type="http://schemas.openxmlformats.org/officeDocument/2006/relationships/hyperlink" Target="https://kenpom.com/team.php?team=Stanford" TargetMode="External"/><Relationship Id="rId285" Type="http://schemas.openxmlformats.org/officeDocument/2006/relationships/hyperlink" Target="https://kenpom.com/team.php?team=St.+Thomas" TargetMode="External"/><Relationship Id="rId506" Type="http://schemas.openxmlformats.org/officeDocument/2006/relationships/hyperlink" Target="https://kenpom.com/conf.php?c=OVC" TargetMode="External"/><Relationship Id="rId492" Type="http://schemas.openxmlformats.org/officeDocument/2006/relationships/hyperlink" Target="https://kenpom.com/conf.php?c=BW" TargetMode="External"/><Relationship Id="rId713" Type="http://schemas.openxmlformats.org/officeDocument/2006/relationships/hyperlink" Target="https://kenpom.com/team.php?team=Saint+Francis" TargetMode="External"/><Relationship Id="rId797" Type="http://schemas.openxmlformats.org/officeDocument/2006/relationships/hyperlink" Target="https://kenpom.com/index.php?s=RankAdjDE" TargetMode="External"/><Relationship Id="rId145" Type="http://schemas.openxmlformats.org/officeDocument/2006/relationships/hyperlink" Target="https://kenpom.com/team.php?team=Kansas+St." TargetMode="External"/><Relationship Id="rId352" Type="http://schemas.openxmlformats.org/officeDocument/2006/relationships/hyperlink" Target="https://kenpom.com/conf.php?c=Ivy" TargetMode="External"/><Relationship Id="rId212" Type="http://schemas.openxmlformats.org/officeDocument/2006/relationships/hyperlink" Target="https://kenpom.com/conf.php?c=MWC" TargetMode="External"/><Relationship Id="rId657" Type="http://schemas.openxmlformats.org/officeDocument/2006/relationships/hyperlink" Target="https://kenpom.com/team.php?team=Delaware+St." TargetMode="External"/><Relationship Id="rId296" Type="http://schemas.openxmlformats.org/officeDocument/2006/relationships/hyperlink" Target="https://kenpom.com/conf.php?c=WAC" TargetMode="External"/><Relationship Id="rId517" Type="http://schemas.openxmlformats.org/officeDocument/2006/relationships/hyperlink" Target="https://kenpom.com/team.php?team=Toledo" TargetMode="External"/><Relationship Id="rId724" Type="http://schemas.openxmlformats.org/officeDocument/2006/relationships/hyperlink" Target="https://kenpom.com/conf.php?c=SB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OVC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Amer" TargetMode="External"/><Relationship Id="rId668" Type="http://schemas.openxmlformats.org/officeDocument/2006/relationships/hyperlink" Target="https://kenpom.com/conf.php?c=M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Sun" TargetMode="External"/><Relationship Id="rId735" Type="http://schemas.openxmlformats.org/officeDocument/2006/relationships/hyperlink" Target="https://kenpom.com/team.php?team=Eastern+Illinois" TargetMode="External"/><Relationship Id="rId167" Type="http://schemas.openxmlformats.org/officeDocument/2006/relationships/hyperlink" Target="https://kenpom.com/team.php?team=LSU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Idaho" TargetMode="External"/><Relationship Id="rId71" Type="http://schemas.openxmlformats.org/officeDocument/2006/relationships/hyperlink" Target="https://kenpom.com/team.php?team=Creighton" TargetMode="External"/><Relationship Id="rId234" Type="http://schemas.openxmlformats.org/officeDocument/2006/relationships/hyperlink" Target="https://kenpom.com/conf.php?c=A10" TargetMode="External"/><Relationship Id="rId679" Type="http://schemas.openxmlformats.org/officeDocument/2006/relationships/hyperlink" Target="https://kenpom.com/team.php?team=Old+Dominion" TargetMode="External"/><Relationship Id="rId802" Type="http://schemas.openxmlformats.org/officeDocument/2006/relationships/hyperlink" Target="https://kenpom.com/conf.php?c=MEAC" TargetMode="External"/><Relationship Id="rId2" Type="http://schemas.openxmlformats.org/officeDocument/2006/relationships/hyperlink" Target="https://kenpom.com/index.php?s=TeamName" TargetMode="External"/><Relationship Id="rId29" Type="http://schemas.openxmlformats.org/officeDocument/2006/relationships/hyperlink" Target="https://kenpom.com/team.php?team=Michigan+St." TargetMode="External"/><Relationship Id="rId441" Type="http://schemas.openxmlformats.org/officeDocument/2006/relationships/hyperlink" Target="https://kenpom.com/index.php" TargetMode="External"/><Relationship Id="rId539" Type="http://schemas.openxmlformats.org/officeDocument/2006/relationships/hyperlink" Target="https://kenpom.com/team.php?team=Presbyterian" TargetMode="External"/><Relationship Id="rId746" Type="http://schemas.openxmlformats.org/officeDocument/2006/relationships/hyperlink" Target="https://kenpom.com/conf.php?c=OVC" TargetMode="External"/><Relationship Id="rId178" Type="http://schemas.openxmlformats.org/officeDocument/2006/relationships/hyperlink" Target="https://kenpom.com/index.php?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Norfolk+St.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ASun" TargetMode="External"/><Relationship Id="rId245" Type="http://schemas.openxmlformats.org/officeDocument/2006/relationships/hyperlink" Target="https://kenpom.com/team.php?team=Florida+Atlantic" TargetMode="External"/><Relationship Id="rId452" Type="http://schemas.openxmlformats.org/officeDocument/2006/relationships/hyperlink" Target="https://kenpom.com/conf.php?c=Horz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CUSA" TargetMode="External"/><Relationship Id="rId757" Type="http://schemas.openxmlformats.org/officeDocument/2006/relationships/hyperlink" Target="https://kenpom.com/team.php?team=Louisiana+Monroe" TargetMode="External"/><Relationship Id="rId93" Type="http://schemas.openxmlformats.org/officeDocument/2006/relationships/hyperlink" Target="https://kenpom.com/index.php?s=RankAdjDE" TargetMode="External"/><Relationship Id="rId189" Type="http://schemas.openxmlformats.org/officeDocument/2006/relationships/hyperlink" Target="https://kenpom.com/team.php?team=Dayto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index.php" TargetMode="External"/><Relationship Id="rId256" Type="http://schemas.openxmlformats.org/officeDocument/2006/relationships/hyperlink" Target="https://kenpom.com/conf.php?c=MAC" TargetMode="External"/><Relationship Id="rId463" Type="http://schemas.openxmlformats.org/officeDocument/2006/relationships/hyperlink" Target="https://kenpom.com/team.php?team=Dartmouth" TargetMode="External"/><Relationship Id="rId670" Type="http://schemas.openxmlformats.org/officeDocument/2006/relationships/hyperlink" Target="https://kenpom.com/conf.php?c=BSky" TargetMode="External"/><Relationship Id="rId116" Type="http://schemas.openxmlformats.org/officeDocument/2006/relationships/hyperlink" Target="https://kenpom.com/conf.php?c=MWC" TargetMode="External"/><Relationship Id="rId323" Type="http://schemas.openxmlformats.org/officeDocument/2006/relationships/hyperlink" Target="https://kenpom.com/team.php?team=Duquesne" TargetMode="External"/><Relationship Id="rId530" Type="http://schemas.openxmlformats.org/officeDocument/2006/relationships/hyperlink" Target="https://kenpom.com/index.php?s=TeamName" TargetMode="External"/><Relationship Id="rId768" Type="http://schemas.openxmlformats.org/officeDocument/2006/relationships/hyperlink" Target="https://kenpom.com/conf.php?c=MA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SWAC" TargetMode="External"/><Relationship Id="rId267" Type="http://schemas.openxmlformats.org/officeDocument/2006/relationships/hyperlink" Target="https://kenpom.com/index.php" TargetMode="External"/><Relationship Id="rId474" Type="http://schemas.openxmlformats.org/officeDocument/2006/relationships/hyperlink" Target="https://kenpom.com/conf.php?c=BW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Air+Force" TargetMode="External"/><Relationship Id="rId779" Type="http://schemas.openxmlformats.org/officeDocument/2006/relationships/hyperlink" Target="https://kenpom.com/team.php?team=The+Citadel" TargetMode="External"/><Relationship Id="rId31" Type="http://schemas.openxmlformats.org/officeDocument/2006/relationships/hyperlink" Target="https://kenpom.com/team.php?team=Iowa+St." TargetMode="External"/><Relationship Id="rId334" Type="http://schemas.openxmlformats.org/officeDocument/2006/relationships/hyperlink" Target="https://kenpom.com/conf.php?c=Horz" TargetMode="External"/><Relationship Id="rId541" Type="http://schemas.openxmlformats.org/officeDocument/2006/relationships/hyperlink" Target="https://kenpom.com/team.php?team=South+Dakota" TargetMode="External"/><Relationship Id="rId639" Type="http://schemas.openxmlformats.org/officeDocument/2006/relationships/hyperlink" Target="https://kenpom.com/team.php?team=Lafayette" TargetMode="External"/><Relationship Id="rId180" Type="http://schemas.openxmlformats.org/officeDocument/2006/relationships/hyperlink" Target="https://kenpom.com/index.php?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Eastern+Kentucky" TargetMode="External"/><Relationship Id="rId485" Type="http://schemas.openxmlformats.org/officeDocument/2006/relationships/hyperlink" Target="https://kenpom.com/team.php?team=Wright+St.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index.php?s=TeamName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Slnd" TargetMode="External"/><Relationship Id="rId345" Type="http://schemas.openxmlformats.org/officeDocument/2006/relationships/hyperlink" Target="https://kenpom.com/team.php?team=Tulane" TargetMode="External"/><Relationship Id="rId552" Type="http://schemas.openxmlformats.org/officeDocument/2006/relationships/hyperlink" Target="https://kenpom.com/conf.php?c=PL" TargetMode="External"/><Relationship Id="rId191" Type="http://schemas.openxmlformats.org/officeDocument/2006/relationships/hyperlink" Target="https://kenpom.com/team.php?team=Lipscomb" TargetMode="External"/><Relationship Id="rId205" Type="http://schemas.openxmlformats.org/officeDocument/2006/relationships/hyperlink" Target="https://kenpom.com/team.php?team=Minnesota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team.php?team=Louisiana+Tech" TargetMode="External"/><Relationship Id="rId496" Type="http://schemas.openxmlformats.org/officeDocument/2006/relationships/hyperlink" Target="https://kenpom.com/conf.php?c=SWAC" TargetMode="External"/><Relationship Id="rId717" Type="http://schemas.openxmlformats.org/officeDocument/2006/relationships/hyperlink" Target="https://kenpom.com/team.php?team=Niagara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team.php?team=Penn+St." TargetMode="External"/><Relationship Id="rId356" Type="http://schemas.openxmlformats.org/officeDocument/2006/relationships/hyperlink" Target="https://kenpom.com/index.php?s=RankAdjOE" TargetMode="External"/><Relationship Id="rId563" Type="http://schemas.openxmlformats.org/officeDocument/2006/relationships/hyperlink" Target="https://kenpom.com/team.php?team=Manhattan" TargetMode="External"/><Relationship Id="rId770" Type="http://schemas.openxmlformats.org/officeDocument/2006/relationships/hyperlink" Target="https://kenpom.com/conf.php?c=ASun" TargetMode="External"/><Relationship Id="rId216" Type="http://schemas.openxmlformats.org/officeDocument/2006/relationships/hyperlink" Target="https://kenpom.com/conf.php?c=MVC" TargetMode="External"/><Relationship Id="rId423" Type="http://schemas.openxmlformats.org/officeDocument/2006/relationships/hyperlink" Target="https://kenpom.com/team.php?team=Longwood" TargetMode="External"/><Relationship Id="rId630" Type="http://schemas.openxmlformats.org/officeDocument/2006/relationships/hyperlink" Target="https://kenpom.com/conf.php?c=Amer" TargetMode="External"/><Relationship Id="rId728" Type="http://schemas.openxmlformats.org/officeDocument/2006/relationships/hyperlink" Target="https://kenpom.com/conf.php?c=Slnd" TargetMode="External"/><Relationship Id="rId64" Type="http://schemas.openxmlformats.org/officeDocument/2006/relationships/hyperlink" Target="https://kenpom.com/conf.php?c=B12" TargetMode="External"/><Relationship Id="rId367" Type="http://schemas.openxmlformats.org/officeDocument/2006/relationships/hyperlink" Target="https://kenpom.com/team.php?team=Bryant" TargetMode="External"/><Relationship Id="rId574" Type="http://schemas.openxmlformats.org/officeDocument/2006/relationships/hyperlink" Target="https://kenpom.com/conf.php?c=CAA" TargetMode="External"/><Relationship Id="rId227" Type="http://schemas.openxmlformats.org/officeDocument/2006/relationships/hyperlink" Target="https://kenpom.com/team.php?team=Georgia+Tech" TargetMode="External"/><Relationship Id="rId781" Type="http://schemas.openxmlformats.org/officeDocument/2006/relationships/hyperlink" Target="https://kenpom.com/team.php?team=Le+Moyne" TargetMode="External"/><Relationship Id="rId434" Type="http://schemas.openxmlformats.org/officeDocument/2006/relationships/hyperlink" Target="https://kenpom.com/conf.php?c=SB" TargetMode="External"/><Relationship Id="rId641" Type="http://schemas.openxmlformats.org/officeDocument/2006/relationships/hyperlink" Target="https://kenpom.com/team.php?team=Southern+Miss" TargetMode="External"/><Relationship Id="rId739" Type="http://schemas.openxmlformats.org/officeDocument/2006/relationships/hyperlink" Target="https://kenpom.com/team.php?team=Western+Carolina" TargetMode="External"/><Relationship Id="rId33" Type="http://schemas.openxmlformats.org/officeDocument/2006/relationships/hyperlink" Target="https://kenpom.com/team.php?team=Arizona" TargetMode="External"/><Relationship Id="rId129" Type="http://schemas.openxmlformats.org/officeDocument/2006/relationships/hyperlink" Target="https://kenpom.com/team.php?team=Pittsburgh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CUSA" TargetMode="External"/><Relationship Id="rId501" Type="http://schemas.openxmlformats.org/officeDocument/2006/relationships/hyperlink" Target="https://kenpom.com/team.php?team=UC+Davis" TargetMode="External"/><Relationship Id="rId543" Type="http://schemas.openxmlformats.org/officeDocument/2006/relationships/hyperlink" Target="https://kenpom.com/team.php?team=Kansas+City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conf.php?c=MWC" TargetMode="External"/><Relationship Id="rId182" Type="http://schemas.openxmlformats.org/officeDocument/2006/relationships/hyperlink" Target="https://kenpom.com/index.php?s=RankAdjTempo" TargetMode="External"/><Relationship Id="rId378" Type="http://schemas.openxmlformats.org/officeDocument/2006/relationships/hyperlink" Target="https://kenpom.com/conf.php?c=Amer" TargetMode="External"/><Relationship Id="rId403" Type="http://schemas.openxmlformats.org/officeDocument/2006/relationships/hyperlink" Target="https://kenpom.com/team.php?team=UNC+Asheville" TargetMode="External"/><Relationship Id="rId585" Type="http://schemas.openxmlformats.org/officeDocument/2006/relationships/hyperlink" Target="https://kenpom.com/team.php?team=Eastern+Washington" TargetMode="External"/><Relationship Id="rId750" Type="http://schemas.openxmlformats.org/officeDocument/2006/relationships/hyperlink" Target="https://kenpom.com/conf.php?c=CAA" TargetMode="External"/><Relationship Id="rId792" Type="http://schemas.openxmlformats.org/officeDocument/2006/relationships/hyperlink" Target="https://kenpom.com/conf.php?c=NEC" TargetMode="External"/><Relationship Id="rId806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index.php?s=RankAdjTempo" TargetMode="External"/><Relationship Id="rId238" Type="http://schemas.openxmlformats.org/officeDocument/2006/relationships/hyperlink" Target="https://kenpom.com/conf.php?c=ACC" TargetMode="External"/><Relationship Id="rId445" Type="http://schemas.openxmlformats.org/officeDocument/2006/relationships/hyperlink" Target="https://kenpom.com/index.php?s=RankAdjDE" TargetMode="External"/><Relationship Id="rId487" Type="http://schemas.openxmlformats.org/officeDocument/2006/relationships/hyperlink" Target="https://kenpom.com/team.php?team=Queens" TargetMode="External"/><Relationship Id="rId610" Type="http://schemas.openxmlformats.org/officeDocument/2006/relationships/hyperlink" Target="https://kenpom.com/conf.php?c=WCC" TargetMode="External"/><Relationship Id="rId652" Type="http://schemas.openxmlformats.org/officeDocument/2006/relationships/hyperlink" Target="https://kenpom.com/conf.php?c=WAC" TargetMode="External"/><Relationship Id="rId694" Type="http://schemas.openxmlformats.org/officeDocument/2006/relationships/hyperlink" Target="https://kenpom.com/conf.php?c=NEC" TargetMode="External"/><Relationship Id="rId708" Type="http://schemas.openxmlformats.org/officeDocument/2006/relationships/hyperlink" Target="https://kenpom.com/index.php?s=RankAdjOE" TargetMode="External"/><Relationship Id="rId291" Type="http://schemas.openxmlformats.org/officeDocument/2006/relationships/hyperlink" Target="https://kenpom.com/team.php?team=Syracuse" TargetMode="External"/><Relationship Id="rId305" Type="http://schemas.openxmlformats.org/officeDocument/2006/relationships/hyperlink" Target="https://kenpom.com/team.php?team=UC+Santa+Barbara" TargetMode="External"/><Relationship Id="rId347" Type="http://schemas.openxmlformats.org/officeDocument/2006/relationships/hyperlink" Target="https://kenpom.com/team.php?team=Furman" TargetMode="External"/><Relationship Id="rId512" Type="http://schemas.openxmlformats.org/officeDocument/2006/relationships/hyperlink" Target="https://kenpom.com/conf.php?c=MAAC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MWC" TargetMode="External"/><Relationship Id="rId151" Type="http://schemas.openxmlformats.org/officeDocument/2006/relationships/hyperlink" Target="https://kenpom.com/team.php?team=Liberty" TargetMode="External"/><Relationship Id="rId389" Type="http://schemas.openxmlformats.org/officeDocument/2006/relationships/hyperlink" Target="https://kenpom.com/team.php?team=Jacksonville" TargetMode="External"/><Relationship Id="rId554" Type="http://schemas.openxmlformats.org/officeDocument/2006/relationships/hyperlink" Target="https://kenpom.com/conf.php?c=BSky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New+Orleans" TargetMode="External"/><Relationship Id="rId193" Type="http://schemas.openxmlformats.org/officeDocument/2006/relationships/hyperlink" Target="https://kenpom.com/team.php?team=TCU" TargetMode="External"/><Relationship Id="rId207" Type="http://schemas.openxmlformats.org/officeDocument/2006/relationships/hyperlink" Target="https://kenpom.com/team.php?team=Notre+Dame" TargetMode="External"/><Relationship Id="rId249" Type="http://schemas.openxmlformats.org/officeDocument/2006/relationships/hyperlink" Target="https://kenpom.com/team.php?team=Saint+Louis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conf.php?c=A10" TargetMode="External"/><Relationship Id="rId498" Type="http://schemas.openxmlformats.org/officeDocument/2006/relationships/hyperlink" Target="https://kenpom.com/conf.php?c=CAA" TargetMode="External"/><Relationship Id="rId621" Type="http://schemas.openxmlformats.org/officeDocument/2006/relationships/hyperlink" Target="https://kenpom.com/index.php?s=RankAdjDE" TargetMode="External"/><Relationship Id="rId663" Type="http://schemas.openxmlformats.org/officeDocument/2006/relationships/hyperlink" Target="https://kenpom.com/team.php?team=Eastern+Michigan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ebraska" TargetMode="External"/><Relationship Id="rId260" Type="http://schemas.openxmlformats.org/officeDocument/2006/relationships/hyperlink" Target="https://kenpom.com/conf.php?c=A10" TargetMode="External"/><Relationship Id="rId316" Type="http://schemas.openxmlformats.org/officeDocument/2006/relationships/hyperlink" Target="https://kenpom.com/conf.php?c=MVC" TargetMode="External"/><Relationship Id="rId523" Type="http://schemas.openxmlformats.org/officeDocument/2006/relationships/hyperlink" Target="https://kenpom.com/team.php?team=Siena" TargetMode="External"/><Relationship Id="rId719" Type="http://schemas.openxmlformats.org/officeDocument/2006/relationships/hyperlink" Target="https://kenpom.com/team.php?team=North+Carolina+A%26T" TargetMode="External"/><Relationship Id="rId55" Type="http://schemas.openxmlformats.org/officeDocument/2006/relationships/hyperlink" Target="https://kenpom.com/team.php?team=Mississippi" TargetMode="External"/><Relationship Id="rId97" Type="http://schemas.openxmlformats.org/officeDocument/2006/relationships/hyperlink" Target="https://kenpom.com/team.php?team=Texas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index.php?s=RankAdjTempo" TargetMode="External"/><Relationship Id="rId565" Type="http://schemas.openxmlformats.org/officeDocument/2006/relationships/hyperlink" Target="https://kenpom.com/team.php?team=Northern+Kentucky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10" TargetMode="External"/><Relationship Id="rId425" Type="http://schemas.openxmlformats.org/officeDocument/2006/relationships/hyperlink" Target="https://kenpom.com/team.php?team=Montana+St." TargetMode="External"/><Relationship Id="rId467" Type="http://schemas.openxmlformats.org/officeDocument/2006/relationships/hyperlink" Target="https://kenpom.com/team.php?team=Little+Rock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index.php?s=RankLuck" TargetMode="External"/><Relationship Id="rId674" Type="http://schemas.openxmlformats.org/officeDocument/2006/relationships/hyperlink" Target="https://kenpom.com/conf.php?c=AE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Arizona+St." TargetMode="External"/><Relationship Id="rId327" Type="http://schemas.openxmlformats.org/officeDocument/2006/relationships/hyperlink" Target="https://kenpom.com/team.php?team=Virginia+Tech" TargetMode="External"/><Relationship Id="rId369" Type="http://schemas.openxmlformats.org/officeDocument/2006/relationships/hyperlink" Target="https://kenpom.com/team.php?team=Radford" TargetMode="External"/><Relationship Id="rId534" Type="http://schemas.openxmlformats.org/officeDocument/2006/relationships/hyperlink" Target="https://kenpom.com/index.php?s=RankAdjTempo" TargetMode="External"/><Relationship Id="rId576" Type="http://schemas.openxmlformats.org/officeDocument/2006/relationships/hyperlink" Target="https://kenpom.com/conf.php?c=Amer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Canisius" TargetMode="External"/><Relationship Id="rId173" Type="http://schemas.openxmlformats.org/officeDocument/2006/relationships/hyperlink" Target="https://kenpom.com/team.php?team=Oregon+St." TargetMode="External"/><Relationship Id="rId229" Type="http://schemas.openxmlformats.org/officeDocument/2006/relationships/hyperlink" Target="https://kenpom.com/team.php?team=Virginia" TargetMode="External"/><Relationship Id="rId380" Type="http://schemas.openxmlformats.org/officeDocument/2006/relationships/hyperlink" Target="https://kenpom.com/conf.php?c=MWC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Portland" TargetMode="External"/><Relationship Id="rId643" Type="http://schemas.openxmlformats.org/officeDocument/2006/relationships/hyperlink" Target="https://kenpom.com/team.php?team=Charleston+Souther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AE" TargetMode="External"/><Relationship Id="rId685" Type="http://schemas.openxmlformats.org/officeDocument/2006/relationships/hyperlink" Target="https://kenpom.com/team.php?team=Howard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Sum" TargetMode="External"/><Relationship Id="rId338" Type="http://schemas.openxmlformats.org/officeDocument/2006/relationships/hyperlink" Target="https://kenpom.com/conf.php?c=WAC" TargetMode="External"/><Relationship Id="rId503" Type="http://schemas.openxmlformats.org/officeDocument/2006/relationships/hyperlink" Target="https://kenpom.com/team.php?team=Pepperdine" TargetMode="External"/><Relationship Id="rId545" Type="http://schemas.openxmlformats.org/officeDocument/2006/relationships/hyperlink" Target="https://kenpom.com/team.php?team=Incarnate+Word" TargetMode="External"/><Relationship Id="rId587" Type="http://schemas.openxmlformats.org/officeDocument/2006/relationships/hyperlink" Target="https://kenpom.com/team.php?team=Georgia+St." TargetMode="External"/><Relationship Id="rId710" Type="http://schemas.openxmlformats.org/officeDocument/2006/relationships/hyperlink" Target="https://kenpom.com/index.php?s=RankAdjTempo" TargetMode="External"/><Relationship Id="rId752" Type="http://schemas.openxmlformats.org/officeDocument/2006/relationships/hyperlink" Target="https://kenpom.com/conf.php?c=BSky" TargetMode="External"/><Relationship Id="rId808" Type="http://schemas.openxmlformats.org/officeDocument/2006/relationships/hyperlink" Target="https://kenpom.com/conf.php?c=SWAC" TargetMode="External"/><Relationship Id="rId8" Type="http://schemas.openxmlformats.org/officeDocument/2006/relationships/hyperlink" Target="https://kenpom.com/index.php?s=RankSOS" TargetMode="External"/><Relationship Id="rId142" Type="http://schemas.openxmlformats.org/officeDocument/2006/relationships/hyperlink" Target="https://kenpom.com/conf.php?c=Amer" TargetMode="External"/><Relationship Id="rId184" Type="http://schemas.openxmlformats.org/officeDocument/2006/relationships/hyperlink" Target="https://kenpom.com/index.php?s=RankSOS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Ohio" TargetMode="External"/><Relationship Id="rId447" Type="http://schemas.openxmlformats.org/officeDocument/2006/relationships/hyperlink" Target="https://kenpom.com/index.php?s=RankLuck" TargetMode="External"/><Relationship Id="rId612" Type="http://schemas.openxmlformats.org/officeDocument/2006/relationships/hyperlink" Target="https://kenpom.com/conf.php?c=SWAC" TargetMode="External"/><Relationship Id="rId794" Type="http://schemas.openxmlformats.org/officeDocument/2006/relationships/hyperlink" Target="https://kenpom.com/index.php?s=TeamName" TargetMode="External"/><Relationship Id="rId251" Type="http://schemas.openxmlformats.org/officeDocument/2006/relationships/hyperlink" Target="https://kenpom.com/team.php?team=Jacksonville+St." TargetMode="External"/><Relationship Id="rId489" Type="http://schemas.openxmlformats.org/officeDocument/2006/relationships/hyperlink" Target="https://kenpom.com/team.php?team=Hampton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NEC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team.php?team=Rhode+Island" TargetMode="External"/><Relationship Id="rId307" Type="http://schemas.openxmlformats.org/officeDocument/2006/relationships/hyperlink" Target="https://kenpom.com/team.php?team=Western+Kentucky" TargetMode="External"/><Relationship Id="rId349" Type="http://schemas.openxmlformats.org/officeDocument/2006/relationships/hyperlink" Target="https://kenpom.com/team.php?team=Robert+Morris" TargetMode="External"/><Relationship Id="rId514" Type="http://schemas.openxmlformats.org/officeDocument/2006/relationships/hyperlink" Target="https://kenpom.com/conf.php?c=BW" TargetMode="External"/><Relationship Id="rId556" Type="http://schemas.openxmlformats.org/officeDocument/2006/relationships/hyperlink" Target="https://kenpom.com/conf.php?c=SWAC" TargetMode="External"/><Relationship Id="rId721" Type="http://schemas.openxmlformats.org/officeDocument/2006/relationships/hyperlink" Target="https://kenpom.com/team.php?team=Grambling+St." TargetMode="External"/><Relationship Id="rId763" Type="http://schemas.openxmlformats.org/officeDocument/2006/relationships/hyperlink" Target="https://kenpom.com/team.php?team=Mercyhurst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West+Virginia" TargetMode="External"/><Relationship Id="rId153" Type="http://schemas.openxmlformats.org/officeDocument/2006/relationships/hyperlink" Target="https://kenpom.com/team.php?team=Wake+Forest" TargetMode="External"/><Relationship Id="rId195" Type="http://schemas.openxmlformats.org/officeDocument/2006/relationships/hyperlink" Target="https://kenpom.com/team.php?team=High+Point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index.php?s=RankSOS" TargetMode="External"/><Relationship Id="rId416" Type="http://schemas.openxmlformats.org/officeDocument/2006/relationships/hyperlink" Target="https://kenpom.com/conf.php?c=MWC" TargetMode="External"/><Relationship Id="rId598" Type="http://schemas.openxmlformats.org/officeDocument/2006/relationships/hyperlink" Target="https://kenpom.com/conf.php?c=Ivy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OVC" TargetMode="External"/><Relationship Id="rId623" Type="http://schemas.openxmlformats.org/officeDocument/2006/relationships/hyperlink" Target="https://kenpom.com/index.php?s=RankLuck" TargetMode="External"/><Relationship Id="rId665" Type="http://schemas.openxmlformats.org/officeDocument/2006/relationships/hyperlink" Target="https://kenpom.com/team.php?team=Louisia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Louisville" TargetMode="External"/><Relationship Id="rId262" Type="http://schemas.openxmlformats.org/officeDocument/2006/relationships/hyperlink" Target="https://kenpom.com/conf.php?c=CAA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Richmond" TargetMode="External"/><Relationship Id="rId567" Type="http://schemas.openxmlformats.org/officeDocument/2006/relationships/hyperlink" Target="https://kenpom.com/team.php?team=Mount+St.+Mary%27s" TargetMode="External"/><Relationship Id="rId732" Type="http://schemas.openxmlformats.org/officeDocument/2006/relationships/hyperlink" Target="https://kenpom.com/conf.php?c=OVC" TargetMode="External"/><Relationship Id="rId99" Type="http://schemas.openxmlformats.org/officeDocument/2006/relationships/hyperlink" Target="https://kenpom.com/team.php?team=San+Diego+St.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W" TargetMode="External"/><Relationship Id="rId371" Type="http://schemas.openxmlformats.org/officeDocument/2006/relationships/hyperlink" Target="https://kenpom.com/team.php?team=Florida+Gulf+Coast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Oakland" TargetMode="External"/><Relationship Id="rId469" Type="http://schemas.openxmlformats.org/officeDocument/2006/relationships/hyperlink" Target="https://kenpom.com/team.php?team=UT+Arlington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PL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Samford" TargetMode="External"/><Relationship Id="rId273" Type="http://schemas.openxmlformats.org/officeDocument/2006/relationships/hyperlink" Target="https://kenpom.com/team.php?team=South+Alabama" TargetMode="External"/><Relationship Id="rId329" Type="http://schemas.openxmlformats.org/officeDocument/2006/relationships/hyperlink" Target="https://kenpom.com/team.php?team=Illinois+Chicago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index.php?s=RankSOS" TargetMode="External"/><Relationship Id="rId701" Type="http://schemas.openxmlformats.org/officeDocument/2006/relationships/hyperlink" Target="https://kenpom.com/team.php?team=Oral+Robert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South+Carolina" TargetMode="External"/><Relationship Id="rId340" Type="http://schemas.openxmlformats.org/officeDocument/2006/relationships/hyperlink" Target="https://kenpom.com/conf.php?c=Amer" TargetMode="External"/><Relationship Id="rId578" Type="http://schemas.openxmlformats.org/officeDocument/2006/relationships/hyperlink" Target="https://kenpom.com/conf.php?c=PL" TargetMode="External"/><Relationship Id="rId743" Type="http://schemas.openxmlformats.org/officeDocument/2006/relationships/hyperlink" Target="https://kenpom.com/team.php?team=Detroit+Mercy" TargetMode="External"/><Relationship Id="rId785" Type="http://schemas.openxmlformats.org/officeDocument/2006/relationships/hyperlink" Target="https://kenpom.com/team.php?team=Alabama+A%26M" TargetMode="External"/><Relationship Id="rId200" Type="http://schemas.openxmlformats.org/officeDocument/2006/relationships/hyperlink" Target="https://kenpom.com/conf.php?c=BE" TargetMode="External"/><Relationship Id="rId382" Type="http://schemas.openxmlformats.org/officeDocument/2006/relationships/hyperlink" Target="https://kenpom.com/conf.php?c=NEC" TargetMode="External"/><Relationship Id="rId438" Type="http://schemas.openxmlformats.org/officeDocument/2006/relationships/hyperlink" Target="https://kenpom.com/conf.php?c=MAAC" TargetMode="External"/><Relationship Id="rId603" Type="http://schemas.openxmlformats.org/officeDocument/2006/relationships/hyperlink" Target="https://kenpom.com/team.php?team=Monmouth" TargetMode="External"/><Relationship Id="rId645" Type="http://schemas.openxmlformats.org/officeDocument/2006/relationships/hyperlink" Target="https://kenpom.com/team.php?team=Tennessee+Martin" TargetMode="External"/><Relationship Id="rId687" Type="http://schemas.openxmlformats.org/officeDocument/2006/relationships/hyperlink" Target="https://kenpom.com/team.php?team=Long+Beach+St." TargetMode="External"/><Relationship Id="rId242" Type="http://schemas.openxmlformats.org/officeDocument/2006/relationships/hyperlink" Target="https://kenpom.com/conf.php?c=Amer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Hawaii" TargetMode="External"/><Relationship Id="rId505" Type="http://schemas.openxmlformats.org/officeDocument/2006/relationships/hyperlink" Target="https://kenpom.com/team.php?team=SIUE" TargetMode="External"/><Relationship Id="rId712" Type="http://schemas.openxmlformats.org/officeDocument/2006/relationships/hyperlink" Target="https://kenpom.com/index.php?s=RankSOS" TargetMode="External"/><Relationship Id="rId37" Type="http://schemas.openxmlformats.org/officeDocument/2006/relationships/hyperlink" Target="https://kenpom.com/team.php?team=Maryland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conf.php?c=ACC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UMass+Lowell" TargetMode="External"/><Relationship Id="rId589" Type="http://schemas.openxmlformats.org/officeDocument/2006/relationships/hyperlink" Target="https://kenpom.com/team.php?team=Columbia" TargetMode="External"/><Relationship Id="rId754" Type="http://schemas.openxmlformats.org/officeDocument/2006/relationships/hyperlink" Target="https://kenpom.com/conf.php?c=ASun" TargetMode="External"/><Relationship Id="rId796" Type="http://schemas.openxmlformats.org/officeDocument/2006/relationships/hyperlink" Target="https://kenpom.com/index.php?s=RankAdjOE" TargetMode="External"/><Relationship Id="rId90" Type="http://schemas.openxmlformats.org/officeDocument/2006/relationships/hyperlink" Target="https://kenpom.com/index.php?s=TeamName" TargetMode="External"/><Relationship Id="rId186" Type="http://schemas.openxmlformats.org/officeDocument/2006/relationships/hyperlink" Target="https://kenpom.com/conf.php?c=BE" TargetMode="External"/><Relationship Id="rId351" Type="http://schemas.openxmlformats.org/officeDocument/2006/relationships/hyperlink" Target="https://kenpom.com/team.php?team=Cornell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team.php?team=South+Carolina+St." TargetMode="External"/><Relationship Id="rId614" Type="http://schemas.openxmlformats.org/officeDocument/2006/relationships/hyperlink" Target="https://kenpom.com/conf.php?c=Ivy" TargetMode="External"/><Relationship Id="rId656" Type="http://schemas.openxmlformats.org/officeDocument/2006/relationships/hyperlink" Target="https://kenpom.com/conf.php?c=MAC" TargetMode="External"/><Relationship Id="rId211" Type="http://schemas.openxmlformats.org/officeDocument/2006/relationships/hyperlink" Target="https://kenpom.com/team.php?team=UNLV" TargetMode="External"/><Relationship Id="rId253" Type="http://schemas.openxmlformats.org/officeDocument/2006/relationships/hyperlink" Target="https://kenpom.com/team.php?team=California" TargetMode="External"/><Relationship Id="rId295" Type="http://schemas.openxmlformats.org/officeDocument/2006/relationships/hyperlink" Target="https://kenpom.com/team.php?team=Utah+Valley" TargetMode="External"/><Relationship Id="rId309" Type="http://schemas.openxmlformats.org/officeDocument/2006/relationships/hyperlink" Target="https://kenpom.com/team.php?team=Milwaukee" TargetMode="External"/><Relationship Id="rId460" Type="http://schemas.openxmlformats.org/officeDocument/2006/relationships/hyperlink" Target="https://kenpom.com/conf.php?c=BE" TargetMode="External"/><Relationship Id="rId516" Type="http://schemas.openxmlformats.org/officeDocument/2006/relationships/hyperlink" Target="https://kenpom.com/conf.php?c=AE" TargetMode="External"/><Relationship Id="rId698" Type="http://schemas.openxmlformats.org/officeDocument/2006/relationships/hyperlink" Target="https://kenpom.com/conf.php?c=PL" TargetMode="External"/><Relationship Id="rId48" Type="http://schemas.openxmlformats.org/officeDocument/2006/relationships/hyperlink" Target="https://kenpom.com/conf.php?c=ACC" TargetMode="External"/><Relationship Id="rId113" Type="http://schemas.openxmlformats.org/officeDocument/2006/relationships/hyperlink" Target="https://kenpom.com/team.php?team=Oklahoma" TargetMode="External"/><Relationship Id="rId320" Type="http://schemas.openxmlformats.org/officeDocument/2006/relationships/hyperlink" Target="https://kenpom.com/conf.php?c=CUSA" TargetMode="External"/><Relationship Id="rId558" Type="http://schemas.openxmlformats.org/officeDocument/2006/relationships/hyperlink" Target="https://kenpom.com/conf.php?c=BSth" TargetMode="External"/><Relationship Id="rId723" Type="http://schemas.openxmlformats.org/officeDocument/2006/relationships/hyperlink" Target="https://kenpom.com/team.php?team=Coastal+Carolina" TargetMode="External"/><Relationship Id="rId765" Type="http://schemas.openxmlformats.org/officeDocument/2006/relationships/hyperlink" Target="https://kenpom.com/team.php?team=Northern+Illinois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CAA" TargetMode="External"/><Relationship Id="rId418" Type="http://schemas.openxmlformats.org/officeDocument/2006/relationships/hyperlink" Target="https://kenpom.com/conf.php?c=Slnd" TargetMode="External"/><Relationship Id="rId625" Type="http://schemas.openxmlformats.org/officeDocument/2006/relationships/hyperlink" Target="https://kenpom.com/team.php?team=Albany" TargetMode="External"/><Relationship Id="rId222" Type="http://schemas.openxmlformats.org/officeDocument/2006/relationships/hyperlink" Target="https://kenpom.com/conf.php?c=WAC" TargetMode="External"/><Relationship Id="rId264" Type="http://schemas.openxmlformats.org/officeDocument/2006/relationships/hyperlink" Target="https://kenpom.com/conf.php?c=SC" TargetMode="External"/><Relationship Id="rId471" Type="http://schemas.openxmlformats.org/officeDocument/2006/relationships/hyperlink" Target="https://kenpom.com/team.php?team=Abilene+Christian" TargetMode="External"/><Relationship Id="rId667" Type="http://schemas.openxmlformats.org/officeDocument/2006/relationships/hyperlink" Target="https://kenpom.com/team.php?team=Western+Michigan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BE" TargetMode="External"/><Relationship Id="rId527" Type="http://schemas.openxmlformats.org/officeDocument/2006/relationships/hyperlink" Target="https://kenpom.com/team.php?team=North+Florida" TargetMode="External"/><Relationship Id="rId569" Type="http://schemas.openxmlformats.org/officeDocument/2006/relationships/hyperlink" Target="https://kenpom.com/team.php?team=Tennessee+St." TargetMode="External"/><Relationship Id="rId734" Type="http://schemas.openxmlformats.org/officeDocument/2006/relationships/hyperlink" Target="https://kenpom.com/conf.php?c=OVC" TargetMode="External"/><Relationship Id="rId776" Type="http://schemas.openxmlformats.org/officeDocument/2006/relationships/hyperlink" Target="https://kenpom.com/conf.php?c=ASun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Appalachian+St.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+Florida" TargetMode="External"/><Relationship Id="rId580" Type="http://schemas.openxmlformats.org/officeDocument/2006/relationships/hyperlink" Target="https://kenpom.com/conf.php?c=SC" TargetMode="External"/><Relationship Id="rId636" Type="http://schemas.openxmlformats.org/officeDocument/2006/relationships/hyperlink" Target="https://kenpom.com/conf.php?c=SC" TargetMode="External"/><Relationship Id="rId801" Type="http://schemas.openxmlformats.org/officeDocument/2006/relationships/hyperlink" Target="https://kenpom.com/team.php?team=Coppin+St." TargetMode="External"/><Relationship Id="rId1" Type="http://schemas.openxmlformats.org/officeDocument/2006/relationships/hyperlink" Target="https://kenpom.com/index.php" TargetMode="External"/><Relationship Id="rId233" Type="http://schemas.openxmlformats.org/officeDocument/2006/relationships/hyperlink" Target="https://kenpom.com/team.php?team=George+Washington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PL" TargetMode="External"/><Relationship Id="rId28" Type="http://schemas.openxmlformats.org/officeDocument/2006/relationships/hyperlink" Target="https://kenpom.com/conf.php?c=SEC" TargetMode="External"/><Relationship Id="rId275" Type="http://schemas.openxmlformats.org/officeDocument/2006/relationships/hyperlink" Target="https://kenpom.com/team.php?team=Wichita+St." TargetMode="External"/><Relationship Id="rId300" Type="http://schemas.openxmlformats.org/officeDocument/2006/relationships/hyperlink" Target="https://kenpom.com/conf.php?c=CUSA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Slnd" TargetMode="External"/><Relationship Id="rId703" Type="http://schemas.openxmlformats.org/officeDocument/2006/relationships/hyperlink" Target="https://kenpom.com/team.php?team=Florida+A%26M" TargetMode="External"/><Relationship Id="rId745" Type="http://schemas.openxmlformats.org/officeDocument/2006/relationships/hyperlink" Target="https://kenpom.com/team.php?team=Southern+Indiana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USC" TargetMode="External"/><Relationship Id="rId177" Type="http://schemas.openxmlformats.org/officeDocument/2006/relationships/hyperlink" Target="https://kenpom.com/index.php" TargetMode="External"/><Relationship Id="rId342" Type="http://schemas.openxmlformats.org/officeDocument/2006/relationships/hyperlink" Target="https://kenpom.com/conf.php?c=CAA" TargetMode="External"/><Relationship Id="rId384" Type="http://schemas.openxmlformats.org/officeDocument/2006/relationships/hyperlink" Target="https://kenpom.com/conf.php?c=CAA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Austin+Peay" TargetMode="External"/><Relationship Id="rId787" Type="http://schemas.openxmlformats.org/officeDocument/2006/relationships/hyperlink" Target="https://kenpom.com/team.php?team=Prairie+View+A%26M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SB" TargetMode="External"/><Relationship Id="rId647" Type="http://schemas.openxmlformats.org/officeDocument/2006/relationships/hyperlink" Target="https://kenpom.com/team.php?team=Tarleton+St." TargetMode="External"/><Relationship Id="rId689" Type="http://schemas.openxmlformats.org/officeDocument/2006/relationships/hyperlink" Target="https://kenpom.com/team.php?team=Alcorn+St." TargetMode="External"/><Relationship Id="rId39" Type="http://schemas.openxmlformats.org/officeDocument/2006/relationships/hyperlink" Target="https://kenpom.com/team.php?team=Kentucky" TargetMode="External"/><Relationship Id="rId286" Type="http://schemas.openxmlformats.org/officeDocument/2006/relationships/hyperlink" Target="https://kenpom.com/conf.php?c=Sum" TargetMode="External"/><Relationship Id="rId451" Type="http://schemas.openxmlformats.org/officeDocument/2006/relationships/hyperlink" Target="https://kenpom.com/team.php?team=Youngstown+St." TargetMode="External"/><Relationship Id="rId493" Type="http://schemas.openxmlformats.org/officeDocument/2006/relationships/hyperlink" Target="https://kenpom.com/team.php?team=Bucknell" TargetMode="External"/><Relationship Id="rId507" Type="http://schemas.openxmlformats.org/officeDocument/2006/relationships/hyperlink" Target="https://kenpom.com/team.php?team=Missouri+St." TargetMode="External"/><Relationship Id="rId549" Type="http://schemas.openxmlformats.org/officeDocument/2006/relationships/hyperlink" Target="https://kenpom.com/team.php?team=Georgia+Southern" TargetMode="External"/><Relationship Id="rId714" Type="http://schemas.openxmlformats.org/officeDocument/2006/relationships/hyperlink" Target="https://kenpom.com/conf.php?c=NEC" TargetMode="External"/><Relationship Id="rId756" Type="http://schemas.openxmlformats.org/officeDocument/2006/relationships/hyperlink" Target="https://kenpom.com/conf.php?c=BW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B12" TargetMode="External"/><Relationship Id="rId188" Type="http://schemas.openxmlformats.org/officeDocument/2006/relationships/hyperlink" Target="https://kenpom.com/conf.php?c=A10" TargetMode="External"/><Relationship Id="rId311" Type="http://schemas.openxmlformats.org/officeDocument/2006/relationships/hyperlink" Target="https://kenpom.com/team.php?team=New+Mexico+St." TargetMode="External"/><Relationship Id="rId353" Type="http://schemas.openxmlformats.org/officeDocument/2006/relationships/hyperlink" Target="https://kenpom.com/index.php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Central+Michigan" TargetMode="External"/><Relationship Id="rId560" Type="http://schemas.openxmlformats.org/officeDocument/2006/relationships/hyperlink" Target="https://kenpom.com/conf.php?c=MWC" TargetMode="External"/><Relationship Id="rId798" Type="http://schemas.openxmlformats.org/officeDocument/2006/relationships/hyperlink" Target="https://kenpom.com/index.php?s=RankAdjTempo" TargetMode="External"/><Relationship Id="rId92" Type="http://schemas.openxmlformats.org/officeDocument/2006/relationships/hyperlink" Target="https://kenpom.com/index.php?s=RankAdjOE" TargetMode="External"/><Relationship Id="rId213" Type="http://schemas.openxmlformats.org/officeDocument/2006/relationships/hyperlink" Target="https://kenpom.com/team.php?team=Washington" TargetMode="External"/><Relationship Id="rId420" Type="http://schemas.openxmlformats.org/officeDocument/2006/relationships/hyperlink" Target="https://kenpom.com/conf.php?c=Sum" TargetMode="External"/><Relationship Id="rId616" Type="http://schemas.openxmlformats.org/officeDocument/2006/relationships/hyperlink" Target="https://kenpom.com/conf.php?c=MAAC" TargetMode="External"/><Relationship Id="rId658" Type="http://schemas.openxmlformats.org/officeDocument/2006/relationships/hyperlink" Target="https://kenpom.com/conf.php?c=MEAC" TargetMode="External"/><Relationship Id="rId255" Type="http://schemas.openxmlformats.org/officeDocument/2006/relationships/hyperlink" Target="https://kenpom.com/team.php?team=Kent+St." TargetMode="External"/><Relationship Id="rId297" Type="http://schemas.openxmlformats.org/officeDocument/2006/relationships/hyperlink" Target="https://kenpom.com/team.php?team=Wofford" TargetMode="External"/><Relationship Id="rId462" Type="http://schemas.openxmlformats.org/officeDocument/2006/relationships/hyperlink" Target="https://kenpom.com/conf.php?c=BSky" TargetMode="External"/><Relationship Id="rId518" Type="http://schemas.openxmlformats.org/officeDocument/2006/relationships/hyperlink" Target="https://kenpom.com/conf.php?c=MAC" TargetMode="External"/><Relationship Id="rId725" Type="http://schemas.openxmlformats.org/officeDocument/2006/relationships/hyperlink" Target="https://kenpom.com/team.php?team=Rider" TargetMode="External"/><Relationship Id="rId115" Type="http://schemas.openxmlformats.org/officeDocument/2006/relationships/hyperlink" Target="https://kenpom.com/team.php?team=Boise+St." TargetMode="External"/><Relationship Id="rId157" Type="http://schemas.openxmlformats.org/officeDocument/2006/relationships/hyperlink" Target="https://kenpom.com/team.php?team=Iowa" TargetMode="External"/><Relationship Id="rId322" Type="http://schemas.openxmlformats.org/officeDocument/2006/relationships/hyperlink" Target="https://kenpom.com/conf.php?c=BW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Buffalo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Providence" TargetMode="External"/><Relationship Id="rId571" Type="http://schemas.openxmlformats.org/officeDocument/2006/relationships/hyperlink" Target="https://kenpom.com/team.php?team=Stephen+F.+Austin" TargetMode="External"/><Relationship Id="rId627" Type="http://schemas.openxmlformats.org/officeDocument/2006/relationships/hyperlink" Target="https://kenpom.com/team.php?team=Texas+Southern" TargetMode="External"/><Relationship Id="rId669" Type="http://schemas.openxmlformats.org/officeDocument/2006/relationships/hyperlink" Target="https://kenpom.com/team.php?team=Weber+St.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index.php?s=TeamName" TargetMode="External"/><Relationship Id="rId431" Type="http://schemas.openxmlformats.org/officeDocument/2006/relationships/hyperlink" Target="https://kenpom.com/team.php?team=Winthrop" TargetMode="External"/><Relationship Id="rId473" Type="http://schemas.openxmlformats.org/officeDocument/2006/relationships/hyperlink" Target="https://kenpom.com/team.php?team=Cal+Poly" TargetMode="External"/><Relationship Id="rId529" Type="http://schemas.openxmlformats.org/officeDocument/2006/relationships/hyperlink" Target="https://kenpom.com/index.php" TargetMode="External"/><Relationship Id="rId680" Type="http://schemas.openxmlformats.org/officeDocument/2006/relationships/hyperlink" Target="https://kenpom.com/conf.php?c=SB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SEC" TargetMode="External"/><Relationship Id="rId333" Type="http://schemas.openxmlformats.org/officeDocument/2006/relationships/hyperlink" Target="https://kenpom.com/team.php?team=Purdue+Fort+Wayne" TargetMode="External"/><Relationship Id="rId540" Type="http://schemas.openxmlformats.org/officeDocument/2006/relationships/hyperlink" Target="https://kenpom.com/conf.php?c=BSth" TargetMode="External"/><Relationship Id="rId778" Type="http://schemas.openxmlformats.org/officeDocument/2006/relationships/hyperlink" Target="https://kenpom.com/conf.php?c=OVC" TargetMode="External"/><Relationship Id="rId72" Type="http://schemas.openxmlformats.org/officeDocument/2006/relationships/hyperlink" Target="https://kenpom.com/conf.php?c=BE" TargetMode="External"/><Relationship Id="rId375" Type="http://schemas.openxmlformats.org/officeDocument/2006/relationships/hyperlink" Target="https://kenpom.com/team.php?team=Rice" TargetMode="External"/><Relationship Id="rId582" Type="http://schemas.openxmlformats.org/officeDocument/2006/relationships/hyperlink" Target="https://kenpom.com/conf.php?c=BSky" TargetMode="External"/><Relationship Id="rId638" Type="http://schemas.openxmlformats.org/officeDocument/2006/relationships/hyperlink" Target="https://kenpom.com/conf.php?c=AE" TargetMode="External"/><Relationship Id="rId803" Type="http://schemas.openxmlformats.org/officeDocument/2006/relationships/hyperlink" Target="https://kenpom.com/team.php?team=Maryland+Eastern+Shore" TargetMode="External"/><Relationship Id="rId3" Type="http://schemas.openxmlformats.org/officeDocument/2006/relationships/hyperlink" Target="https://kenpom.com/index.php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team.php?team=Middle+Tennessee" TargetMode="External"/><Relationship Id="rId400" Type="http://schemas.openxmlformats.org/officeDocument/2006/relationships/hyperlink" Target="https://kenpom.com/conf.php?c=Slnd" TargetMode="External"/><Relationship Id="rId442" Type="http://schemas.openxmlformats.org/officeDocument/2006/relationships/hyperlink" Target="https://kenpom.com/index.php?s=TeamName" TargetMode="External"/><Relationship Id="rId484" Type="http://schemas.openxmlformats.org/officeDocument/2006/relationships/hyperlink" Target="https://kenpom.com/conf.php?c=BSky" TargetMode="External"/><Relationship Id="rId705" Type="http://schemas.openxmlformats.org/officeDocument/2006/relationships/hyperlink" Target="https://kenpom.com/index.php" TargetMode="External"/><Relationship Id="rId137" Type="http://schemas.openxmlformats.org/officeDocument/2006/relationships/hyperlink" Target="https://kenpom.com/team.php?team=McNees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WAC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Fairfield" TargetMode="External"/><Relationship Id="rId789" Type="http://schemas.openxmlformats.org/officeDocument/2006/relationships/hyperlink" Target="https://kenpom.com/team.php?team=New+Hampshire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Connecticut" TargetMode="External"/><Relationship Id="rId179" Type="http://schemas.openxmlformats.org/officeDocument/2006/relationships/hyperlink" Target="https://kenpom.com/index.php" TargetMode="External"/><Relationship Id="rId386" Type="http://schemas.openxmlformats.org/officeDocument/2006/relationships/hyperlink" Target="https://kenpom.com/conf.php?c=MEAC" TargetMode="External"/><Relationship Id="rId551" Type="http://schemas.openxmlformats.org/officeDocument/2006/relationships/hyperlink" Target="https://kenpom.com/team.php?team=American" TargetMode="External"/><Relationship Id="rId593" Type="http://schemas.openxmlformats.org/officeDocument/2006/relationships/hyperlink" Target="https://kenpom.com/team.php?team=North+Dakota" TargetMode="External"/><Relationship Id="rId607" Type="http://schemas.openxmlformats.org/officeDocument/2006/relationships/hyperlink" Target="https://kenpom.com/team.php?team=Southern+Utah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A10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mer" TargetMode="External"/><Relationship Id="rId288" Type="http://schemas.openxmlformats.org/officeDocument/2006/relationships/hyperlink" Target="https://kenpom.com/conf.php?c=A10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team.php?team=Brown" TargetMode="External"/><Relationship Id="rId509" Type="http://schemas.openxmlformats.org/officeDocument/2006/relationships/hyperlink" Target="https://kenpom.com/team.php?team=Valparaiso" TargetMode="External"/><Relationship Id="rId660" Type="http://schemas.openxmlformats.org/officeDocument/2006/relationships/hyperlink" Target="https://kenpom.com/conf.php?c=MAA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Southern" TargetMode="External"/><Relationship Id="rId716" Type="http://schemas.openxmlformats.org/officeDocument/2006/relationships/hyperlink" Target="https://kenpom.com/conf.php?c=Sum" TargetMode="External"/><Relationship Id="rId758" Type="http://schemas.openxmlformats.org/officeDocument/2006/relationships/hyperlink" Target="https://kenpom.com/conf.php?c=SB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index.php?s=RankAdjTempo" TargetMode="External"/><Relationship Id="rId148" Type="http://schemas.openxmlformats.org/officeDocument/2006/relationships/hyperlink" Target="https://kenpom.com/conf.php?c=Ivy" TargetMode="External"/><Relationship Id="rId355" Type="http://schemas.openxmlformats.org/officeDocument/2006/relationships/hyperlink" Target="https://kenpom.com/index.php" TargetMode="External"/><Relationship Id="rId397" Type="http://schemas.openxmlformats.org/officeDocument/2006/relationships/hyperlink" Target="https://kenpom.com/team.php?team=Marshall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MVC" TargetMode="External"/><Relationship Id="rId618" Type="http://schemas.openxmlformats.org/officeDocument/2006/relationships/hyperlink" Target="https://kenpom.com/index.php?s=TeamName" TargetMode="External"/><Relationship Id="rId215" Type="http://schemas.openxmlformats.org/officeDocument/2006/relationships/hyperlink" Target="https://kenpom.com/team.php?team=Bradley" TargetMode="External"/><Relationship Id="rId257" Type="http://schemas.openxmlformats.org/officeDocument/2006/relationships/hyperlink" Target="https://kenpom.com/team.php?team=Washington+St." TargetMode="External"/><Relationship Id="rId422" Type="http://schemas.openxmlformats.org/officeDocument/2006/relationships/hyperlink" Target="https://kenpom.com/conf.php?c=ACC" TargetMode="External"/><Relationship Id="rId464" Type="http://schemas.openxmlformats.org/officeDocument/2006/relationships/hyperlink" Target="https://kenpom.com/conf.php?c=Ivy" TargetMode="External"/><Relationship Id="rId299" Type="http://schemas.openxmlformats.org/officeDocument/2006/relationships/hyperlink" Target="https://kenpom.com/team.php?team=Kennesaw+St." TargetMode="External"/><Relationship Id="rId727" Type="http://schemas.openxmlformats.org/officeDocument/2006/relationships/hyperlink" Target="https://kenpom.com/team.php?team=East+Texas+A%26M" TargetMode="External"/><Relationship Id="rId63" Type="http://schemas.openxmlformats.org/officeDocument/2006/relationships/hyperlink" Target="https://kenpom.com/team.php?team=BYU" TargetMode="External"/><Relationship Id="rId159" Type="http://schemas.openxmlformats.org/officeDocument/2006/relationships/hyperlink" Target="https://kenpom.com/team.php?team=Nevada" TargetMode="External"/><Relationship Id="rId366" Type="http://schemas.openxmlformats.org/officeDocument/2006/relationships/hyperlink" Target="https://kenpom.com/conf.php?c=WCC" TargetMode="External"/><Relationship Id="rId573" Type="http://schemas.openxmlformats.org/officeDocument/2006/relationships/hyperlink" Target="https://kenpom.com/team.php?team=Delaware" TargetMode="External"/><Relationship Id="rId780" Type="http://schemas.openxmlformats.org/officeDocument/2006/relationships/hyperlink" Target="https://kenpom.com/conf.php?c=SC" TargetMode="External"/><Relationship Id="rId226" Type="http://schemas.openxmlformats.org/officeDocument/2006/relationships/hyperlink" Target="https://kenpom.com/conf.php?c=MAC" TargetMode="External"/><Relationship Id="rId433" Type="http://schemas.openxmlformats.org/officeDocument/2006/relationships/hyperlink" Target="https://kenpom.com/team.php?team=Texas+St." TargetMode="External"/><Relationship Id="rId640" Type="http://schemas.openxmlformats.org/officeDocument/2006/relationships/hyperlink" Target="https://kenpom.com/conf.php?c=PL" TargetMode="External"/><Relationship Id="rId738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B10" TargetMode="External"/><Relationship Id="rId377" Type="http://schemas.openxmlformats.org/officeDocument/2006/relationships/hyperlink" Target="https://kenpom.com/team.php?team=Temple" TargetMode="External"/><Relationship Id="rId500" Type="http://schemas.openxmlformats.org/officeDocument/2006/relationships/hyperlink" Target="https://kenpom.com/conf.php?c=A10" TargetMode="External"/><Relationship Id="rId584" Type="http://schemas.openxmlformats.org/officeDocument/2006/relationships/hyperlink" Target="https://kenpom.com/conf.php?c=CUSA" TargetMode="External"/><Relationship Id="rId805" Type="http://schemas.openxmlformats.org/officeDocument/2006/relationships/hyperlink" Target="https://kenpom.com/team.php?team=Arkansas+Pine+Bluff" TargetMode="External"/><Relationship Id="rId5" Type="http://schemas.openxmlformats.org/officeDocument/2006/relationships/hyperlink" Target="https://kenpom.com/index.php?s=RankAdjDE" TargetMode="External"/><Relationship Id="rId237" Type="http://schemas.openxmlformats.org/officeDocument/2006/relationships/hyperlink" Target="https://kenpom.com/team.php?team=N.C.+State" TargetMode="External"/><Relationship Id="rId791" Type="http://schemas.openxmlformats.org/officeDocument/2006/relationships/hyperlink" Target="https://kenpom.com/team.php?team=Chicago+St." TargetMode="External"/><Relationship Id="rId444" Type="http://schemas.openxmlformats.org/officeDocument/2006/relationships/hyperlink" Target="https://kenpom.com/index.php?s=RankAdjOE" TargetMode="External"/><Relationship Id="rId651" Type="http://schemas.openxmlformats.org/officeDocument/2006/relationships/hyperlink" Target="https://kenpom.com/team.php?team=Utah+Tech" TargetMode="External"/><Relationship Id="rId749" Type="http://schemas.openxmlformats.org/officeDocument/2006/relationships/hyperlink" Target="https://kenpom.com/team.php?team=Stony+Brook" TargetMode="External"/><Relationship Id="rId290" Type="http://schemas.openxmlformats.org/officeDocument/2006/relationships/hyperlink" Target="https://kenpom.com/conf.php?c=CUSA" TargetMode="External"/><Relationship Id="rId304" Type="http://schemas.openxmlformats.org/officeDocument/2006/relationships/hyperlink" Target="https://kenpom.com/conf.php?c=BE" TargetMode="External"/><Relationship Id="rId388" Type="http://schemas.openxmlformats.org/officeDocument/2006/relationships/hyperlink" Target="https://kenpom.com/conf.php?c=ACC" TargetMode="External"/><Relationship Id="rId511" Type="http://schemas.openxmlformats.org/officeDocument/2006/relationships/hyperlink" Target="https://kenpom.com/team.php?team=Marist" TargetMode="External"/><Relationship Id="rId609" Type="http://schemas.openxmlformats.org/officeDocument/2006/relationships/hyperlink" Target="https://kenpom.com/team.php?team=Pacific" TargetMode="External"/><Relationship Id="rId85" Type="http://schemas.openxmlformats.org/officeDocument/2006/relationships/hyperlink" Target="https://kenpom.com/team.php?team=New+Mexico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Sun" TargetMode="External"/><Relationship Id="rId455" Type="http://schemas.openxmlformats.org/officeDocument/2006/relationships/hyperlink" Target="https://kenpom.com/team.php?team=Massachusetts" TargetMode="External"/><Relationship Id="rId662" Type="http://schemas.openxmlformats.org/officeDocument/2006/relationships/hyperlink" Target="https://kenpom.com/conf.php?c=NEC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Amer" TargetMode="External"/><Relationship Id="rId315" Type="http://schemas.openxmlformats.org/officeDocument/2006/relationships/hyperlink" Target="https://kenpom.com/team.php?team=Belmont" TargetMode="External"/><Relationship Id="rId522" Type="http://schemas.openxmlformats.org/officeDocument/2006/relationships/hyperlink" Target="https://kenpom.com/conf.php?c=Slnd" TargetMode="External"/><Relationship Id="rId96" Type="http://schemas.openxmlformats.org/officeDocument/2006/relationships/hyperlink" Target="https://kenpom.com/index.php?s=RankSOS" TargetMode="External"/><Relationship Id="rId161" Type="http://schemas.openxmlformats.org/officeDocument/2006/relationships/hyperlink" Target="https://kenpom.com/team.php?team=George+Mason" TargetMode="External"/><Relationship Id="rId399" Type="http://schemas.openxmlformats.org/officeDocument/2006/relationships/hyperlink" Target="https://kenpom.com/team.php?team=Nicholls" TargetMode="External"/><Relationship Id="rId259" Type="http://schemas.openxmlformats.org/officeDocument/2006/relationships/hyperlink" Target="https://kenpom.com/team.php?team=Loyola+Chicago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Binghamton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Indiana" TargetMode="External"/><Relationship Id="rId326" Type="http://schemas.openxmlformats.org/officeDocument/2006/relationships/hyperlink" Target="https://kenpom.com/conf.php?c=SB" TargetMode="External"/><Relationship Id="rId533" Type="http://schemas.openxmlformats.org/officeDocument/2006/relationships/hyperlink" Target="https://kenpom.com/index.php?s=RankAdjDE" TargetMode="External"/><Relationship Id="rId740" Type="http://schemas.openxmlformats.org/officeDocument/2006/relationships/hyperlink" Target="https://kenpom.com/conf.php?c=SC" TargetMode="External"/><Relationship Id="rId172" Type="http://schemas.openxmlformats.org/officeDocument/2006/relationships/hyperlink" Target="https://kenpom.com/conf.php?c=B12" TargetMode="External"/><Relationship Id="rId477" Type="http://schemas.openxmlformats.org/officeDocument/2006/relationships/hyperlink" Target="https://kenpom.com/team.php?team=Maine" TargetMode="External"/><Relationship Id="rId600" Type="http://schemas.openxmlformats.org/officeDocument/2006/relationships/hyperlink" Target="https://kenpom.com/conf.php?c=MAAC" TargetMode="External"/><Relationship Id="rId684" Type="http://schemas.openxmlformats.org/officeDocument/2006/relationships/hyperlink" Target="https://kenpom.com/conf.php?c=PL" TargetMode="External"/><Relationship Id="rId337" Type="http://schemas.openxmlformats.org/officeDocument/2006/relationships/hyperlink" Target="https://kenpom.com/team.php?team=Cal+Baptist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um" TargetMode="External"/><Relationship Id="rId751" Type="http://schemas.openxmlformats.org/officeDocument/2006/relationships/hyperlink" Target="https://kenpom.com/team.php?team=Sacramento+St." TargetMode="External"/><Relationship Id="rId183" Type="http://schemas.openxmlformats.org/officeDocument/2006/relationships/hyperlink" Target="https://kenpom.com/index.php?s=RankLuck" TargetMode="External"/><Relationship Id="rId390" Type="http://schemas.openxmlformats.org/officeDocument/2006/relationships/hyperlink" Target="https://kenpom.com/conf.php?c=ASun" TargetMode="External"/><Relationship Id="rId404" Type="http://schemas.openxmlformats.org/officeDocument/2006/relationships/hyperlink" Target="https://kenpom.com/conf.php?c=BSth" TargetMode="External"/><Relationship Id="rId611" Type="http://schemas.openxmlformats.org/officeDocument/2006/relationships/hyperlink" Target="https://kenpom.com/team.php?team=Bethune+Cookman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ASun" TargetMode="External"/><Relationship Id="rId695" Type="http://schemas.openxmlformats.org/officeDocument/2006/relationships/hyperlink" Target="https://kenpom.com/team.php?team=Fairleigh+Dickinson" TargetMode="External"/><Relationship Id="rId709" Type="http://schemas.openxmlformats.org/officeDocument/2006/relationships/hyperlink" Target="https://kenpom.com/index.php?s=RankAdjDE" TargetMode="External"/><Relationship Id="rId45" Type="http://schemas.openxmlformats.org/officeDocument/2006/relationships/hyperlink" Target="https://kenpom.com/team.php?team=Texas+A%26M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SC" TargetMode="External"/><Relationship Id="rId555" Type="http://schemas.openxmlformats.org/officeDocument/2006/relationships/hyperlink" Target="https://kenpom.com/team.php?team=Jackson+St." TargetMode="External"/><Relationship Id="rId762" Type="http://schemas.openxmlformats.org/officeDocument/2006/relationships/hyperlink" Target="https://kenpom.com/conf.php?c=Slnd" TargetMode="External"/><Relationship Id="rId194" Type="http://schemas.openxmlformats.org/officeDocument/2006/relationships/hyperlink" Target="https://kenpom.com/conf.php?c=B12" TargetMode="External"/><Relationship Id="rId208" Type="http://schemas.openxmlformats.org/officeDocument/2006/relationships/hyperlink" Target="https://kenpom.com/conf.php?c=ACC" TargetMode="External"/><Relationship Id="rId415" Type="http://schemas.openxmlformats.org/officeDocument/2006/relationships/hyperlink" Target="https://kenpom.com/team.php?team=Wyoming" TargetMode="External"/><Relationship Id="rId622" Type="http://schemas.openxmlformats.org/officeDocument/2006/relationships/hyperlink" Target="https://kenpom.com/index.php?s=RankAdjTempo" TargetMode="External"/><Relationship Id="rId261" Type="http://schemas.openxmlformats.org/officeDocument/2006/relationships/hyperlink" Target="https://kenpom.com/team.php?team=UNC+Wilmington" TargetMode="External"/><Relationship Id="rId499" Type="http://schemas.openxmlformats.org/officeDocument/2006/relationships/hyperlink" Target="https://kenpom.com/team.php?team=Fordham" TargetMode="External"/><Relationship Id="rId56" Type="http://schemas.openxmlformats.org/officeDocument/2006/relationships/hyperlink" Target="https://kenpom.com/conf.php?c=SEC" TargetMode="External"/><Relationship Id="rId359" Type="http://schemas.openxmlformats.org/officeDocument/2006/relationships/hyperlink" Target="https://kenpom.com/index.php?s=RankLuck" TargetMode="External"/><Relationship Id="rId566" Type="http://schemas.openxmlformats.org/officeDocument/2006/relationships/hyperlink" Target="https://kenpom.com/conf.php?c=Horz" TargetMode="External"/><Relationship Id="rId773" Type="http://schemas.openxmlformats.org/officeDocument/2006/relationships/hyperlink" Target="https://kenpom.com/team.php?team=NJIT" TargetMode="External"/><Relationship Id="rId121" Type="http://schemas.openxmlformats.org/officeDocument/2006/relationships/hyperlink" Target="https://kenpom.com/team.php?team=Cincinnati" TargetMode="External"/><Relationship Id="rId219" Type="http://schemas.openxmlformats.org/officeDocument/2006/relationships/hyperlink" Target="https://kenpom.com/team.php?team=Oklahoma+St." TargetMode="External"/><Relationship Id="rId426" Type="http://schemas.openxmlformats.org/officeDocument/2006/relationships/hyperlink" Target="https://kenpom.com/conf.php?c=BSky" TargetMode="External"/><Relationship Id="rId633" Type="http://schemas.openxmlformats.org/officeDocument/2006/relationships/hyperlink" Target="https://kenpom.com/team.php?team=Lehigh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index.php?s=RankSOS" TargetMode="External"/><Relationship Id="rId577" Type="http://schemas.openxmlformats.org/officeDocument/2006/relationships/hyperlink" Target="https://kenpom.com/team.php?team=Colgate" TargetMode="External"/><Relationship Id="rId700" Type="http://schemas.openxmlformats.org/officeDocument/2006/relationships/hyperlink" Target="https://kenpom.com/conf.php?c=Horz" TargetMode="External"/><Relationship Id="rId132" Type="http://schemas.openxmlformats.org/officeDocument/2006/relationships/hyperlink" Target="https://kenpom.com/conf.php?c=B12" TargetMode="External"/><Relationship Id="rId784" Type="http://schemas.openxmlformats.org/officeDocument/2006/relationships/hyperlink" Target="https://kenpom.com/conf.php?c=MAAC" TargetMode="External"/><Relationship Id="rId437" Type="http://schemas.openxmlformats.org/officeDocument/2006/relationships/hyperlink" Target="https://kenpom.com/team.php?team=Quinnipiac" TargetMode="External"/><Relationship Id="rId644" Type="http://schemas.openxmlformats.org/officeDocument/2006/relationships/hyperlink" Target="https://kenpom.com/conf.php?c=BSth" TargetMode="External"/><Relationship Id="rId283" Type="http://schemas.openxmlformats.org/officeDocument/2006/relationships/hyperlink" Target="https://kenpom.com/team.php?team=East+Tennessee+St.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WCC" TargetMode="External"/><Relationship Id="rId711" Type="http://schemas.openxmlformats.org/officeDocument/2006/relationships/hyperlink" Target="https://kenpom.com/index.php?s=RankLuck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Horz" TargetMode="External"/><Relationship Id="rId588" Type="http://schemas.openxmlformats.org/officeDocument/2006/relationships/hyperlink" Target="https://kenpom.com/conf.php?c=SB" TargetMode="External"/><Relationship Id="rId795" Type="http://schemas.openxmlformats.org/officeDocument/2006/relationships/hyperlink" Target="https://kenpom.com/index.php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index.php?s=RankSOS" TargetMode="External"/><Relationship Id="rId655" Type="http://schemas.openxmlformats.org/officeDocument/2006/relationships/hyperlink" Target="https://kenpom.com/team.php?team=Bowling+Green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CUSA" TargetMode="External"/><Relationship Id="rId515" Type="http://schemas.openxmlformats.org/officeDocument/2006/relationships/hyperlink" Target="https://kenpom.com/team.php?team=Vermont" TargetMode="External"/><Relationship Id="rId722" Type="http://schemas.openxmlformats.org/officeDocument/2006/relationships/hyperlink" Target="https://kenpom.com/conf.php?c=SWAC" TargetMode="External"/><Relationship Id="rId89" Type="http://schemas.openxmlformats.org/officeDocument/2006/relationships/hyperlink" Target="https://kenpom.com/index.php" TargetMode="External"/><Relationship Id="rId154" Type="http://schemas.openxmlformats.org/officeDocument/2006/relationships/hyperlink" Target="https://kenpom.com/conf.php?c=ACC" TargetMode="External"/><Relationship Id="rId361" Type="http://schemas.openxmlformats.org/officeDocument/2006/relationships/hyperlink" Target="https://kenpom.com/team.php?team=Charleston" TargetMode="External"/><Relationship Id="rId599" Type="http://schemas.openxmlformats.org/officeDocument/2006/relationships/hyperlink" Target="https://kenpom.com/team.php?team=Sacred+Heart" TargetMode="External"/><Relationship Id="rId459" Type="http://schemas.openxmlformats.org/officeDocument/2006/relationships/hyperlink" Target="https://kenpom.com/team.php?team=Seton+Hall" TargetMode="External"/><Relationship Id="rId666" Type="http://schemas.openxmlformats.org/officeDocument/2006/relationships/hyperlink" Target="https://kenpom.com/conf.php?c=SB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Grand+Canyon" TargetMode="External"/><Relationship Id="rId319" Type="http://schemas.openxmlformats.org/officeDocument/2006/relationships/hyperlink" Target="https://kenpom.com/team.php?team=UTEP" TargetMode="External"/><Relationship Id="rId526" Type="http://schemas.openxmlformats.org/officeDocument/2006/relationships/hyperlink" Target="https://kenpom.com/conf.php?c=A10" TargetMode="External"/><Relationship Id="rId733" Type="http://schemas.openxmlformats.org/officeDocument/2006/relationships/hyperlink" Target="https://kenpom.com/team.php?team=Morehead+St.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ASun" TargetMode="External"/><Relationship Id="rId677" Type="http://schemas.openxmlformats.org/officeDocument/2006/relationships/hyperlink" Target="https://kenpom.com/team.php?team=Army" TargetMode="External"/><Relationship Id="rId800" Type="http://schemas.openxmlformats.org/officeDocument/2006/relationships/hyperlink" Target="https://kenpom.com/index.php?s=RankSOS" TargetMode="External"/><Relationship Id="rId232" Type="http://schemas.openxmlformats.org/officeDocument/2006/relationships/hyperlink" Target="https://kenpom.com/conf.php?c=SC" TargetMode="External"/><Relationship Id="rId27" Type="http://schemas.openxmlformats.org/officeDocument/2006/relationships/hyperlink" Target="https://kenpom.com/team.php?team=Missouri" TargetMode="External"/><Relationship Id="rId537" Type="http://schemas.openxmlformats.org/officeDocument/2006/relationships/hyperlink" Target="https://kenpom.com/team.php?team=Northwestern+St." TargetMode="External"/><Relationship Id="rId744" Type="http://schemas.openxmlformats.org/officeDocument/2006/relationships/hyperlink" Target="https://kenpom.com/conf.php?c=Horz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Elon" TargetMode="External"/><Relationship Id="rId590" Type="http://schemas.openxmlformats.org/officeDocument/2006/relationships/hyperlink" Target="https://kenpom.com/conf.php?c=Ivy" TargetMode="External"/><Relationship Id="rId604" Type="http://schemas.openxmlformats.org/officeDocument/2006/relationships/hyperlink" Target="https://kenpom.com/conf.php?c=CAA" TargetMode="External"/><Relationship Id="rId243" Type="http://schemas.openxmlformats.org/officeDocument/2006/relationships/hyperlink" Target="https://kenpom.com/team.php?team=Troy" TargetMode="External"/><Relationship Id="rId450" Type="http://schemas.openxmlformats.org/officeDocument/2006/relationships/hyperlink" Target="https://kenpom.com/conf.php?c=MEAC" TargetMode="External"/><Relationship Id="rId688" Type="http://schemas.openxmlformats.org/officeDocument/2006/relationships/hyperlink" Target="https://kenpom.com/conf.php?c=BW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Horz" TargetMode="External"/><Relationship Id="rId548" Type="http://schemas.openxmlformats.org/officeDocument/2006/relationships/hyperlink" Target="https://kenpom.com/conf.php?c=AE" TargetMode="External"/><Relationship Id="rId755" Type="http://schemas.openxmlformats.org/officeDocument/2006/relationships/hyperlink" Target="https://kenpom.com/team.php?team=Cal+St.+Fullerton" TargetMode="External"/><Relationship Id="rId91" Type="http://schemas.openxmlformats.org/officeDocument/2006/relationships/hyperlink" Target="https://kenpom.com/index.php" TargetMode="External"/><Relationship Id="rId187" Type="http://schemas.openxmlformats.org/officeDocument/2006/relationships/hyperlink" Target="https://kenpom.com/team.php?team=Saint+Joseph%27s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Iona" TargetMode="External"/><Relationship Id="rId254" Type="http://schemas.openxmlformats.org/officeDocument/2006/relationships/hyperlink" Target="https://kenpom.com/conf.php?c=ACC" TargetMode="External"/><Relationship Id="rId699" Type="http://schemas.openxmlformats.org/officeDocument/2006/relationships/hyperlink" Target="https://kenpom.com/team.php?team=IU+Indy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SEC" TargetMode="External"/><Relationship Id="rId461" Type="http://schemas.openxmlformats.org/officeDocument/2006/relationships/hyperlink" Target="https://kenpom.com/team.php?team=Portland+St." TargetMode="External"/><Relationship Id="rId559" Type="http://schemas.openxmlformats.org/officeDocument/2006/relationships/hyperlink" Target="https://kenpom.com/team.php?team=Fresno+St." TargetMode="External"/><Relationship Id="rId766" Type="http://schemas.openxmlformats.org/officeDocument/2006/relationships/hyperlink" Target="https://kenpom.com/conf.php?c=MAC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C+Riverside" TargetMode="External"/><Relationship Id="rId419" Type="http://schemas.openxmlformats.org/officeDocument/2006/relationships/hyperlink" Target="https://kenpom.com/team.php?team=Nebraska+Omaha" TargetMode="External"/><Relationship Id="rId626" Type="http://schemas.openxmlformats.org/officeDocument/2006/relationships/hyperlink" Target="https://kenpom.com/conf.php?c=AE" TargetMode="External"/><Relationship Id="rId265" Type="http://schemas.openxmlformats.org/officeDocument/2006/relationships/hyperlink" Target="https://kenpom.com/index.php" TargetMode="External"/><Relationship Id="rId472" Type="http://schemas.openxmlformats.org/officeDocument/2006/relationships/hyperlink" Target="https://kenpom.com/conf.php?c=WAC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SB" TargetMode="External"/><Relationship Id="rId777" Type="http://schemas.openxmlformats.org/officeDocument/2006/relationships/hyperlink" Target="https://kenpom.com/team.php?team=Western+Illinois" TargetMode="External"/><Relationship Id="rId637" Type="http://schemas.openxmlformats.org/officeDocument/2006/relationships/hyperlink" Target="https://kenpom.com/team.php?team=UMBC" TargetMode="External"/><Relationship Id="rId276" Type="http://schemas.openxmlformats.org/officeDocument/2006/relationships/hyperlink" Target="https://kenpom.com/conf.php?c=Amer" TargetMode="External"/><Relationship Id="rId483" Type="http://schemas.openxmlformats.org/officeDocument/2006/relationships/hyperlink" Target="https://kenpom.com/team.php?team=Idaho+St." TargetMode="External"/><Relationship Id="rId690" Type="http://schemas.openxmlformats.org/officeDocument/2006/relationships/hyperlink" Target="https://kenpom.com/conf.php?c=SWAC" TargetMode="External"/><Relationship Id="rId704" Type="http://schemas.openxmlformats.org/officeDocument/2006/relationships/hyperlink" Target="https://kenpom.com/conf.php?c=SWAC" TargetMode="External"/><Relationship Id="rId40" Type="http://schemas.openxmlformats.org/officeDocument/2006/relationships/hyperlink" Target="https://kenpom.com/conf.php?c=SEC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Seattle" TargetMode="External"/><Relationship Id="rId550" Type="http://schemas.openxmlformats.org/officeDocument/2006/relationships/hyperlink" Target="https://kenpom.com/conf.php?c=SB" TargetMode="External"/><Relationship Id="rId788" Type="http://schemas.openxmlformats.org/officeDocument/2006/relationships/hyperlink" Target="https://kenpom.com/conf.php?c=SW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WAC" TargetMode="External"/><Relationship Id="rId287" Type="http://schemas.openxmlformats.org/officeDocument/2006/relationships/hyperlink" Target="https://kenpom.com/team.php?team=Davidson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conf.php?c=PL" TargetMode="External"/><Relationship Id="rId508" Type="http://schemas.openxmlformats.org/officeDocument/2006/relationships/hyperlink" Target="https://kenpom.com/conf.php?c=MVC" TargetMode="External"/><Relationship Id="rId715" Type="http://schemas.openxmlformats.org/officeDocument/2006/relationships/hyperlink" Target="https://kenpom.com/team.php?team=Denver" TargetMode="External"/><Relationship Id="rId147" Type="http://schemas.openxmlformats.org/officeDocument/2006/relationships/hyperlink" Target="https://kenpom.com/team.php?team=Yale" TargetMode="External"/><Relationship Id="rId354" Type="http://schemas.openxmlformats.org/officeDocument/2006/relationships/hyperlink" Target="https://kenpom.com/index.php?s=TeamName" TargetMode="External"/><Relationship Id="rId799" Type="http://schemas.openxmlformats.org/officeDocument/2006/relationships/hyperlink" Target="https://kenpom.com/index.php?s=RankLuck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Evansville" TargetMode="External"/><Relationship Id="rId659" Type="http://schemas.openxmlformats.org/officeDocument/2006/relationships/hyperlink" Target="https://kenpom.com/team.php?team=Saint+Peter%27s" TargetMode="External"/><Relationship Id="rId214" Type="http://schemas.openxmlformats.org/officeDocument/2006/relationships/hyperlink" Target="https://kenpom.com/conf.php?c=B10" TargetMode="External"/><Relationship Id="rId298" Type="http://schemas.openxmlformats.org/officeDocument/2006/relationships/hyperlink" Target="https://kenpom.com/conf.php?c=SC" TargetMode="External"/><Relationship Id="rId421" Type="http://schemas.openxmlformats.org/officeDocument/2006/relationships/hyperlink" Target="https://kenpom.com/team.php?team=Miami+FL" TargetMode="External"/><Relationship Id="rId519" Type="http://schemas.openxmlformats.org/officeDocument/2006/relationships/hyperlink" Target="https://kenpom.com/team.php?team=La+Salle" TargetMode="External"/><Relationship Id="rId158" Type="http://schemas.openxmlformats.org/officeDocument/2006/relationships/hyperlink" Target="https://kenpom.com/conf.php?c=B10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Loyola+Marymount" TargetMode="External"/><Relationship Id="rId572" Type="http://schemas.openxmlformats.org/officeDocument/2006/relationships/hyperlink" Target="https://kenpom.com/conf.php?c=Slnd" TargetMode="External"/><Relationship Id="rId225" Type="http://schemas.openxmlformats.org/officeDocument/2006/relationships/hyperlink" Target="https://kenpom.com/team.php?team=Akron" TargetMode="External"/><Relationship Id="rId432" Type="http://schemas.openxmlformats.org/officeDocument/2006/relationships/hyperlink" Target="https://kenpom.com/conf.php?c=BSth" TargetMode="External"/><Relationship Id="rId737" Type="http://schemas.openxmlformats.org/officeDocument/2006/relationships/hyperlink" Target="https://kenpom.com/team.php?team=Green+Bay" TargetMode="External"/><Relationship Id="rId73" Type="http://schemas.openxmlformats.org/officeDocument/2006/relationships/hyperlink" Target="https://kenpom.com/team.php?team=Ohio+St.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Amer" TargetMode="External"/><Relationship Id="rId583" Type="http://schemas.openxmlformats.org/officeDocument/2006/relationships/hyperlink" Target="https://kenpom.com/team.php?team=FIU" TargetMode="External"/><Relationship Id="rId790" Type="http://schemas.openxmlformats.org/officeDocument/2006/relationships/hyperlink" Target="https://kenpom.com/conf.php?c=AE" TargetMode="External"/><Relationship Id="rId804" Type="http://schemas.openxmlformats.org/officeDocument/2006/relationships/hyperlink" Target="https://kenpom.com/conf.php?c=MEAC" TargetMode="External"/><Relationship Id="rId4" Type="http://schemas.openxmlformats.org/officeDocument/2006/relationships/hyperlink" Target="https://kenpom.com/index.php?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index.php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DePaul" TargetMode="External"/><Relationship Id="rId748" Type="http://schemas.openxmlformats.org/officeDocument/2006/relationships/hyperlink" Target="https://kenpom.com/conf.php?c=MAAC" TargetMode="External"/><Relationship Id="rId84" Type="http://schemas.openxmlformats.org/officeDocument/2006/relationships/hyperlink" Target="https://kenpom.com/conf.php?c=BE" TargetMode="External"/><Relationship Id="rId387" Type="http://schemas.openxmlformats.org/officeDocument/2006/relationships/hyperlink" Target="https://kenpom.com/team.php?team=Boston+College" TargetMode="External"/><Relationship Id="rId510" Type="http://schemas.openxmlformats.org/officeDocument/2006/relationships/hyperlink" Target="https://kenpom.com/conf.php?c=MVC" TargetMode="External"/><Relationship Id="rId594" Type="http://schemas.openxmlformats.org/officeDocument/2006/relationships/hyperlink" Target="https://kenpom.com/conf.php?c=Sum" TargetMode="External"/><Relationship Id="rId608" Type="http://schemas.openxmlformats.org/officeDocument/2006/relationships/hyperlink" Target="https://kenpom.com/conf.php?c=WAC" TargetMode="External"/><Relationship Id="rId247" Type="http://schemas.openxmlformats.org/officeDocument/2006/relationships/hyperlink" Target="https://kenpom.com/team.php?team=North+Alabama" TargetMode="External"/><Relationship Id="rId107" Type="http://schemas.openxmlformats.org/officeDocument/2006/relationships/hyperlink" Target="https://kenpom.com/team.php?team=Memphis" TargetMode="External"/><Relationship Id="rId454" Type="http://schemas.openxmlformats.org/officeDocument/2006/relationships/hyperlink" Target="https://kenpom.com/conf.php?c=Ivy" TargetMode="External"/><Relationship Id="rId661" Type="http://schemas.openxmlformats.org/officeDocument/2006/relationships/hyperlink" Target="https://kenpom.com/team.php?team=LIU" TargetMode="External"/><Relationship Id="rId759" Type="http://schemas.openxmlformats.org/officeDocument/2006/relationships/hyperlink" Target="https://kenpom.com/team.php?team=Wagner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SB" TargetMode="External"/><Relationship Id="rId521" Type="http://schemas.openxmlformats.org/officeDocument/2006/relationships/hyperlink" Target="https://kenpom.com/team.php?team=UT+Rio+Grande+Valley" TargetMode="External"/><Relationship Id="rId619" Type="http://schemas.openxmlformats.org/officeDocument/2006/relationships/hyperlink" Target="https://kenpom.com/index.php" TargetMode="External"/><Relationship Id="rId95" Type="http://schemas.openxmlformats.org/officeDocument/2006/relationships/hyperlink" Target="https://kenpom.com/index.php?s=RankLuck" TargetMode="External"/><Relationship Id="rId160" Type="http://schemas.openxmlformats.org/officeDocument/2006/relationships/hyperlink" Target="https://kenpom.com/conf.php?c=MWC" TargetMode="External"/><Relationship Id="rId258" Type="http://schemas.openxmlformats.org/officeDocument/2006/relationships/hyperlink" Target="https://kenpom.com/conf.php?c=WCC" TargetMode="External"/><Relationship Id="rId465" Type="http://schemas.openxmlformats.org/officeDocument/2006/relationships/hyperlink" Target="https://kenpom.com/team.php?team=William+%26+Mary" TargetMode="External"/><Relationship Id="rId672" Type="http://schemas.openxmlformats.org/officeDocument/2006/relationships/hyperlink" Target="https://kenpom.com/conf.php?c=SWAC" TargetMode="External"/><Relationship Id="rId22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James+Madison" TargetMode="External"/><Relationship Id="rId532" Type="http://schemas.openxmlformats.org/officeDocument/2006/relationships/hyperlink" Target="https://kenpom.com/index.php?s=RankAdjOE" TargetMode="External"/><Relationship Id="rId171" Type="http://schemas.openxmlformats.org/officeDocument/2006/relationships/hyperlink" Target="https://kenpom.com/team.php?team=Utah" TargetMode="External"/><Relationship Id="rId269" Type="http://schemas.openxmlformats.org/officeDocument/2006/relationships/hyperlink" Target="https://kenpom.com/index.php?s=RankAdjDE" TargetMode="External"/><Relationship Id="rId476" Type="http://schemas.openxmlformats.org/officeDocument/2006/relationships/hyperlink" Target="https://kenpom.com/conf.php?c=Amer" TargetMode="External"/><Relationship Id="rId683" Type="http://schemas.openxmlformats.org/officeDocument/2006/relationships/hyperlink" Target="https://kenpom.com/team.php?team=Boston+University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B12" TargetMode="External"/><Relationship Id="rId671" Type="http://schemas.openxmlformats.org/officeDocument/2006/relationships/hyperlink" Target="https://kenpom.com/conf.php?c=MAC" TargetMode="External"/><Relationship Id="rId769" Type="http://schemas.openxmlformats.org/officeDocument/2006/relationships/hyperlink" Target="https://kenpom.com/team.php?team=New+Orleans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team.php?team=UTEP" TargetMode="External"/><Relationship Id="rId531" Type="http://schemas.openxmlformats.org/officeDocument/2006/relationships/hyperlink" Target="https://kenpom.com/conf.php?c=MAAC" TargetMode="External"/><Relationship Id="rId629" Type="http://schemas.openxmlformats.org/officeDocument/2006/relationships/hyperlink" Target="https://kenpom.com/archive.php?d=2025-02-27&amp;s=RankAdjTempo" TargetMode="External"/><Relationship Id="rId170" Type="http://schemas.openxmlformats.org/officeDocument/2006/relationships/hyperlink" Target="https://kenpom.com/team.php?team=UCF" TargetMode="External"/><Relationship Id="rId268" Type="http://schemas.openxmlformats.org/officeDocument/2006/relationships/hyperlink" Target="https://kenpom.com/archive.php?d=2025-02-27" TargetMode="External"/><Relationship Id="rId475" Type="http://schemas.openxmlformats.org/officeDocument/2006/relationships/hyperlink" Target="https://kenpom.com/conf.php?c=WAC" TargetMode="External"/><Relationship Id="rId682" Type="http://schemas.openxmlformats.org/officeDocument/2006/relationships/hyperlink" Target="https://kenpom.com/team.php?team=Binghamton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team.php?team=Santa+Clara" TargetMode="External"/><Relationship Id="rId335" Type="http://schemas.openxmlformats.org/officeDocument/2006/relationships/hyperlink" Target="https://kenpom.com/conf.php?c=Horz" TargetMode="External"/><Relationship Id="rId542" Type="http://schemas.openxmlformats.org/officeDocument/2006/relationships/hyperlink" Target="https://kenpom.com/archive.php?d=2025-02-27&amp;s=AdjEMFinal" TargetMode="External"/><Relationship Id="rId181" Type="http://schemas.openxmlformats.org/officeDocument/2006/relationships/hyperlink" Target="https://kenpom.com/archive.php?d=2025-02-27" TargetMode="External"/><Relationship Id="rId402" Type="http://schemas.openxmlformats.org/officeDocument/2006/relationships/hyperlink" Target="https://kenpom.com/conf.php?c=Slnd" TargetMode="External"/><Relationship Id="rId279" Type="http://schemas.openxmlformats.org/officeDocument/2006/relationships/hyperlink" Target="https://kenpom.com/conf.php?c=CUSA" TargetMode="External"/><Relationship Id="rId486" Type="http://schemas.openxmlformats.org/officeDocument/2006/relationships/hyperlink" Target="https://kenpom.com/team.php?team=Northeastern" TargetMode="External"/><Relationship Id="rId693" Type="http://schemas.openxmlformats.org/officeDocument/2006/relationships/hyperlink" Target="https://kenpom.com/conf.php?c=SB" TargetMode="External"/><Relationship Id="rId707" Type="http://schemas.openxmlformats.org/officeDocument/2006/relationships/hyperlink" Target="https://kenpom.com/conf.php?c=Sum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conf.php?c=WCC" TargetMode="External"/><Relationship Id="rId346" Type="http://schemas.openxmlformats.org/officeDocument/2006/relationships/hyperlink" Target="https://kenpom.com/team.php?team=Illinois+Chicago" TargetMode="External"/><Relationship Id="rId553" Type="http://schemas.openxmlformats.org/officeDocument/2006/relationships/hyperlink" Target="https://kenpom.com/team.php?team=UMass+Lowell" TargetMode="External"/><Relationship Id="rId760" Type="http://schemas.openxmlformats.org/officeDocument/2006/relationships/hyperlink" Target="https://kenpom.com/conf.php?c=SC" TargetMode="External"/><Relationship Id="rId192" Type="http://schemas.openxmlformats.org/officeDocument/2006/relationships/hyperlink" Target="https://kenpom.com/conf.php?c=BE" TargetMode="External"/><Relationship Id="rId206" Type="http://schemas.openxmlformats.org/officeDocument/2006/relationships/hyperlink" Target="https://kenpom.com/conf.php?c=BE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conf.php?c=BW" TargetMode="External"/><Relationship Id="rId620" Type="http://schemas.openxmlformats.org/officeDocument/2006/relationships/hyperlink" Target="https://kenpom.com/conf.php?c=Ivy" TargetMode="External"/><Relationship Id="rId718" Type="http://schemas.openxmlformats.org/officeDocument/2006/relationships/hyperlink" Target="https://kenpom.com/archive.php?d=2025-02-27&amp;s=RankAdjTempo" TargetMode="External"/><Relationship Id="rId357" Type="http://schemas.openxmlformats.org/officeDocument/2006/relationships/hyperlink" Target="https://kenpom.com/archive.php?d=2025-02-27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Northern+Iowa" TargetMode="External"/><Relationship Id="rId564" Type="http://schemas.openxmlformats.org/officeDocument/2006/relationships/hyperlink" Target="https://kenpom.com/conf.php?c=MW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archive.php?d=2025-02-27&amp;s=AdjEMFinal" TargetMode="External"/><Relationship Id="rId729" Type="http://schemas.openxmlformats.org/officeDocument/2006/relationships/hyperlink" Target="https://kenpom.com/team.php?team=North+Carolina+A%26T" TargetMode="External"/><Relationship Id="rId270" Type="http://schemas.openxmlformats.org/officeDocument/2006/relationships/hyperlink" Target="https://kenpom.com/archive.php?d=2025-02-27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team.php?team=Pittsburgh" TargetMode="External"/><Relationship Id="rId368" Type="http://schemas.openxmlformats.org/officeDocument/2006/relationships/hyperlink" Target="https://kenpom.com/conf.php?c=BSth" TargetMode="External"/><Relationship Id="rId575" Type="http://schemas.openxmlformats.org/officeDocument/2006/relationships/hyperlink" Target="https://kenpom.com/team.php?team=Mercer" TargetMode="External"/><Relationship Id="rId782" Type="http://schemas.openxmlformats.org/officeDocument/2006/relationships/hyperlink" Target="https://kenpom.com/conf.php?c=ASun" TargetMode="External"/><Relationship Id="rId228" Type="http://schemas.openxmlformats.org/officeDocument/2006/relationships/hyperlink" Target="https://kenpom.com/conf.php?c=WA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team.php?team=VMI" TargetMode="External"/><Relationship Id="rId281" Type="http://schemas.openxmlformats.org/officeDocument/2006/relationships/hyperlink" Target="https://kenpom.com/conf.php?c=SC" TargetMode="External"/><Relationship Id="rId502" Type="http://schemas.openxmlformats.org/officeDocument/2006/relationships/hyperlink" Target="https://kenpom.com/team.php?team=Hofstra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conf.php?c=MWC" TargetMode="External"/><Relationship Id="rId379" Type="http://schemas.openxmlformats.org/officeDocument/2006/relationships/hyperlink" Target="https://kenpom.com/team.php?team=Cleveland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team.php?team=The+Citadel" TargetMode="External"/><Relationship Id="rId807" Type="http://schemas.openxmlformats.org/officeDocument/2006/relationships/hyperlink" Target="https://kenpom.com/archive.php?d=2025-02-27&amp;s=RankAdjTempo" TargetMode="External"/><Relationship Id="rId7" Type="http://schemas.openxmlformats.org/officeDocument/2006/relationships/hyperlink" Target="https://kenpom.com/archive.php?d=2025-02-27&amp;s=RankAdjEMFinal" TargetMode="External"/><Relationship Id="rId239" Type="http://schemas.openxmlformats.org/officeDocument/2006/relationships/hyperlink" Target="https://kenpom.com/team.php?team=UAB" TargetMode="External"/><Relationship Id="rId446" Type="http://schemas.openxmlformats.org/officeDocument/2006/relationships/hyperlink" Target="https://kenpom.com/archive.php?d=2025-02-27" TargetMode="External"/><Relationship Id="rId653" Type="http://schemas.openxmlformats.org/officeDocument/2006/relationships/hyperlink" Target="https://kenpom.com/conf.php?c=OVC" TargetMode="External"/><Relationship Id="rId292" Type="http://schemas.openxmlformats.org/officeDocument/2006/relationships/hyperlink" Target="https://kenpom.com/team.php?team=Davidson" TargetMode="External"/><Relationship Id="rId306" Type="http://schemas.openxmlformats.org/officeDocument/2006/relationships/hyperlink" Target="https://kenpom.com/team.php?team=Northern+Colorado" TargetMode="External"/><Relationship Id="rId87" Type="http://schemas.openxmlformats.org/officeDocument/2006/relationships/hyperlink" Target="https://kenpom.com/team.php?team=New+Mexico" TargetMode="External"/><Relationship Id="rId513" Type="http://schemas.openxmlformats.org/officeDocument/2006/relationships/hyperlink" Target="https://kenpom.com/conf.php?c=MAAC" TargetMode="External"/><Relationship Id="rId597" Type="http://schemas.openxmlformats.org/officeDocument/2006/relationships/hyperlink" Target="https://kenpom.com/team.php?team=Houston+Christian" TargetMode="External"/><Relationship Id="rId720" Type="http://schemas.openxmlformats.org/officeDocument/2006/relationships/hyperlink" Target="https://kenpom.com/archive.php?d=2025-02-27&amp;s=AdjEMFinal" TargetMode="External"/><Relationship Id="rId152" Type="http://schemas.openxmlformats.org/officeDocument/2006/relationships/hyperlink" Target="https://kenpom.com/team.php?team=Liberty" TargetMode="External"/><Relationship Id="rId457" Type="http://schemas.openxmlformats.org/officeDocument/2006/relationships/hyperlink" Target="https://kenpom.com/conf.php?c=MEAC" TargetMode="External"/><Relationship Id="rId664" Type="http://schemas.openxmlformats.org/officeDocument/2006/relationships/hyperlink" Target="https://kenpom.com/team.php?team=Saint+Peter%27s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conf.php?c=CUSA" TargetMode="External"/><Relationship Id="rId524" Type="http://schemas.openxmlformats.org/officeDocument/2006/relationships/hyperlink" Target="https://kenpom.com/team.php?team=Toledo" TargetMode="External"/><Relationship Id="rId731" Type="http://schemas.openxmlformats.org/officeDocument/2006/relationships/hyperlink" Target="https://kenpom.com/team.php?team=Coastal+Carolina" TargetMode="External"/><Relationship Id="rId98" Type="http://schemas.openxmlformats.org/officeDocument/2006/relationships/hyperlink" Target="https://kenpom.com/team.php?team=North+Carolina" TargetMode="External"/><Relationship Id="rId163" Type="http://schemas.openxmlformats.org/officeDocument/2006/relationships/hyperlink" Target="https://kenpom.com/conf.php?c=B10" TargetMode="External"/><Relationship Id="rId370" Type="http://schemas.openxmlformats.org/officeDocument/2006/relationships/hyperlink" Target="https://kenpom.com/conf.php?c=MAC" TargetMode="External"/><Relationship Id="rId230" Type="http://schemas.openxmlformats.org/officeDocument/2006/relationships/hyperlink" Target="https://kenpom.com/conf.php?c=MAC" TargetMode="External"/><Relationship Id="rId468" Type="http://schemas.openxmlformats.org/officeDocument/2006/relationships/hyperlink" Target="https://kenpom.com/team.php?team=Dartmouth" TargetMode="External"/><Relationship Id="rId675" Type="http://schemas.openxmlformats.org/officeDocument/2006/relationships/hyperlink" Target="https://kenpom.com/conf.php?c=PL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team.php?team=Virginia+Tech" TargetMode="External"/><Relationship Id="rId535" Type="http://schemas.openxmlformats.org/officeDocument/2006/relationships/hyperlink" Target="https://kenpom.com/archive.php?d=2025-02-27" TargetMode="External"/><Relationship Id="rId742" Type="http://schemas.openxmlformats.org/officeDocument/2006/relationships/hyperlink" Target="https://kenpom.com/conf.php?c=OVC" TargetMode="External"/><Relationship Id="rId174" Type="http://schemas.openxmlformats.org/officeDocument/2006/relationships/hyperlink" Target="https://kenpom.com/team.php?team=Dayton" TargetMode="External"/><Relationship Id="rId381" Type="http://schemas.openxmlformats.org/officeDocument/2006/relationships/hyperlink" Target="https://kenpom.com/team.php?team=San+Jose+St.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Troy" TargetMode="External"/><Relationship Id="rId479" Type="http://schemas.openxmlformats.org/officeDocument/2006/relationships/hyperlink" Target="https://kenpom.com/conf.php?c=BW" TargetMode="External"/><Relationship Id="rId686" Type="http://schemas.openxmlformats.org/officeDocument/2006/relationships/hyperlink" Target="https://kenpom.com/team.php?team=Army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conf.php?c=CUSA" TargetMode="External"/><Relationship Id="rId546" Type="http://schemas.openxmlformats.org/officeDocument/2006/relationships/hyperlink" Target="https://kenpom.com/conf.php?c=A10" TargetMode="External"/><Relationship Id="rId753" Type="http://schemas.openxmlformats.org/officeDocument/2006/relationships/hyperlink" Target="https://kenpom.com/team.php?team=Fairfield" TargetMode="External"/><Relationship Id="rId101" Type="http://schemas.openxmlformats.org/officeDocument/2006/relationships/hyperlink" Target="https://kenpom.com/conf.php?c=SEC" TargetMode="External"/><Relationship Id="rId185" Type="http://schemas.openxmlformats.org/officeDocument/2006/relationships/hyperlink" Target="https://kenpom.com/archive.php?d=2025-02-27&amp;s=RankAdjEMFinal" TargetMode="External"/><Relationship Id="rId406" Type="http://schemas.openxmlformats.org/officeDocument/2006/relationships/hyperlink" Target="https://kenpom.com/conf.php?c=ASun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Navy" TargetMode="External"/><Relationship Id="rId697" Type="http://schemas.openxmlformats.org/officeDocument/2006/relationships/hyperlink" Target="https://kenpom.com/conf.php?c=SWAC" TargetMode="External"/><Relationship Id="rId252" Type="http://schemas.openxmlformats.org/officeDocument/2006/relationships/hyperlink" Target="https://kenpom.com/conf.php?c=ACC" TargetMode="External"/><Relationship Id="rId47" Type="http://schemas.openxmlformats.org/officeDocument/2006/relationships/hyperlink" Target="https://kenpom.com/team.php?team=Kansas" TargetMode="External"/><Relationship Id="rId112" Type="http://schemas.openxmlformats.org/officeDocument/2006/relationships/hyperlink" Target="https://kenpom.com/team.php?team=Oklahoma" TargetMode="External"/><Relationship Id="rId557" Type="http://schemas.openxmlformats.org/officeDocument/2006/relationships/hyperlink" Target="https://kenpom.com/team.php?team=Georgia+Southern" TargetMode="External"/><Relationship Id="rId764" Type="http://schemas.openxmlformats.org/officeDocument/2006/relationships/hyperlink" Target="https://kenpom.com/conf.php?c=SB" TargetMode="External"/><Relationship Id="rId196" Type="http://schemas.openxmlformats.org/officeDocument/2006/relationships/hyperlink" Target="https://kenpom.com/conf.php?c=B12" TargetMode="External"/><Relationship Id="rId417" Type="http://schemas.openxmlformats.org/officeDocument/2006/relationships/hyperlink" Target="https://kenpom.com/team.php?team=Wyoming" TargetMode="External"/><Relationship Id="rId624" Type="http://schemas.openxmlformats.org/officeDocument/2006/relationships/hyperlink" Target="https://kenpom.com/archive.php?d=2025-02-27" TargetMode="External"/><Relationship Id="rId263" Type="http://schemas.openxmlformats.org/officeDocument/2006/relationships/hyperlink" Target="https://kenpom.com/team.php?team=South+Alabama" TargetMode="External"/><Relationship Id="rId470" Type="http://schemas.openxmlformats.org/officeDocument/2006/relationships/hyperlink" Target="https://kenpom.com/team.php?team=William+%26+Mary" TargetMode="External"/><Relationship Id="rId58" Type="http://schemas.openxmlformats.org/officeDocument/2006/relationships/hyperlink" Target="https://kenpom.com/conf.php?c=SEC" TargetMode="External"/><Relationship Id="rId123" Type="http://schemas.openxmlformats.org/officeDocument/2006/relationships/hyperlink" Target="https://kenpom.com/conf.php?c=B12" TargetMode="External"/><Relationship Id="rId330" Type="http://schemas.openxmlformats.org/officeDocument/2006/relationships/hyperlink" Target="https://kenpom.com/team.php?team=James+Madison" TargetMode="External"/><Relationship Id="rId568" Type="http://schemas.openxmlformats.org/officeDocument/2006/relationships/hyperlink" Target="https://kenpom.com/conf.php?c=Horz" TargetMode="External"/><Relationship Id="rId775" Type="http://schemas.openxmlformats.org/officeDocument/2006/relationships/hyperlink" Target="https://kenpom.com/team.php?team=Northern+Illinois" TargetMode="External"/><Relationship Id="rId428" Type="http://schemas.openxmlformats.org/officeDocument/2006/relationships/hyperlink" Target="https://kenpom.com/conf.php?c=BSky" TargetMode="External"/><Relationship Id="rId635" Type="http://schemas.openxmlformats.org/officeDocument/2006/relationships/hyperlink" Target="https://kenpom.com/conf.php?c=SWAC" TargetMode="External"/><Relationship Id="rId274" Type="http://schemas.openxmlformats.org/officeDocument/2006/relationships/hyperlink" Target="https://kenpom.com/archive.php?d=2025-02-27&amp;s=RankAdjEMFinal" TargetMode="External"/><Relationship Id="rId481" Type="http://schemas.openxmlformats.org/officeDocument/2006/relationships/hyperlink" Target="https://kenpom.com/conf.php?c=Amer" TargetMode="External"/><Relationship Id="rId702" Type="http://schemas.openxmlformats.org/officeDocument/2006/relationships/hyperlink" Target="https://kenpom.com/team.php?team=Holy+Cross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team.php?team=Arizona+St." TargetMode="External"/><Relationship Id="rId579" Type="http://schemas.openxmlformats.org/officeDocument/2006/relationships/hyperlink" Target="https://kenpom.com/team.php?team=Stephen+F.+Austin" TargetMode="External"/><Relationship Id="rId786" Type="http://schemas.openxmlformats.org/officeDocument/2006/relationships/hyperlink" Target="https://kenpom.com/conf.php?c=OVC" TargetMode="External"/><Relationship Id="rId341" Type="http://schemas.openxmlformats.org/officeDocument/2006/relationships/hyperlink" Target="https://kenpom.com/conf.php?c=WAC" TargetMode="External"/><Relationship Id="rId439" Type="http://schemas.openxmlformats.org/officeDocument/2006/relationships/hyperlink" Target="https://kenpom.com/team.php?team=Winthrop" TargetMode="External"/><Relationship Id="rId646" Type="http://schemas.openxmlformats.org/officeDocument/2006/relationships/hyperlink" Target="https://kenpom.com/team.php?team=Lafayette" TargetMode="External"/><Relationship Id="rId201" Type="http://schemas.openxmlformats.org/officeDocument/2006/relationships/hyperlink" Target="https://kenpom.com/team.php?team=Florida+St." TargetMode="External"/><Relationship Id="rId285" Type="http://schemas.openxmlformats.org/officeDocument/2006/relationships/hyperlink" Target="https://kenpom.com/conf.php?c=SC" TargetMode="External"/><Relationship Id="rId506" Type="http://schemas.openxmlformats.org/officeDocument/2006/relationships/hyperlink" Target="https://kenpom.com/team.php?team=UC+Davis" TargetMode="External"/><Relationship Id="rId492" Type="http://schemas.openxmlformats.org/officeDocument/2006/relationships/hyperlink" Target="https://kenpom.com/team.php?team=Queens" TargetMode="External"/><Relationship Id="rId713" Type="http://schemas.openxmlformats.org/officeDocument/2006/relationships/hyperlink" Target="https://kenpom.com/archive.php?d=2025-02-27" TargetMode="External"/><Relationship Id="rId797" Type="http://schemas.openxmlformats.org/officeDocument/2006/relationships/hyperlink" Target="https://kenpom.com/team.php?team=New+Hampshire" TargetMode="External"/><Relationship Id="rId145" Type="http://schemas.openxmlformats.org/officeDocument/2006/relationships/hyperlink" Target="https://kenpom.com/conf.php?c=Amer" TargetMode="External"/><Relationship Id="rId352" Type="http://schemas.openxmlformats.org/officeDocument/2006/relationships/hyperlink" Target="https://kenpom.com/team.php?team=Robert+Morris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conf.php?c=OVC" TargetMode="External"/><Relationship Id="rId296" Type="http://schemas.openxmlformats.org/officeDocument/2006/relationships/hyperlink" Target="https://kenpom.com/team.php?team=Utah+Valley" TargetMode="External"/><Relationship Id="rId517" Type="http://schemas.openxmlformats.org/officeDocument/2006/relationships/hyperlink" Target="https://kenpom.com/conf.php?c=AE" TargetMode="External"/><Relationship Id="rId724" Type="http://schemas.openxmlformats.org/officeDocument/2006/relationships/hyperlink" Target="https://kenpom.com/conf.php?c=ME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team.php?team=Nevada" TargetMode="External"/><Relationship Id="rId363" Type="http://schemas.openxmlformats.org/officeDocument/2006/relationships/hyperlink" Target="https://kenpom.com/archive.php?d=2025-02-27&amp;s=RankAdjEMFinal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St.+Bonaventure" TargetMode="External"/><Relationship Id="rId430" Type="http://schemas.openxmlformats.org/officeDocument/2006/relationships/hyperlink" Target="https://kenpom.com/conf.php?c=BSth" TargetMode="External"/><Relationship Id="rId668" Type="http://schemas.openxmlformats.org/officeDocument/2006/relationships/hyperlink" Target="https://kenpom.com/team.php?team=LIU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team.php?team=UT+Rio+Grande+Valley" TargetMode="External"/><Relationship Id="rId735" Type="http://schemas.openxmlformats.org/officeDocument/2006/relationships/hyperlink" Target="https://kenpom.com/team.php?team=East+Texas+A%26M" TargetMode="External"/><Relationship Id="rId167" Type="http://schemas.openxmlformats.org/officeDocument/2006/relationships/hyperlink" Target="https://kenpom.com/conf.php?c=A10" TargetMode="External"/><Relationship Id="rId374" Type="http://schemas.openxmlformats.org/officeDocument/2006/relationships/hyperlink" Target="https://kenpom.com/conf.php?c=ASun" TargetMode="External"/><Relationship Id="rId581" Type="http://schemas.openxmlformats.org/officeDocument/2006/relationships/hyperlink" Target="https://kenpom.com/team.php?team=Delaware" TargetMode="External"/><Relationship Id="rId71" Type="http://schemas.openxmlformats.org/officeDocument/2006/relationships/hyperlink" Target="https://kenpom.com/team.php?team=Ohio+St." TargetMode="External"/><Relationship Id="rId234" Type="http://schemas.openxmlformats.org/officeDocument/2006/relationships/hyperlink" Target="https://kenpom.com/conf.php?c=SC" TargetMode="External"/><Relationship Id="rId679" Type="http://schemas.openxmlformats.org/officeDocument/2006/relationships/hyperlink" Target="https://kenpom.com/conf.php?c=BSky" TargetMode="External"/><Relationship Id="rId802" Type="http://schemas.openxmlformats.org/officeDocument/2006/relationships/hyperlink" Target="https://kenpom.com/archive.php?d=2025-02-27" TargetMode="External"/><Relationship Id="rId2" Type="http://schemas.openxmlformats.org/officeDocument/2006/relationships/hyperlink" Target="https://kenpom.com/archive.php?d=2025-02-27&amp;s=TeamName" TargetMode="External"/><Relationship Id="rId29" Type="http://schemas.openxmlformats.org/officeDocument/2006/relationships/hyperlink" Target="https://kenpom.com/team.php?team=Missouri" TargetMode="External"/><Relationship Id="rId441" Type="http://schemas.openxmlformats.org/officeDocument/2006/relationships/hyperlink" Target="https://kenpom.com/team.php?team=Quinnipiac" TargetMode="External"/><Relationship Id="rId539" Type="http://schemas.openxmlformats.org/officeDocument/2006/relationships/hyperlink" Target="https://kenpom.com/archive.php?d=2025-02-27&amp;s=RankAdjDE" TargetMode="External"/><Relationship Id="rId746" Type="http://schemas.openxmlformats.org/officeDocument/2006/relationships/hyperlink" Target="https://kenpom.com/conf.php?c=Horz" TargetMode="External"/><Relationship Id="rId178" Type="http://schemas.openxmlformats.org/officeDocument/2006/relationships/hyperlink" Target="https://kenpom.com/archive.php?d=2025-02-26&amp;s=RankAdjEM" TargetMode="External"/><Relationship Id="rId301" Type="http://schemas.openxmlformats.org/officeDocument/2006/relationships/hyperlink" Target="https://kenpom.com/conf.php?c=A10" TargetMode="External"/><Relationship Id="rId82" Type="http://schemas.openxmlformats.org/officeDocument/2006/relationships/hyperlink" Target="https://kenpom.com/conf.php?c=BE" TargetMode="External"/><Relationship Id="rId385" Type="http://schemas.openxmlformats.org/officeDocument/2006/relationships/hyperlink" Target="https://kenpom.com/team.php?team=Temple" TargetMode="External"/><Relationship Id="rId592" Type="http://schemas.openxmlformats.org/officeDocument/2006/relationships/hyperlink" Target="https://kenpom.com/conf.php?c=BSky" TargetMode="External"/><Relationship Id="rId606" Type="http://schemas.openxmlformats.org/officeDocument/2006/relationships/hyperlink" Target="https://kenpom.com/conf.php?c=MAAC" TargetMode="External"/><Relationship Id="rId813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Loyola+Chicago" TargetMode="External"/><Relationship Id="rId452" Type="http://schemas.openxmlformats.org/officeDocument/2006/relationships/hyperlink" Target="https://kenpom.com/archive.php?d=2025-02-27&amp;s=RankAdjEMFinal" TargetMode="External"/><Relationship Id="rId105" Type="http://schemas.openxmlformats.org/officeDocument/2006/relationships/hyperlink" Target="https://kenpom.com/conf.php?c=MWC" TargetMode="External"/><Relationship Id="rId312" Type="http://schemas.openxmlformats.org/officeDocument/2006/relationships/hyperlink" Target="https://kenpom.com/team.php?team=UC+Santa+Barbara" TargetMode="External"/><Relationship Id="rId757" Type="http://schemas.openxmlformats.org/officeDocument/2006/relationships/hyperlink" Target="https://kenpom.com/team.php?team=Sacramento+St." TargetMode="External"/><Relationship Id="rId93" Type="http://schemas.openxmlformats.org/officeDocument/2006/relationships/hyperlink" Target="https://kenpom.com/archive.php?d=2025-02-27&amp;s=RankAdjOE" TargetMode="External"/><Relationship Id="rId189" Type="http://schemas.openxmlformats.org/officeDocument/2006/relationships/hyperlink" Target="https://kenpom.com/team.php?team=Oregon+St." TargetMode="External"/><Relationship Id="rId396" Type="http://schemas.openxmlformats.org/officeDocument/2006/relationships/hyperlink" Target="https://kenpom.com/conf.php?c=ASun" TargetMode="External"/><Relationship Id="rId617" Type="http://schemas.openxmlformats.org/officeDocument/2006/relationships/hyperlink" Target="https://kenpom.com/team.php?team=Bethune+Cookman" TargetMode="External"/><Relationship Id="rId256" Type="http://schemas.openxmlformats.org/officeDocument/2006/relationships/hyperlink" Target="https://kenpom.com/conf.php?c=CUSA" TargetMode="External"/><Relationship Id="rId463" Type="http://schemas.openxmlformats.org/officeDocument/2006/relationships/hyperlink" Target="https://kenpom.com/conf.php?c=OVC" TargetMode="External"/><Relationship Id="rId670" Type="http://schemas.openxmlformats.org/officeDocument/2006/relationships/hyperlink" Target="https://kenpom.com/team.php?team=Eastern+Michigan" TargetMode="External"/><Relationship Id="rId116" Type="http://schemas.openxmlformats.org/officeDocument/2006/relationships/hyperlink" Target="https://kenpom.com/team.php?team=West+Virginia" TargetMode="External"/><Relationship Id="rId323" Type="http://schemas.openxmlformats.org/officeDocument/2006/relationships/hyperlink" Target="https://kenpom.com/conf.php?c=A10" TargetMode="External"/><Relationship Id="rId530" Type="http://schemas.openxmlformats.org/officeDocument/2006/relationships/hyperlink" Target="https://kenpom.com/team.php?team=Siena" TargetMode="External"/><Relationship Id="rId768" Type="http://schemas.openxmlformats.org/officeDocument/2006/relationships/hyperlink" Target="https://kenpom.com/conf.php?c=NE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archive.php?d=2025-02-27&amp;s=RankAdjDE" TargetMode="External"/><Relationship Id="rId267" Type="http://schemas.openxmlformats.org/officeDocument/2006/relationships/hyperlink" Target="https://kenpom.com/archive.php?d=2025-02-26&amp;s=RankAdjEM" TargetMode="External"/><Relationship Id="rId474" Type="http://schemas.openxmlformats.org/officeDocument/2006/relationships/hyperlink" Target="https://kenpom.com/team.php?team=UT+Arlington" TargetMode="External"/><Relationship Id="rId127" Type="http://schemas.openxmlformats.org/officeDocument/2006/relationships/hyperlink" Target="https://kenpom.com/conf.php?c=BE" TargetMode="External"/><Relationship Id="rId681" Type="http://schemas.openxmlformats.org/officeDocument/2006/relationships/hyperlink" Target="https://kenpom.com/conf.php?c=SWAC" TargetMode="External"/><Relationship Id="rId779" Type="http://schemas.openxmlformats.org/officeDocument/2006/relationships/hyperlink" Target="https://kenpom.com/team.php?team=Buffalo" TargetMode="External"/><Relationship Id="rId31" Type="http://schemas.openxmlformats.org/officeDocument/2006/relationships/hyperlink" Target="https://kenpom.com/team.php?team=Arizona" TargetMode="External"/><Relationship Id="rId334" Type="http://schemas.openxmlformats.org/officeDocument/2006/relationships/hyperlink" Target="https://kenpom.com/team.php?team=Purdue+Fort+Wayne" TargetMode="External"/><Relationship Id="rId541" Type="http://schemas.openxmlformats.org/officeDocument/2006/relationships/hyperlink" Target="https://kenpom.com/archive.php?d=2025-02-27&amp;s=RankAdjEMFinal" TargetMode="External"/><Relationship Id="rId639" Type="http://schemas.openxmlformats.org/officeDocument/2006/relationships/hyperlink" Target="https://kenpom.com/conf.php?c=Amer" TargetMode="External"/><Relationship Id="rId180" Type="http://schemas.openxmlformats.org/officeDocument/2006/relationships/hyperlink" Target="https://kenpom.com/archive.php?d=2025-02-27&amp;s=TeamName" TargetMode="External"/><Relationship Id="rId278" Type="http://schemas.openxmlformats.org/officeDocument/2006/relationships/hyperlink" Target="https://kenpom.com/team.php?team=Middle+Tennessee" TargetMode="External"/><Relationship Id="rId401" Type="http://schemas.openxmlformats.org/officeDocument/2006/relationships/hyperlink" Target="https://kenpom.com/team.php?team=Nicholls" TargetMode="External"/><Relationship Id="rId485" Type="http://schemas.openxmlformats.org/officeDocument/2006/relationships/hyperlink" Target="https://kenpom.com/conf.php?c=MVC" TargetMode="External"/><Relationship Id="rId692" Type="http://schemas.openxmlformats.org/officeDocument/2006/relationships/hyperlink" Target="https://kenpom.com/team.php?team=Old+Dominion" TargetMode="External"/><Relationship Id="rId706" Type="http://schemas.openxmlformats.org/officeDocument/2006/relationships/hyperlink" Target="https://kenpom.com/team.php?team=Oral+Roberts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team.php?team=San+Francisco" TargetMode="External"/><Relationship Id="rId345" Type="http://schemas.openxmlformats.org/officeDocument/2006/relationships/hyperlink" Target="https://kenpom.com/conf.php?c=Amer" TargetMode="External"/><Relationship Id="rId552" Type="http://schemas.openxmlformats.org/officeDocument/2006/relationships/hyperlink" Target="https://kenpom.com/conf.php?c=Slnd" TargetMode="External"/><Relationship Id="rId191" Type="http://schemas.openxmlformats.org/officeDocument/2006/relationships/hyperlink" Target="https://kenpom.com/team.php?team=Georgetown" TargetMode="External"/><Relationship Id="rId205" Type="http://schemas.openxmlformats.org/officeDocument/2006/relationships/hyperlink" Target="https://kenpom.com/team.php?team=Providence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conf.php?c=SC" TargetMode="External"/><Relationship Id="rId496" Type="http://schemas.openxmlformats.org/officeDocument/2006/relationships/hyperlink" Target="https://kenpom.com/team.php?team=Hawaii" TargetMode="External"/><Relationship Id="rId717" Type="http://schemas.openxmlformats.org/officeDocument/2006/relationships/hyperlink" Target="https://kenpom.com/archive.php?d=2025-02-27&amp;s=RankAdjDE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conf.php?c=Ivy" TargetMode="External"/><Relationship Id="rId356" Type="http://schemas.openxmlformats.org/officeDocument/2006/relationships/hyperlink" Target="https://kenpom.com/archive.php?d=2025-02-26&amp;s=RankAdjEM" TargetMode="External"/><Relationship Id="rId563" Type="http://schemas.openxmlformats.org/officeDocument/2006/relationships/hyperlink" Target="https://kenpom.com/team.php?team=Fresno+St." TargetMode="External"/><Relationship Id="rId770" Type="http://schemas.openxmlformats.org/officeDocument/2006/relationships/hyperlink" Target="https://kenpom.com/conf.php?c=Slnd" TargetMode="External"/><Relationship Id="rId216" Type="http://schemas.openxmlformats.org/officeDocument/2006/relationships/hyperlink" Target="https://kenpom.com/conf.php?c=MWC" TargetMode="External"/><Relationship Id="rId423" Type="http://schemas.openxmlformats.org/officeDocument/2006/relationships/hyperlink" Target="https://kenpom.com/team.php?team=Miami+FL" TargetMode="External"/><Relationship Id="rId630" Type="http://schemas.openxmlformats.org/officeDocument/2006/relationships/hyperlink" Target="https://kenpom.com/archive.php?d=2025-02-27&amp;s=RankAdjEMFinal" TargetMode="External"/><Relationship Id="rId728" Type="http://schemas.openxmlformats.org/officeDocument/2006/relationships/hyperlink" Target="https://kenpom.com/conf.php?c=SWAC" TargetMode="External"/><Relationship Id="rId64" Type="http://schemas.openxmlformats.org/officeDocument/2006/relationships/hyperlink" Target="https://kenpom.com/conf.php?c=B10" TargetMode="External"/><Relationship Id="rId367" Type="http://schemas.openxmlformats.org/officeDocument/2006/relationships/hyperlink" Target="https://kenpom.com/team.php?team=Radford" TargetMode="External"/><Relationship Id="rId574" Type="http://schemas.openxmlformats.org/officeDocument/2006/relationships/hyperlink" Target="https://kenpom.com/conf.php?c=PL" TargetMode="External"/><Relationship Id="rId227" Type="http://schemas.openxmlformats.org/officeDocument/2006/relationships/hyperlink" Target="https://kenpom.com/team.php?team=Grand+Canyon" TargetMode="External"/><Relationship Id="rId781" Type="http://schemas.openxmlformats.org/officeDocument/2006/relationships/hyperlink" Target="https://kenpom.com/team.php?team=Stetson" TargetMode="External"/><Relationship Id="rId434" Type="http://schemas.openxmlformats.org/officeDocument/2006/relationships/hyperlink" Target="https://kenpom.com/conf.php?c=Amer" TargetMode="External"/><Relationship Id="rId641" Type="http://schemas.openxmlformats.org/officeDocument/2006/relationships/hyperlink" Target="https://kenpom.com/conf.php?c=AE" TargetMode="External"/><Relationship Id="rId739" Type="http://schemas.openxmlformats.org/officeDocument/2006/relationships/hyperlink" Target="https://kenpom.com/team.php?team=Lindenwood" TargetMode="External"/><Relationship Id="rId280" Type="http://schemas.openxmlformats.org/officeDocument/2006/relationships/hyperlink" Target="https://kenpom.com/team.php?team=Chattanooga" TargetMode="External"/><Relationship Id="rId501" Type="http://schemas.openxmlformats.org/officeDocument/2006/relationships/hyperlink" Target="https://kenpom.com/conf.php?c=SWAC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team.php?team=Colorado+St." TargetMode="External"/><Relationship Id="rId378" Type="http://schemas.openxmlformats.org/officeDocument/2006/relationships/hyperlink" Target="https://kenpom.com/conf.php?c=Amer" TargetMode="External"/><Relationship Id="rId585" Type="http://schemas.openxmlformats.org/officeDocument/2006/relationships/hyperlink" Target="https://kenpom.com/team.php?team=Idaho" TargetMode="External"/><Relationship Id="rId792" Type="http://schemas.openxmlformats.org/officeDocument/2006/relationships/hyperlink" Target="https://kenpom.com/conf.php?c=SWAC" TargetMode="External"/><Relationship Id="rId806" Type="http://schemas.openxmlformats.org/officeDocument/2006/relationships/hyperlink" Target="https://kenpom.com/archive.php?d=2025-02-27&amp;s=RankAdjDE" TargetMode="External"/><Relationship Id="rId6" Type="http://schemas.openxmlformats.org/officeDocument/2006/relationships/hyperlink" Target="https://kenpom.com/archive.php?d=2025-02-27&amp;s=RankAdjTempo" TargetMode="External"/><Relationship Id="rId238" Type="http://schemas.openxmlformats.org/officeDocument/2006/relationships/hyperlink" Target="https://kenpom.com/conf.php?c=BW" TargetMode="External"/><Relationship Id="rId445" Type="http://schemas.openxmlformats.org/officeDocument/2006/relationships/hyperlink" Target="https://kenpom.com/archive.php?d=2025-02-26&amp;s=RankAdjEM" TargetMode="External"/><Relationship Id="rId652" Type="http://schemas.openxmlformats.org/officeDocument/2006/relationships/hyperlink" Target="https://kenpom.com/team.php?team=Tennessee+Martin" TargetMode="External"/><Relationship Id="rId291" Type="http://schemas.openxmlformats.org/officeDocument/2006/relationships/hyperlink" Target="https://kenpom.com/conf.php?c=Sum" TargetMode="External"/><Relationship Id="rId305" Type="http://schemas.openxmlformats.org/officeDocument/2006/relationships/hyperlink" Target="https://kenpom.com/conf.php?c=CUSA" TargetMode="External"/><Relationship Id="rId347" Type="http://schemas.openxmlformats.org/officeDocument/2006/relationships/hyperlink" Target="https://kenpom.com/conf.php?c=MVC" TargetMode="External"/><Relationship Id="rId512" Type="http://schemas.openxmlformats.org/officeDocument/2006/relationships/hyperlink" Target="https://kenpom.com/team.php?team=Marist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SEC" TargetMode="External"/><Relationship Id="rId151" Type="http://schemas.openxmlformats.org/officeDocument/2006/relationships/hyperlink" Target="https://kenpom.com/conf.php?c=B12" TargetMode="External"/><Relationship Id="rId389" Type="http://schemas.openxmlformats.org/officeDocument/2006/relationships/hyperlink" Target="https://kenpom.com/team.php?team=Norfolk+St." TargetMode="External"/><Relationship Id="rId554" Type="http://schemas.openxmlformats.org/officeDocument/2006/relationships/hyperlink" Target="https://kenpom.com/conf.php?c=AE" TargetMode="External"/><Relationship Id="rId596" Type="http://schemas.openxmlformats.org/officeDocument/2006/relationships/hyperlink" Target="https://kenpom.com/conf.php?c=Sum" TargetMode="External"/><Relationship Id="rId761" Type="http://schemas.openxmlformats.org/officeDocument/2006/relationships/hyperlink" Target="https://kenpom.com/team.php?team=Cal+St.+Fullerton" TargetMode="External"/><Relationship Id="rId817" Type="http://schemas.openxmlformats.org/officeDocument/2006/relationships/hyperlink" Target="https://kenpom.com/conf.php?c=SWAC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Minnesota" TargetMode="External"/><Relationship Id="rId249" Type="http://schemas.openxmlformats.org/officeDocument/2006/relationships/hyperlink" Target="https://kenpom.com/team.php?team=North+Alabama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team.php?team=South+Carolina+St." TargetMode="External"/><Relationship Id="rId498" Type="http://schemas.openxmlformats.org/officeDocument/2006/relationships/hyperlink" Target="https://kenpom.com/team.php?team=Bucknell" TargetMode="External"/><Relationship Id="rId621" Type="http://schemas.openxmlformats.org/officeDocument/2006/relationships/hyperlink" Target="https://kenpom.com/team.php?team=Albany" TargetMode="External"/><Relationship Id="rId663" Type="http://schemas.openxmlformats.org/officeDocument/2006/relationships/hyperlink" Target="https://kenpom.com/conf.php?c=MAC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conf.php?c=Amer" TargetMode="External"/><Relationship Id="rId260" Type="http://schemas.openxmlformats.org/officeDocument/2006/relationships/hyperlink" Target="https://kenpom.com/conf.php?c=WCC" TargetMode="External"/><Relationship Id="rId316" Type="http://schemas.openxmlformats.org/officeDocument/2006/relationships/hyperlink" Target="https://kenpom.com/team.php?team=New+Mexico+St." TargetMode="External"/><Relationship Id="rId523" Type="http://schemas.openxmlformats.org/officeDocument/2006/relationships/hyperlink" Target="https://kenpom.com/conf.php?c=MVC" TargetMode="External"/><Relationship Id="rId719" Type="http://schemas.openxmlformats.org/officeDocument/2006/relationships/hyperlink" Target="https://kenpom.com/archive.php?d=2025-02-27&amp;s=RankAdjEMFinal" TargetMode="External"/><Relationship Id="rId55" Type="http://schemas.openxmlformats.org/officeDocument/2006/relationships/hyperlink" Target="https://kenpom.com/team.php?team=Louisville" TargetMode="External"/><Relationship Id="rId97" Type="http://schemas.openxmlformats.org/officeDocument/2006/relationships/hyperlink" Target="https://kenpom.com/archive.php?d=2025-02-27&amp;s=AdjEMFinal" TargetMode="External"/><Relationship Id="rId120" Type="http://schemas.openxmlformats.org/officeDocument/2006/relationships/hyperlink" Target="https://kenpom.com/team.php?team=Indiana" TargetMode="External"/><Relationship Id="rId358" Type="http://schemas.openxmlformats.org/officeDocument/2006/relationships/hyperlink" Target="https://kenpom.com/archive.php?d=2025-02-27&amp;s=TeamName" TargetMode="External"/><Relationship Id="rId565" Type="http://schemas.openxmlformats.org/officeDocument/2006/relationships/hyperlink" Target="https://kenpom.com/team.php?team=Manhattan" TargetMode="External"/><Relationship Id="rId730" Type="http://schemas.openxmlformats.org/officeDocument/2006/relationships/hyperlink" Target="https://kenpom.com/conf.php?c=CAA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team.php?team=Rutgers" TargetMode="External"/><Relationship Id="rId218" Type="http://schemas.openxmlformats.org/officeDocument/2006/relationships/hyperlink" Target="https://kenpom.com/conf.php?c=MVC" TargetMode="External"/><Relationship Id="rId425" Type="http://schemas.openxmlformats.org/officeDocument/2006/relationships/hyperlink" Target="https://kenpom.com/team.php?team=UNC+Asheville" TargetMode="External"/><Relationship Id="rId467" Type="http://schemas.openxmlformats.org/officeDocument/2006/relationships/hyperlink" Target="https://kenpom.com/conf.php?c=BSky" TargetMode="External"/><Relationship Id="rId632" Type="http://schemas.openxmlformats.org/officeDocument/2006/relationships/hyperlink" Target="https://kenpom.com/team.php?team=Iona" TargetMode="External"/><Relationship Id="rId271" Type="http://schemas.openxmlformats.org/officeDocument/2006/relationships/hyperlink" Target="https://kenpom.com/archive.php?d=2025-02-27&amp;s=RankAdjOE" TargetMode="External"/><Relationship Id="rId674" Type="http://schemas.openxmlformats.org/officeDocument/2006/relationships/hyperlink" Target="https://kenpom.com/team.php?team=Boston+University" TargetMode="External"/><Relationship Id="rId24" Type="http://schemas.openxmlformats.org/officeDocument/2006/relationships/hyperlink" Target="https://kenpom.com/conf.php?c=B10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conf.php?c=ACC" TargetMode="External"/><Relationship Id="rId327" Type="http://schemas.openxmlformats.org/officeDocument/2006/relationships/hyperlink" Target="https://kenpom.com/conf.php?c=BW" TargetMode="External"/><Relationship Id="rId369" Type="http://schemas.openxmlformats.org/officeDocument/2006/relationships/hyperlink" Target="https://kenpom.com/team.php?team=Miami+OH" TargetMode="External"/><Relationship Id="rId534" Type="http://schemas.openxmlformats.org/officeDocument/2006/relationships/hyperlink" Target="https://kenpom.com/archive.php?d=2025-02-26&amp;s=RankAdjEM" TargetMode="External"/><Relationship Id="rId576" Type="http://schemas.openxmlformats.org/officeDocument/2006/relationships/hyperlink" Target="https://kenpom.com/conf.php?c=SC" TargetMode="External"/><Relationship Id="rId741" Type="http://schemas.openxmlformats.org/officeDocument/2006/relationships/hyperlink" Target="https://kenpom.com/team.php?team=Morehead+St." TargetMode="External"/><Relationship Id="rId783" Type="http://schemas.openxmlformats.org/officeDocument/2006/relationships/hyperlink" Target="https://kenpom.com/team.php?team=NJIT" TargetMode="External"/><Relationship Id="rId173" Type="http://schemas.openxmlformats.org/officeDocument/2006/relationships/hyperlink" Target="https://kenpom.com/conf.php?c=A10" TargetMode="External"/><Relationship Id="rId229" Type="http://schemas.openxmlformats.org/officeDocument/2006/relationships/hyperlink" Target="https://kenpom.com/team.php?team=Akron" TargetMode="External"/><Relationship Id="rId380" Type="http://schemas.openxmlformats.org/officeDocument/2006/relationships/hyperlink" Target="https://kenpom.com/conf.php?c=Horz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Harvard" TargetMode="External"/><Relationship Id="rId643" Type="http://schemas.openxmlformats.org/officeDocument/2006/relationships/hyperlink" Target="https://kenpom.com/conf.php?c=SC" TargetMode="External"/><Relationship Id="rId240" Type="http://schemas.openxmlformats.org/officeDocument/2006/relationships/hyperlink" Target="https://kenpom.com/conf.php?c=Amer" TargetMode="External"/><Relationship Id="rId478" Type="http://schemas.openxmlformats.org/officeDocument/2006/relationships/hyperlink" Target="https://kenpom.com/team.php?team=Cal+Poly" TargetMode="External"/><Relationship Id="rId685" Type="http://schemas.openxmlformats.org/officeDocument/2006/relationships/hyperlink" Target="https://kenpom.com/conf.php?c=PL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team.php?team=Texas" TargetMode="External"/><Relationship Id="rId282" Type="http://schemas.openxmlformats.org/officeDocument/2006/relationships/hyperlink" Target="https://kenpom.com/team.php?team=Wichita+St." TargetMode="External"/><Relationship Id="rId338" Type="http://schemas.openxmlformats.org/officeDocument/2006/relationships/hyperlink" Target="https://kenpom.com/team.php?team=Sam+Houston+St." TargetMode="External"/><Relationship Id="rId503" Type="http://schemas.openxmlformats.org/officeDocument/2006/relationships/hyperlink" Target="https://kenpom.com/conf.php?c=CAA" TargetMode="External"/><Relationship Id="rId545" Type="http://schemas.openxmlformats.org/officeDocument/2006/relationships/hyperlink" Target="https://kenpom.com/team.php?team=La+Salle" TargetMode="External"/><Relationship Id="rId587" Type="http://schemas.openxmlformats.org/officeDocument/2006/relationships/hyperlink" Target="https://kenpom.com/team.php?team=FIU" TargetMode="External"/><Relationship Id="rId710" Type="http://schemas.openxmlformats.org/officeDocument/2006/relationships/hyperlink" Target="https://kenpom.com/team.php?team=Saint+Francis" TargetMode="External"/><Relationship Id="rId752" Type="http://schemas.openxmlformats.org/officeDocument/2006/relationships/hyperlink" Target="https://kenpom.com/conf.php?c=OVC" TargetMode="External"/><Relationship Id="rId808" Type="http://schemas.openxmlformats.org/officeDocument/2006/relationships/hyperlink" Target="https://kenpom.com/archive.php?d=2025-02-27&amp;s=RankAdjEMFinal" TargetMode="External"/><Relationship Id="rId8" Type="http://schemas.openxmlformats.org/officeDocument/2006/relationships/hyperlink" Target="https://kenpom.com/archive.php?d=2025-02-27&amp;s=AdjEMFinal" TargetMode="External"/><Relationship Id="rId142" Type="http://schemas.openxmlformats.org/officeDocument/2006/relationships/hyperlink" Target="https://kenpom.com/team.php?team=USC" TargetMode="External"/><Relationship Id="rId184" Type="http://schemas.openxmlformats.org/officeDocument/2006/relationships/hyperlink" Target="https://kenpom.com/archive.php?d=2025-02-27&amp;s=RankAdjTempo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Jacksonville" TargetMode="External"/><Relationship Id="rId447" Type="http://schemas.openxmlformats.org/officeDocument/2006/relationships/hyperlink" Target="https://kenpom.com/archive.php?d=2025-02-27&amp;s=TeamName" TargetMode="External"/><Relationship Id="rId612" Type="http://schemas.openxmlformats.org/officeDocument/2006/relationships/hyperlink" Target="https://kenpom.com/conf.php?c=WAC" TargetMode="External"/><Relationship Id="rId794" Type="http://schemas.openxmlformats.org/officeDocument/2006/relationships/hyperlink" Target="https://kenpom.com/conf.php?c=SC" TargetMode="External"/><Relationship Id="rId251" Type="http://schemas.openxmlformats.org/officeDocument/2006/relationships/hyperlink" Target="https://kenpom.com/team.php?team=N.C.+State" TargetMode="External"/><Relationship Id="rId489" Type="http://schemas.openxmlformats.org/officeDocument/2006/relationships/hyperlink" Target="https://kenpom.com/conf.php?c=BSky" TargetMode="External"/><Relationship Id="rId654" Type="http://schemas.openxmlformats.org/officeDocument/2006/relationships/hyperlink" Target="https://kenpom.com/team.php?team=San+Diego" TargetMode="External"/><Relationship Id="rId696" Type="http://schemas.openxmlformats.org/officeDocument/2006/relationships/hyperlink" Target="https://kenpom.com/team.php?team=Alcorn+St.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conf.php?c=A10" TargetMode="External"/><Relationship Id="rId307" Type="http://schemas.openxmlformats.org/officeDocument/2006/relationships/hyperlink" Target="https://kenpom.com/conf.php?c=BSky" TargetMode="External"/><Relationship Id="rId349" Type="http://schemas.openxmlformats.org/officeDocument/2006/relationships/hyperlink" Target="https://kenpom.com/conf.php?c=CAA" TargetMode="External"/><Relationship Id="rId514" Type="http://schemas.openxmlformats.org/officeDocument/2006/relationships/hyperlink" Target="https://kenpom.com/team.php?team=Cal+St.+Bakersfield" TargetMode="External"/><Relationship Id="rId556" Type="http://schemas.openxmlformats.org/officeDocument/2006/relationships/hyperlink" Target="https://kenpom.com/conf.php?c=BSky" TargetMode="External"/><Relationship Id="rId721" Type="http://schemas.openxmlformats.org/officeDocument/2006/relationships/hyperlink" Target="https://kenpom.com/team.php?team=Denver" TargetMode="External"/><Relationship Id="rId763" Type="http://schemas.openxmlformats.org/officeDocument/2006/relationships/hyperlink" Target="https://kenpom.com/team.php?team=Louisiana+Monroe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conf.php?c=B10" TargetMode="External"/><Relationship Id="rId153" Type="http://schemas.openxmlformats.org/officeDocument/2006/relationships/hyperlink" Target="https://kenpom.com/conf.php?c=CUSA" TargetMode="External"/><Relationship Id="rId195" Type="http://schemas.openxmlformats.org/officeDocument/2006/relationships/hyperlink" Target="https://kenpom.com/team.php?team=TCU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archive.php?d=2025-02-27&amp;s=RankAdjOE" TargetMode="External"/><Relationship Id="rId416" Type="http://schemas.openxmlformats.org/officeDocument/2006/relationships/hyperlink" Target="https://kenpom.com/conf.php?c=MAC" TargetMode="External"/><Relationship Id="rId598" Type="http://schemas.openxmlformats.org/officeDocument/2006/relationships/hyperlink" Target="https://kenpom.com/conf.php?c=Slnd" TargetMode="External"/><Relationship Id="rId220" Type="http://schemas.openxmlformats.org/officeDocument/2006/relationships/hyperlink" Target="https://kenpom.com/conf.php?c=B10" TargetMode="External"/><Relationship Id="rId458" Type="http://schemas.openxmlformats.org/officeDocument/2006/relationships/hyperlink" Target="https://kenpom.com/team.php?team=Brown" TargetMode="External"/><Relationship Id="rId623" Type="http://schemas.openxmlformats.org/officeDocument/2006/relationships/hyperlink" Target="https://kenpom.com/archive.php?d=2025-02-26&amp;s=RankAdjEM" TargetMode="External"/><Relationship Id="rId665" Type="http://schemas.openxmlformats.org/officeDocument/2006/relationships/hyperlink" Target="https://kenpom.com/conf.php?c=MAAC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Mississippi" TargetMode="External"/><Relationship Id="rId262" Type="http://schemas.openxmlformats.org/officeDocument/2006/relationships/hyperlink" Target="https://kenpom.com/conf.php?c=MAC" TargetMode="External"/><Relationship Id="rId318" Type="http://schemas.openxmlformats.org/officeDocument/2006/relationships/hyperlink" Target="https://kenpom.com/team.php?team=Illinois+St." TargetMode="External"/><Relationship Id="rId525" Type="http://schemas.openxmlformats.org/officeDocument/2006/relationships/hyperlink" Target="https://kenpom.com/conf.php?c=MAC" TargetMode="External"/><Relationship Id="rId567" Type="http://schemas.openxmlformats.org/officeDocument/2006/relationships/hyperlink" Target="https://kenpom.com/team.php?team=Northern+Kentucky" TargetMode="External"/><Relationship Id="rId732" Type="http://schemas.openxmlformats.org/officeDocument/2006/relationships/hyperlink" Target="https://kenpom.com/conf.php?c=SB" TargetMode="External"/><Relationship Id="rId99" Type="http://schemas.openxmlformats.org/officeDocument/2006/relationships/hyperlink" Target="https://kenpom.com/conf.php?c=ACC" TargetMode="External"/><Relationship Id="rId122" Type="http://schemas.openxmlformats.org/officeDocument/2006/relationships/hyperlink" Target="https://kenpom.com/team.php?team=Cincinnati" TargetMode="External"/><Relationship Id="rId164" Type="http://schemas.openxmlformats.org/officeDocument/2006/relationships/hyperlink" Target="https://kenpom.com/team.php?team=Wake+Forest" TargetMode="External"/><Relationship Id="rId371" Type="http://schemas.openxmlformats.org/officeDocument/2006/relationships/hyperlink" Target="https://kenpom.com/team.php?team=Loyola+Marymount" TargetMode="External"/><Relationship Id="rId774" Type="http://schemas.openxmlformats.org/officeDocument/2006/relationships/hyperlink" Target="https://kenpom.com/conf.php?c=NEC" TargetMode="External"/><Relationship Id="rId427" Type="http://schemas.openxmlformats.org/officeDocument/2006/relationships/hyperlink" Target="https://kenpom.com/team.php?team=Montana+St." TargetMode="External"/><Relationship Id="rId469" Type="http://schemas.openxmlformats.org/officeDocument/2006/relationships/hyperlink" Target="https://kenpom.com/conf.php?c=Ivy" TargetMode="External"/><Relationship Id="rId634" Type="http://schemas.openxmlformats.org/officeDocument/2006/relationships/hyperlink" Target="https://kenpom.com/team.php?team=Texas+Southern" TargetMode="External"/><Relationship Id="rId676" Type="http://schemas.openxmlformats.org/officeDocument/2006/relationships/hyperlink" Target="https://kenpom.com/team.php?team=Louisiana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Georgia+Tech" TargetMode="External"/><Relationship Id="rId273" Type="http://schemas.openxmlformats.org/officeDocument/2006/relationships/hyperlink" Target="https://kenpom.com/archive.php?d=2025-02-27&amp;s=RankAdjTempo" TargetMode="External"/><Relationship Id="rId329" Type="http://schemas.openxmlformats.org/officeDocument/2006/relationships/hyperlink" Target="https://kenpom.com/conf.php?c=ACC" TargetMode="External"/><Relationship Id="rId480" Type="http://schemas.openxmlformats.org/officeDocument/2006/relationships/hyperlink" Target="https://kenpom.com/team.php?team=UTSA" TargetMode="External"/><Relationship Id="rId536" Type="http://schemas.openxmlformats.org/officeDocument/2006/relationships/hyperlink" Target="https://kenpom.com/archive.php?d=2025-02-27&amp;s=TeamName" TargetMode="External"/><Relationship Id="rId701" Type="http://schemas.openxmlformats.org/officeDocument/2006/relationships/hyperlink" Target="https://kenpom.com/conf.php?c=NEC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conf.php?c=MVC" TargetMode="External"/><Relationship Id="rId175" Type="http://schemas.openxmlformats.org/officeDocument/2006/relationships/hyperlink" Target="https://kenpom.com/conf.php?c=A10" TargetMode="External"/><Relationship Id="rId340" Type="http://schemas.openxmlformats.org/officeDocument/2006/relationships/hyperlink" Target="https://kenpom.com/team.php?team=Cal+Baptist" TargetMode="External"/><Relationship Id="rId578" Type="http://schemas.openxmlformats.org/officeDocument/2006/relationships/hyperlink" Target="https://kenpom.com/conf.php?c=OVC" TargetMode="External"/><Relationship Id="rId743" Type="http://schemas.openxmlformats.org/officeDocument/2006/relationships/hyperlink" Target="https://kenpom.com/team.php?team=Eastern+Illinois" TargetMode="External"/><Relationship Id="rId785" Type="http://schemas.openxmlformats.org/officeDocument/2006/relationships/hyperlink" Target="https://kenpom.com/team.php?team=Western+Illinois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WC" TargetMode="External"/><Relationship Id="rId438" Type="http://schemas.openxmlformats.org/officeDocument/2006/relationships/hyperlink" Target="https://kenpom.com/conf.php?c=SB" TargetMode="External"/><Relationship Id="rId603" Type="http://schemas.openxmlformats.org/officeDocument/2006/relationships/hyperlink" Target="https://kenpom.com/team.php?team=Georgia+St." TargetMode="External"/><Relationship Id="rId645" Type="http://schemas.openxmlformats.org/officeDocument/2006/relationships/hyperlink" Target="https://kenpom.com/conf.php?c=SB" TargetMode="External"/><Relationship Id="rId687" Type="http://schemas.openxmlformats.org/officeDocument/2006/relationships/hyperlink" Target="https://kenpom.com/conf.php?c=PL" TargetMode="External"/><Relationship Id="rId810" Type="http://schemas.openxmlformats.org/officeDocument/2006/relationships/hyperlink" Target="https://kenpom.com/team.php?team=Maryland+Eastern+Shore" TargetMode="External"/><Relationship Id="rId242" Type="http://schemas.openxmlformats.org/officeDocument/2006/relationships/hyperlink" Target="https://kenpom.com/conf.php?c=SB" TargetMode="External"/><Relationship Id="rId284" Type="http://schemas.openxmlformats.org/officeDocument/2006/relationships/hyperlink" Target="https://kenpom.com/team.php?team=UNC+Greensboro" TargetMode="External"/><Relationship Id="rId491" Type="http://schemas.openxmlformats.org/officeDocument/2006/relationships/hyperlink" Target="https://kenpom.com/conf.php?c=Horz" TargetMode="External"/><Relationship Id="rId505" Type="http://schemas.openxmlformats.org/officeDocument/2006/relationships/hyperlink" Target="https://kenpom.com/conf.php?c=A10" TargetMode="External"/><Relationship Id="rId712" Type="http://schemas.openxmlformats.org/officeDocument/2006/relationships/hyperlink" Target="https://kenpom.com/archive.php?d=2025-02-26&amp;s=RankAdjEM" TargetMode="External"/><Relationship Id="rId37" Type="http://schemas.openxmlformats.org/officeDocument/2006/relationships/hyperlink" Target="https://kenpom.com/team.php?team=Kentucky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team.php?team=San+Diego+St." TargetMode="External"/><Relationship Id="rId144" Type="http://schemas.openxmlformats.org/officeDocument/2006/relationships/hyperlink" Target="https://kenpom.com/team.php?team=North+Texas" TargetMode="External"/><Relationship Id="rId547" Type="http://schemas.openxmlformats.org/officeDocument/2006/relationships/hyperlink" Target="https://kenpom.com/team.php?team=Kansas+City" TargetMode="External"/><Relationship Id="rId589" Type="http://schemas.openxmlformats.org/officeDocument/2006/relationships/hyperlink" Target="https://kenpom.com/team.php?team=Charlotte" TargetMode="External"/><Relationship Id="rId754" Type="http://schemas.openxmlformats.org/officeDocument/2006/relationships/hyperlink" Target="https://kenpom.com/conf.php?c=MAAC" TargetMode="External"/><Relationship Id="rId796" Type="http://schemas.openxmlformats.org/officeDocument/2006/relationships/hyperlink" Target="https://kenpom.com/conf.php?c=SWAC" TargetMode="External"/><Relationship Id="rId90" Type="http://schemas.openxmlformats.org/officeDocument/2006/relationships/hyperlink" Target="https://kenpom.com/archive.php?d=2025-02-27" TargetMode="External"/><Relationship Id="rId186" Type="http://schemas.openxmlformats.org/officeDocument/2006/relationships/hyperlink" Target="https://kenpom.com/archive.php?d=2025-02-27&amp;s=AdjEMFinal" TargetMode="External"/><Relationship Id="rId351" Type="http://schemas.openxmlformats.org/officeDocument/2006/relationships/hyperlink" Target="https://kenpom.com/conf.php?c=WAC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archive.php?d=2025-02-27&amp;s=RankAdjOE" TargetMode="External"/><Relationship Id="rId614" Type="http://schemas.openxmlformats.org/officeDocument/2006/relationships/hyperlink" Target="https://kenpom.com/conf.php?c=PL" TargetMode="External"/><Relationship Id="rId656" Type="http://schemas.openxmlformats.org/officeDocument/2006/relationships/hyperlink" Target="https://kenpom.com/team.php?team=Tennessee+Tech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George+Washington" TargetMode="External"/><Relationship Id="rId295" Type="http://schemas.openxmlformats.org/officeDocument/2006/relationships/hyperlink" Target="https://kenpom.com/conf.php?c=CUSA" TargetMode="External"/><Relationship Id="rId309" Type="http://schemas.openxmlformats.org/officeDocument/2006/relationships/hyperlink" Target="https://kenpom.com/conf.php?c=MVC" TargetMode="External"/><Relationship Id="rId460" Type="http://schemas.openxmlformats.org/officeDocument/2006/relationships/hyperlink" Target="https://kenpom.com/team.php?team=Seton+Hall" TargetMode="External"/><Relationship Id="rId516" Type="http://schemas.openxmlformats.org/officeDocument/2006/relationships/hyperlink" Target="https://kenpom.com/team.php?team=Vermont" TargetMode="External"/><Relationship Id="rId698" Type="http://schemas.openxmlformats.org/officeDocument/2006/relationships/hyperlink" Target="https://kenpom.com/team.php?team=Stonehill" TargetMode="External"/><Relationship Id="rId48" Type="http://schemas.openxmlformats.org/officeDocument/2006/relationships/hyperlink" Target="https://kenpom.com/conf.php?c=B12" TargetMode="External"/><Relationship Id="rId113" Type="http://schemas.openxmlformats.org/officeDocument/2006/relationships/hyperlink" Target="https://kenpom.com/conf.php?c=SEC" TargetMode="External"/><Relationship Id="rId320" Type="http://schemas.openxmlformats.org/officeDocument/2006/relationships/hyperlink" Target="https://kenpom.com/team.php?team=Murray+St." TargetMode="External"/><Relationship Id="rId558" Type="http://schemas.openxmlformats.org/officeDocument/2006/relationships/hyperlink" Target="https://kenpom.com/conf.php?c=SB" TargetMode="External"/><Relationship Id="rId723" Type="http://schemas.openxmlformats.org/officeDocument/2006/relationships/hyperlink" Target="https://kenpom.com/team.php?team=North+Carolina+Central" TargetMode="External"/><Relationship Id="rId765" Type="http://schemas.openxmlformats.org/officeDocument/2006/relationships/hyperlink" Target="https://kenpom.com/team.php?team=Bellarmine" TargetMode="External"/><Relationship Id="rId155" Type="http://schemas.openxmlformats.org/officeDocument/2006/relationships/hyperlink" Target="https://kenpom.com/conf.php?c=BE" TargetMode="External"/><Relationship Id="rId197" Type="http://schemas.openxmlformats.org/officeDocument/2006/relationships/hyperlink" Target="https://kenpom.com/team.php?team=Stanford" TargetMode="External"/><Relationship Id="rId362" Type="http://schemas.openxmlformats.org/officeDocument/2006/relationships/hyperlink" Target="https://kenpom.com/archive.php?d=2025-02-27&amp;s=RankAdjTempo" TargetMode="External"/><Relationship Id="rId418" Type="http://schemas.openxmlformats.org/officeDocument/2006/relationships/hyperlink" Target="https://kenpom.com/conf.php?c=MWC" TargetMode="External"/><Relationship Id="rId625" Type="http://schemas.openxmlformats.org/officeDocument/2006/relationships/hyperlink" Target="https://kenpom.com/archive.php?d=2025-02-27&amp;s=TeamName" TargetMode="External"/><Relationship Id="rId222" Type="http://schemas.openxmlformats.org/officeDocument/2006/relationships/hyperlink" Target="https://kenpom.com/conf.php?c=ACC" TargetMode="External"/><Relationship Id="rId264" Type="http://schemas.openxmlformats.org/officeDocument/2006/relationships/hyperlink" Target="https://kenpom.com/conf.php?c=SB" TargetMode="External"/><Relationship Id="rId471" Type="http://schemas.openxmlformats.org/officeDocument/2006/relationships/hyperlink" Target="https://kenpom.com/conf.php?c=CAA" TargetMode="External"/><Relationship Id="rId667" Type="http://schemas.openxmlformats.org/officeDocument/2006/relationships/hyperlink" Target="https://kenpom.com/conf.php?c=MEAC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team.php?team=Xavier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MAAC" TargetMode="External"/><Relationship Id="rId776" Type="http://schemas.openxmlformats.org/officeDocument/2006/relationships/hyperlink" Target="https://kenpom.com/conf.php?c=M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team.php?team=George+Mason" TargetMode="External"/><Relationship Id="rId331" Type="http://schemas.openxmlformats.org/officeDocument/2006/relationships/hyperlink" Target="https://kenpom.com/conf.php?c=SB" TargetMode="External"/><Relationship Id="rId373" Type="http://schemas.openxmlformats.org/officeDocument/2006/relationships/hyperlink" Target="https://kenpom.com/team.php?team=Florida+Gulf+Coast" TargetMode="External"/><Relationship Id="rId429" Type="http://schemas.openxmlformats.org/officeDocument/2006/relationships/hyperlink" Target="https://kenpom.com/team.php?team=Longwood" TargetMode="External"/><Relationship Id="rId580" Type="http://schemas.openxmlformats.org/officeDocument/2006/relationships/hyperlink" Target="https://kenpom.com/conf.php?c=Slnd" TargetMode="External"/><Relationship Id="rId636" Type="http://schemas.openxmlformats.org/officeDocument/2006/relationships/hyperlink" Target="https://kenpom.com/team.php?team=Austin+Peay" TargetMode="External"/><Relationship Id="rId801" Type="http://schemas.openxmlformats.org/officeDocument/2006/relationships/hyperlink" Target="https://kenpom.com/archive.php?d=2025-02-26&amp;s=RankAdjEM" TargetMode="External"/><Relationship Id="rId1" Type="http://schemas.openxmlformats.org/officeDocument/2006/relationships/hyperlink" Target="https://kenpom.com/archive.php?d=2025-02-27" TargetMode="External"/><Relationship Id="rId233" Type="http://schemas.openxmlformats.org/officeDocument/2006/relationships/hyperlink" Target="https://kenpom.com/team.php?team=Samford" TargetMode="External"/><Relationship Id="rId440" Type="http://schemas.openxmlformats.org/officeDocument/2006/relationships/hyperlink" Target="https://kenpom.com/conf.php?c=BSth" TargetMode="External"/><Relationship Id="rId678" Type="http://schemas.openxmlformats.org/officeDocument/2006/relationships/hyperlink" Target="https://kenpom.com/team.php?team=Weber+St." TargetMode="External"/><Relationship Id="rId28" Type="http://schemas.openxmlformats.org/officeDocument/2006/relationships/hyperlink" Target="https://kenpom.com/conf.php?c=B10" TargetMode="External"/><Relationship Id="rId275" Type="http://schemas.openxmlformats.org/officeDocument/2006/relationships/hyperlink" Target="https://kenpom.com/archive.php?d=2025-02-27&amp;s=AdjEMFinal" TargetMode="External"/><Relationship Id="rId300" Type="http://schemas.openxmlformats.org/officeDocument/2006/relationships/hyperlink" Target="https://kenpom.com/team.php?team=Rhode+Island" TargetMode="External"/><Relationship Id="rId482" Type="http://schemas.openxmlformats.org/officeDocument/2006/relationships/hyperlink" Target="https://kenpom.com/team.php?team=Maine" TargetMode="External"/><Relationship Id="rId538" Type="http://schemas.openxmlformats.org/officeDocument/2006/relationships/hyperlink" Target="https://kenpom.com/archive.php?d=2025-02-27&amp;s=RankAdjOE" TargetMode="External"/><Relationship Id="rId703" Type="http://schemas.openxmlformats.org/officeDocument/2006/relationships/hyperlink" Target="https://kenpom.com/conf.php?c=PL" TargetMode="External"/><Relationship Id="rId745" Type="http://schemas.openxmlformats.org/officeDocument/2006/relationships/hyperlink" Target="https://kenpom.com/team.php?team=Green+Bay" TargetMode="External"/><Relationship Id="rId81" Type="http://schemas.openxmlformats.org/officeDocument/2006/relationships/hyperlink" Target="https://kenpom.com/team.php?team=Connecticut" TargetMode="External"/><Relationship Id="rId135" Type="http://schemas.openxmlformats.org/officeDocument/2006/relationships/hyperlink" Target="https://kenpom.com/conf.php?c=B12" TargetMode="External"/><Relationship Id="rId177" Type="http://schemas.openxmlformats.org/officeDocument/2006/relationships/hyperlink" Target="https://kenpom.com/conf.php?c=SEC" TargetMode="External"/><Relationship Id="rId342" Type="http://schemas.openxmlformats.org/officeDocument/2006/relationships/hyperlink" Target="https://kenpom.com/team.php?team=Tulane" TargetMode="External"/><Relationship Id="rId384" Type="http://schemas.openxmlformats.org/officeDocument/2006/relationships/hyperlink" Target="https://kenpom.com/conf.php?c=NEC" TargetMode="External"/><Relationship Id="rId591" Type="http://schemas.openxmlformats.org/officeDocument/2006/relationships/hyperlink" Target="https://kenpom.com/team.php?team=Eastern+Washington" TargetMode="External"/><Relationship Id="rId605" Type="http://schemas.openxmlformats.org/officeDocument/2006/relationships/hyperlink" Target="https://kenpom.com/team.php?team=Sacred+Heart" TargetMode="External"/><Relationship Id="rId787" Type="http://schemas.openxmlformats.org/officeDocument/2006/relationships/hyperlink" Target="https://kenpom.com/team.php?team=Le+Moyne" TargetMode="External"/><Relationship Id="rId812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Amer" TargetMode="External"/><Relationship Id="rId647" Type="http://schemas.openxmlformats.org/officeDocument/2006/relationships/hyperlink" Target="https://kenpom.com/conf.php?c=PL" TargetMode="External"/><Relationship Id="rId689" Type="http://schemas.openxmlformats.org/officeDocument/2006/relationships/hyperlink" Target="https://kenpom.com/conf.php?c=MEAC" TargetMode="External"/><Relationship Id="rId39" Type="http://schemas.openxmlformats.org/officeDocument/2006/relationships/hyperlink" Target="https://kenpom.com/team.php?team=Maryland" TargetMode="External"/><Relationship Id="rId286" Type="http://schemas.openxmlformats.org/officeDocument/2006/relationships/hyperlink" Target="https://kenpom.com/team.php?team=St.+Thomas" TargetMode="External"/><Relationship Id="rId451" Type="http://schemas.openxmlformats.org/officeDocument/2006/relationships/hyperlink" Target="https://kenpom.com/archive.php?d=2025-02-27&amp;s=RankAdjTempo" TargetMode="External"/><Relationship Id="rId493" Type="http://schemas.openxmlformats.org/officeDocument/2006/relationships/hyperlink" Target="https://kenpom.com/conf.php?c=ASun" TargetMode="External"/><Relationship Id="rId507" Type="http://schemas.openxmlformats.org/officeDocument/2006/relationships/hyperlink" Target="https://kenpom.com/conf.php?c=BW" TargetMode="External"/><Relationship Id="rId549" Type="http://schemas.openxmlformats.org/officeDocument/2006/relationships/hyperlink" Target="https://kenpom.com/team.php?team=North+Florida" TargetMode="External"/><Relationship Id="rId714" Type="http://schemas.openxmlformats.org/officeDocument/2006/relationships/hyperlink" Target="https://kenpom.com/archive.php?d=2025-02-27&amp;s=TeamName" TargetMode="External"/><Relationship Id="rId756" Type="http://schemas.openxmlformats.org/officeDocument/2006/relationships/hyperlink" Target="https://kenpom.com/conf.php?c=CAA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team.php?team=Boise+St." TargetMode="External"/><Relationship Id="rId146" Type="http://schemas.openxmlformats.org/officeDocument/2006/relationships/hyperlink" Target="https://kenpom.com/team.php?team=Penn+St." TargetMode="External"/><Relationship Id="rId188" Type="http://schemas.openxmlformats.org/officeDocument/2006/relationships/hyperlink" Target="https://kenpom.com/conf.php?c=B12" TargetMode="External"/><Relationship Id="rId311" Type="http://schemas.openxmlformats.org/officeDocument/2006/relationships/hyperlink" Target="https://kenpom.com/conf.php?c=Horz" TargetMode="External"/><Relationship Id="rId353" Type="http://schemas.openxmlformats.org/officeDocument/2006/relationships/hyperlink" Target="https://kenpom.com/conf.php?c=Horz" TargetMode="External"/><Relationship Id="rId395" Type="http://schemas.openxmlformats.org/officeDocument/2006/relationships/hyperlink" Target="https://kenpom.com/team.php?team=Eastern+Kentucky" TargetMode="External"/><Relationship Id="rId409" Type="http://schemas.openxmlformats.org/officeDocument/2006/relationships/hyperlink" Target="https://kenpom.com/team.php?team=Ohio" TargetMode="External"/><Relationship Id="rId560" Type="http://schemas.openxmlformats.org/officeDocument/2006/relationships/hyperlink" Target="https://kenpom.com/conf.php?c=MVC" TargetMode="External"/><Relationship Id="rId798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archive.php?d=2025-02-27" TargetMode="External"/><Relationship Id="rId213" Type="http://schemas.openxmlformats.org/officeDocument/2006/relationships/hyperlink" Target="https://kenpom.com/team.php?team=Bradley" TargetMode="External"/><Relationship Id="rId420" Type="http://schemas.openxmlformats.org/officeDocument/2006/relationships/hyperlink" Target="https://kenpom.com/conf.php?c=Slnd" TargetMode="External"/><Relationship Id="rId616" Type="http://schemas.openxmlformats.org/officeDocument/2006/relationships/hyperlink" Target="https://kenpom.com/conf.php?c=WCC" TargetMode="External"/><Relationship Id="rId658" Type="http://schemas.openxmlformats.org/officeDocument/2006/relationships/hyperlink" Target="https://kenpom.com/team.php?team=Utah+Tech" TargetMode="External"/><Relationship Id="rId255" Type="http://schemas.openxmlformats.org/officeDocument/2006/relationships/hyperlink" Target="https://kenpom.com/team.php?team=Jacksonville+St." TargetMode="External"/><Relationship Id="rId297" Type="http://schemas.openxmlformats.org/officeDocument/2006/relationships/hyperlink" Target="https://kenpom.com/conf.php?c=WAC" TargetMode="External"/><Relationship Id="rId462" Type="http://schemas.openxmlformats.org/officeDocument/2006/relationships/hyperlink" Target="https://kenpom.com/team.php?team=Southeast+Missouri" TargetMode="External"/><Relationship Id="rId518" Type="http://schemas.openxmlformats.org/officeDocument/2006/relationships/hyperlink" Target="https://kenpom.com/team.php?team=Presbyterian" TargetMode="External"/><Relationship Id="rId725" Type="http://schemas.openxmlformats.org/officeDocument/2006/relationships/hyperlink" Target="https://kenpom.com/team.php?team=Niagara" TargetMode="External"/><Relationship Id="rId115" Type="http://schemas.openxmlformats.org/officeDocument/2006/relationships/hyperlink" Target="https://kenpom.com/conf.php?c=MWC" TargetMode="External"/><Relationship Id="rId157" Type="http://schemas.openxmlformats.org/officeDocument/2006/relationships/hyperlink" Target="https://kenpom.com/conf.php?c=MWC" TargetMode="External"/><Relationship Id="rId322" Type="http://schemas.openxmlformats.org/officeDocument/2006/relationships/hyperlink" Target="https://kenpom.com/team.php?team=Duquesne" TargetMode="External"/><Relationship Id="rId364" Type="http://schemas.openxmlformats.org/officeDocument/2006/relationships/hyperlink" Target="https://kenpom.com/archive.php?d=2025-02-27&amp;s=AdjEMFinal" TargetMode="External"/><Relationship Id="rId767" Type="http://schemas.openxmlformats.org/officeDocument/2006/relationships/hyperlink" Target="https://kenpom.com/team.php?team=Wagner" TargetMode="External"/><Relationship Id="rId61" Type="http://schemas.openxmlformats.org/officeDocument/2006/relationships/hyperlink" Target="https://kenpom.com/team.php?team=BYU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unt+St.+Mary%27s" TargetMode="External"/><Relationship Id="rId627" Type="http://schemas.openxmlformats.org/officeDocument/2006/relationships/hyperlink" Target="https://kenpom.com/archive.php?d=2025-02-27&amp;s=RankAdjOE" TargetMode="External"/><Relationship Id="rId669" Type="http://schemas.openxmlformats.org/officeDocument/2006/relationships/hyperlink" Target="https://kenpom.com/conf.php?c=NEC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A10" TargetMode="External"/><Relationship Id="rId266" Type="http://schemas.openxmlformats.org/officeDocument/2006/relationships/hyperlink" Target="https://kenpom.com/conf.php?c=CAA" TargetMode="External"/><Relationship Id="rId431" Type="http://schemas.openxmlformats.org/officeDocument/2006/relationships/hyperlink" Target="https://kenpom.com/team.php?team=Oakland" TargetMode="External"/><Relationship Id="rId473" Type="http://schemas.openxmlformats.org/officeDocument/2006/relationships/hyperlink" Target="https://kenpom.com/conf.php?c=OVC" TargetMode="External"/><Relationship Id="rId529" Type="http://schemas.openxmlformats.org/officeDocument/2006/relationships/hyperlink" Target="https://kenpom.com/conf.php?c=Slnd" TargetMode="External"/><Relationship Id="rId680" Type="http://schemas.openxmlformats.org/officeDocument/2006/relationships/hyperlink" Target="https://kenpom.com/team.php?team=Alabama+St." TargetMode="External"/><Relationship Id="rId736" Type="http://schemas.openxmlformats.org/officeDocument/2006/relationships/hyperlink" Target="https://kenpom.com/conf.php?c=Slnd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team.php?team=Villanova" TargetMode="External"/><Relationship Id="rId168" Type="http://schemas.openxmlformats.org/officeDocument/2006/relationships/hyperlink" Target="https://kenpom.com/team.php?team=LSU" TargetMode="External"/><Relationship Id="rId333" Type="http://schemas.openxmlformats.org/officeDocument/2006/relationships/hyperlink" Target="https://kenpom.com/conf.php?c=SB" TargetMode="External"/><Relationship Id="rId540" Type="http://schemas.openxmlformats.org/officeDocument/2006/relationships/hyperlink" Target="https://kenpom.com/archive.php?d=2025-02-27&amp;s=RankAdjTempo" TargetMode="External"/><Relationship Id="rId778" Type="http://schemas.openxmlformats.org/officeDocument/2006/relationships/hyperlink" Target="https://kenpom.com/conf.php?c=ASun" TargetMode="External"/><Relationship Id="rId72" Type="http://schemas.openxmlformats.org/officeDocument/2006/relationships/hyperlink" Target="https://kenpom.com/conf.php?c=B10" TargetMode="External"/><Relationship Id="rId375" Type="http://schemas.openxmlformats.org/officeDocument/2006/relationships/hyperlink" Target="https://kenpom.com/team.php?team=Bryant" TargetMode="External"/><Relationship Id="rId582" Type="http://schemas.openxmlformats.org/officeDocument/2006/relationships/hyperlink" Target="https://kenpom.com/conf.php?c=CAA" TargetMode="External"/><Relationship Id="rId638" Type="http://schemas.openxmlformats.org/officeDocument/2006/relationships/hyperlink" Target="https://kenpom.com/team.php?team=Tulsa" TargetMode="External"/><Relationship Id="rId803" Type="http://schemas.openxmlformats.org/officeDocument/2006/relationships/hyperlink" Target="https://kenpom.com/archive.php?d=2025-02-27&amp;s=TeamName" TargetMode="External"/><Relationship Id="rId3" Type="http://schemas.openxmlformats.org/officeDocument/2006/relationships/hyperlink" Target="https://kenpom.com/archive.php?d=2025-02-27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conf.php?c=ACC" TargetMode="External"/><Relationship Id="rId400" Type="http://schemas.openxmlformats.org/officeDocument/2006/relationships/hyperlink" Target="https://kenpom.com/conf.php?c=SB" TargetMode="External"/><Relationship Id="rId442" Type="http://schemas.openxmlformats.org/officeDocument/2006/relationships/hyperlink" Target="https://kenpom.com/conf.php?c=MAAC" TargetMode="External"/><Relationship Id="rId484" Type="http://schemas.openxmlformats.org/officeDocument/2006/relationships/hyperlink" Target="https://kenpom.com/team.php?team=Indiana+St." TargetMode="External"/><Relationship Id="rId705" Type="http://schemas.openxmlformats.org/officeDocument/2006/relationships/hyperlink" Target="https://kenpom.com/conf.php?c=Horz" TargetMode="External"/><Relationship Id="rId137" Type="http://schemas.openxmlformats.org/officeDocument/2006/relationships/hyperlink" Target="https://kenpom.com/conf.php?c=Slnd" TargetMode="External"/><Relationship Id="rId302" Type="http://schemas.openxmlformats.org/officeDocument/2006/relationships/hyperlink" Target="https://kenpom.com/team.php?team=DePaul" TargetMode="External"/><Relationship Id="rId344" Type="http://schemas.openxmlformats.org/officeDocument/2006/relationships/hyperlink" Target="https://kenpom.com/team.php?team=East+Carolina" TargetMode="External"/><Relationship Id="rId691" Type="http://schemas.openxmlformats.org/officeDocument/2006/relationships/hyperlink" Target="https://kenpom.com/conf.php?c=MWC" TargetMode="External"/><Relationship Id="rId747" Type="http://schemas.openxmlformats.org/officeDocument/2006/relationships/hyperlink" Target="https://kenpom.com/team.php?team=Detroit+Mercy" TargetMode="External"/><Relationship Id="rId789" Type="http://schemas.openxmlformats.org/officeDocument/2006/relationships/hyperlink" Target="https://kenpom.com/team.php?team=Canisius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Georgia" TargetMode="External"/><Relationship Id="rId179" Type="http://schemas.openxmlformats.org/officeDocument/2006/relationships/hyperlink" Target="https://kenpom.com/archive.php?d=2025-02-27" TargetMode="External"/><Relationship Id="rId386" Type="http://schemas.openxmlformats.org/officeDocument/2006/relationships/hyperlink" Target="https://kenpom.com/conf.php?c=Amer" TargetMode="External"/><Relationship Id="rId551" Type="http://schemas.openxmlformats.org/officeDocument/2006/relationships/hyperlink" Target="https://kenpom.com/team.php?team=Incarnate+Word" TargetMode="External"/><Relationship Id="rId593" Type="http://schemas.openxmlformats.org/officeDocument/2006/relationships/hyperlink" Target="https://kenpom.com/team.php?team=Columbia" TargetMode="External"/><Relationship Id="rId607" Type="http://schemas.openxmlformats.org/officeDocument/2006/relationships/hyperlink" Target="https://kenpom.com/team.php?team=Portland" TargetMode="External"/><Relationship Id="rId649" Type="http://schemas.openxmlformats.org/officeDocument/2006/relationships/hyperlink" Target="https://kenpom.com/conf.php?c=BSth" TargetMode="External"/><Relationship Id="rId814" Type="http://schemas.openxmlformats.org/officeDocument/2006/relationships/hyperlink" Target="https://kenpom.com/team.php?team=Arkansas+Pine+Bluff" TargetMode="External"/><Relationship Id="rId190" Type="http://schemas.openxmlformats.org/officeDocument/2006/relationships/hyperlink" Target="https://kenpom.com/conf.php?c=WCC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10" TargetMode="External"/><Relationship Id="rId288" Type="http://schemas.openxmlformats.org/officeDocument/2006/relationships/hyperlink" Target="https://kenpom.com/team.php?team=Wofford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archive.php?d=2025-02-27&amp;s=AdjEMFinal" TargetMode="External"/><Relationship Id="rId509" Type="http://schemas.openxmlformats.org/officeDocument/2006/relationships/hyperlink" Target="https://kenpom.com/conf.php?c=WCC" TargetMode="External"/><Relationship Id="rId660" Type="http://schemas.openxmlformats.org/officeDocument/2006/relationships/hyperlink" Target="https://kenpom.com/team.php?team=Lehigh" TargetMode="External"/><Relationship Id="rId106" Type="http://schemas.openxmlformats.org/officeDocument/2006/relationships/hyperlink" Target="https://kenpom.com/team.php?team=SMU" TargetMode="External"/><Relationship Id="rId313" Type="http://schemas.openxmlformats.org/officeDocument/2006/relationships/hyperlink" Target="https://kenpom.com/conf.php?c=BW" TargetMode="External"/><Relationship Id="rId495" Type="http://schemas.openxmlformats.org/officeDocument/2006/relationships/hyperlink" Target="https://kenpom.com/conf.php?c=CAA" TargetMode="External"/><Relationship Id="rId716" Type="http://schemas.openxmlformats.org/officeDocument/2006/relationships/hyperlink" Target="https://kenpom.com/archive.php?d=2025-02-27&amp;s=RankAdjOE" TargetMode="External"/><Relationship Id="rId758" Type="http://schemas.openxmlformats.org/officeDocument/2006/relationships/hyperlink" Target="https://kenpom.com/conf.php?c=BSky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archive.php?d=2025-02-27&amp;s=RankAdjDE" TargetMode="External"/><Relationship Id="rId148" Type="http://schemas.openxmlformats.org/officeDocument/2006/relationships/hyperlink" Target="https://kenpom.com/team.php?team=Yale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team.php?team=Montana" TargetMode="External"/><Relationship Id="rId520" Type="http://schemas.openxmlformats.org/officeDocument/2006/relationships/hyperlink" Target="https://kenpom.com/team.php?team=Valparaiso" TargetMode="External"/><Relationship Id="rId562" Type="http://schemas.openxmlformats.org/officeDocument/2006/relationships/hyperlink" Target="https://kenpom.com/conf.php?c=SWAC" TargetMode="External"/><Relationship Id="rId618" Type="http://schemas.openxmlformats.org/officeDocument/2006/relationships/hyperlink" Target="https://kenpom.com/conf.php?c=SWAC" TargetMode="External"/><Relationship Id="rId215" Type="http://schemas.openxmlformats.org/officeDocument/2006/relationships/hyperlink" Target="https://kenpom.com/team.php?team=UNLV" TargetMode="External"/><Relationship Id="rId257" Type="http://schemas.openxmlformats.org/officeDocument/2006/relationships/hyperlink" Target="https://kenpom.com/team.php?team=California" TargetMode="External"/><Relationship Id="rId422" Type="http://schemas.openxmlformats.org/officeDocument/2006/relationships/hyperlink" Target="https://kenpom.com/conf.php?c=Sum" TargetMode="External"/><Relationship Id="rId464" Type="http://schemas.openxmlformats.org/officeDocument/2006/relationships/hyperlink" Target="https://kenpom.com/team.php?team=Massachusetts" TargetMode="External"/><Relationship Id="rId299" Type="http://schemas.openxmlformats.org/officeDocument/2006/relationships/hyperlink" Target="https://kenpom.com/conf.php?c=SC" TargetMode="External"/><Relationship Id="rId727" Type="http://schemas.openxmlformats.org/officeDocument/2006/relationships/hyperlink" Target="https://kenpom.com/team.php?team=Grambling+St." TargetMode="External"/><Relationship Id="rId63" Type="http://schemas.openxmlformats.org/officeDocument/2006/relationships/hyperlink" Target="https://kenpom.com/team.php?team=UCLA" TargetMode="External"/><Relationship Id="rId159" Type="http://schemas.openxmlformats.org/officeDocument/2006/relationships/hyperlink" Target="https://kenpom.com/conf.php?c=B10" TargetMode="External"/><Relationship Id="rId366" Type="http://schemas.openxmlformats.org/officeDocument/2006/relationships/hyperlink" Target="https://kenpom.com/conf.php?c=CAA" TargetMode="External"/><Relationship Id="rId573" Type="http://schemas.openxmlformats.org/officeDocument/2006/relationships/hyperlink" Target="https://kenpom.com/team.php?team=American" TargetMode="External"/><Relationship Id="rId780" Type="http://schemas.openxmlformats.org/officeDocument/2006/relationships/hyperlink" Target="https://kenpom.com/conf.php?c=MAC" TargetMode="External"/><Relationship Id="rId226" Type="http://schemas.openxmlformats.org/officeDocument/2006/relationships/hyperlink" Target="https://kenpom.com/conf.php?c=B12" TargetMode="External"/><Relationship Id="rId433" Type="http://schemas.openxmlformats.org/officeDocument/2006/relationships/hyperlink" Target="https://kenpom.com/team.php?team=South+Florida" TargetMode="External"/><Relationship Id="rId640" Type="http://schemas.openxmlformats.org/officeDocument/2006/relationships/hyperlink" Target="https://kenpom.com/team.php?team=UMBC" TargetMode="External"/><Relationship Id="rId738" Type="http://schemas.openxmlformats.org/officeDocument/2006/relationships/hyperlink" Target="https://kenpom.com/conf.php?c=ME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Rice" TargetMode="External"/><Relationship Id="rId500" Type="http://schemas.openxmlformats.org/officeDocument/2006/relationships/hyperlink" Target="https://kenpom.com/team.php?team=Southern" TargetMode="External"/><Relationship Id="rId584" Type="http://schemas.openxmlformats.org/officeDocument/2006/relationships/hyperlink" Target="https://kenpom.com/conf.php?c=PL" TargetMode="External"/><Relationship Id="rId805" Type="http://schemas.openxmlformats.org/officeDocument/2006/relationships/hyperlink" Target="https://kenpom.com/archive.php?d=2025-02-27&amp;s=RankAdjOE" TargetMode="External"/><Relationship Id="rId5" Type="http://schemas.openxmlformats.org/officeDocument/2006/relationships/hyperlink" Target="https://kenpom.com/archive.php?d=2025-02-27&amp;s=RankAdjDE" TargetMode="External"/><Relationship Id="rId237" Type="http://schemas.openxmlformats.org/officeDocument/2006/relationships/hyperlink" Target="https://kenpom.com/team.php?team=CSUN" TargetMode="External"/><Relationship Id="rId791" Type="http://schemas.openxmlformats.org/officeDocument/2006/relationships/hyperlink" Target="https://kenpom.com/team.php?team=Alabama+A%26M" TargetMode="External"/><Relationship Id="rId444" Type="http://schemas.openxmlformats.org/officeDocument/2006/relationships/hyperlink" Target="https://kenpom.com/conf.php?c=CAA" TargetMode="External"/><Relationship Id="rId651" Type="http://schemas.openxmlformats.org/officeDocument/2006/relationships/hyperlink" Target="https://kenpom.com/conf.php?c=WAC" TargetMode="External"/><Relationship Id="rId749" Type="http://schemas.openxmlformats.org/officeDocument/2006/relationships/hyperlink" Target="https://kenpom.com/team.php?team=USC+Upstate" TargetMode="External"/><Relationship Id="rId290" Type="http://schemas.openxmlformats.org/officeDocument/2006/relationships/hyperlink" Target="https://kenpom.com/team.php?team=North+Dakota+St." TargetMode="External"/><Relationship Id="rId304" Type="http://schemas.openxmlformats.org/officeDocument/2006/relationships/hyperlink" Target="https://kenpom.com/team.php?team=Kennesaw+St.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conf.php?c=OVC" TargetMode="External"/><Relationship Id="rId609" Type="http://schemas.openxmlformats.org/officeDocument/2006/relationships/hyperlink" Target="https://kenpom.com/team.php?team=Monmouth" TargetMode="External"/><Relationship Id="rId85" Type="http://schemas.openxmlformats.org/officeDocument/2006/relationships/hyperlink" Target="https://kenpom.com/team.php?team=Vanderbilt" TargetMode="External"/><Relationship Id="rId150" Type="http://schemas.openxmlformats.org/officeDocument/2006/relationships/hyperlink" Target="https://kenpom.com/team.php?team=Kansas+St." TargetMode="External"/><Relationship Id="rId595" Type="http://schemas.openxmlformats.org/officeDocument/2006/relationships/hyperlink" Target="https://kenpom.com/team.php?team=North+Dakota" TargetMode="External"/><Relationship Id="rId816" Type="http://schemas.openxmlformats.org/officeDocument/2006/relationships/hyperlink" Target="https://kenpom.com/team.php?team=Mississippi+Valley+St.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conf.php?c=Horz" TargetMode="External"/><Relationship Id="rId662" Type="http://schemas.openxmlformats.org/officeDocument/2006/relationships/hyperlink" Target="https://kenpom.com/team.php?team=Bowling+Green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team.php?team=Memphis" TargetMode="External"/><Relationship Id="rId315" Type="http://schemas.openxmlformats.org/officeDocument/2006/relationships/hyperlink" Target="https://kenpom.com/conf.php?c=CUSA" TargetMode="External"/><Relationship Id="rId522" Type="http://schemas.openxmlformats.org/officeDocument/2006/relationships/hyperlink" Target="https://kenpom.com/team.php?team=Missouri+St." TargetMode="External"/><Relationship Id="rId96" Type="http://schemas.openxmlformats.org/officeDocument/2006/relationships/hyperlink" Target="https://kenpom.com/archive.php?d=2025-02-27&amp;s=RankAdjEMFinal" TargetMode="External"/><Relationship Id="rId161" Type="http://schemas.openxmlformats.org/officeDocument/2006/relationships/hyperlink" Target="https://kenpom.com/conf.php?c=BW" TargetMode="External"/><Relationship Id="rId399" Type="http://schemas.openxmlformats.org/officeDocument/2006/relationships/hyperlink" Target="https://kenpom.com/team.php?team=Marshall" TargetMode="External"/><Relationship Id="rId259" Type="http://schemas.openxmlformats.org/officeDocument/2006/relationships/hyperlink" Target="https://kenpom.com/team.php?team=Washington+St." TargetMode="External"/><Relationship Id="rId466" Type="http://schemas.openxmlformats.org/officeDocument/2006/relationships/hyperlink" Target="https://kenpom.com/team.php?team=Portland+St." TargetMode="External"/><Relationship Id="rId673" Type="http://schemas.openxmlformats.org/officeDocument/2006/relationships/hyperlink" Target="https://kenpom.com/conf.php?c=MAC" TargetMode="External"/><Relationship Id="rId23" Type="http://schemas.openxmlformats.org/officeDocument/2006/relationships/hyperlink" Target="https://kenpom.com/team.php?team=Wisconsin" TargetMode="External"/><Relationship Id="rId119" Type="http://schemas.openxmlformats.org/officeDocument/2006/relationships/hyperlink" Target="https://kenpom.com/conf.php?c=B10" TargetMode="External"/><Relationship Id="rId326" Type="http://schemas.openxmlformats.org/officeDocument/2006/relationships/hyperlink" Target="https://kenpom.com/team.php?team=UC+Riverside" TargetMode="External"/><Relationship Id="rId533" Type="http://schemas.openxmlformats.org/officeDocument/2006/relationships/hyperlink" Target="https://kenpom.com/conf.php?c=A10" TargetMode="External"/><Relationship Id="rId740" Type="http://schemas.openxmlformats.org/officeDocument/2006/relationships/hyperlink" Target="https://kenpom.com/conf.php?c=OVC" TargetMode="External"/><Relationship Id="rId172" Type="http://schemas.openxmlformats.org/officeDocument/2006/relationships/hyperlink" Target="https://kenpom.com/team.php?team=Saint+Joseph%27s" TargetMode="External"/><Relationship Id="rId477" Type="http://schemas.openxmlformats.org/officeDocument/2006/relationships/hyperlink" Target="https://kenpom.com/conf.php?c=WAC" TargetMode="External"/><Relationship Id="rId600" Type="http://schemas.openxmlformats.org/officeDocument/2006/relationships/hyperlink" Target="https://kenpom.com/conf.php?c=MAC" TargetMode="External"/><Relationship Id="rId684" Type="http://schemas.openxmlformats.org/officeDocument/2006/relationships/hyperlink" Target="https://kenpom.com/team.php?team=Loyola+MD" TargetMode="External"/><Relationship Id="rId337" Type="http://schemas.openxmlformats.org/officeDocument/2006/relationships/hyperlink" Target="https://kenpom.com/conf.php?c=SC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lnd" TargetMode="External"/><Relationship Id="rId751" Type="http://schemas.openxmlformats.org/officeDocument/2006/relationships/hyperlink" Target="https://kenpom.com/team.php?team=Southern+Indiana" TargetMode="External"/><Relationship Id="rId183" Type="http://schemas.openxmlformats.org/officeDocument/2006/relationships/hyperlink" Target="https://kenpom.com/archive.php?d=2025-02-27&amp;s=RankAdjDE" TargetMode="External"/><Relationship Id="rId390" Type="http://schemas.openxmlformats.org/officeDocument/2006/relationships/hyperlink" Target="https://kenpom.com/conf.php?c=MEAC" TargetMode="External"/><Relationship Id="rId404" Type="http://schemas.openxmlformats.org/officeDocument/2006/relationships/hyperlink" Target="https://kenpom.com/conf.php?c=ACC" TargetMode="External"/><Relationship Id="rId611" Type="http://schemas.openxmlformats.org/officeDocument/2006/relationships/hyperlink" Target="https://kenpom.com/team.php?team=Southern+Utah" TargetMode="External"/><Relationship Id="rId250" Type="http://schemas.openxmlformats.org/officeDocument/2006/relationships/hyperlink" Target="https://kenpom.com/conf.php?c=ASun" TargetMode="External"/><Relationship Id="rId488" Type="http://schemas.openxmlformats.org/officeDocument/2006/relationships/hyperlink" Target="https://kenpom.com/team.php?team=Idaho+St." TargetMode="External"/><Relationship Id="rId695" Type="http://schemas.openxmlformats.org/officeDocument/2006/relationships/hyperlink" Target="https://kenpom.com/conf.php?c=BW" TargetMode="External"/><Relationship Id="rId709" Type="http://schemas.openxmlformats.org/officeDocument/2006/relationships/hyperlink" Target="https://kenpom.com/conf.php?c=SWAC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team.php?team=Nebraska" TargetMode="External"/><Relationship Id="rId348" Type="http://schemas.openxmlformats.org/officeDocument/2006/relationships/hyperlink" Target="https://kenpom.com/team.php?team=Towson" TargetMode="External"/><Relationship Id="rId555" Type="http://schemas.openxmlformats.org/officeDocument/2006/relationships/hyperlink" Target="https://kenpom.com/team.php?team=Northern+Arizona" TargetMode="External"/><Relationship Id="rId762" Type="http://schemas.openxmlformats.org/officeDocument/2006/relationships/hyperlink" Target="https://kenpom.com/conf.php?c=BW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B10" TargetMode="External"/><Relationship Id="rId415" Type="http://schemas.openxmlformats.org/officeDocument/2006/relationships/hyperlink" Target="https://kenpom.com/team.php?team=Central+Michigan" TargetMode="External"/><Relationship Id="rId622" Type="http://schemas.openxmlformats.org/officeDocument/2006/relationships/hyperlink" Target="https://kenpom.com/conf.php?c=AE" TargetMode="External"/><Relationship Id="rId261" Type="http://schemas.openxmlformats.org/officeDocument/2006/relationships/hyperlink" Target="https://kenpom.com/team.php?team=Kent+St." TargetMode="External"/><Relationship Id="rId499" Type="http://schemas.openxmlformats.org/officeDocument/2006/relationships/hyperlink" Target="https://kenpom.com/conf.php?c=PL" TargetMode="External"/><Relationship Id="rId56" Type="http://schemas.openxmlformats.org/officeDocument/2006/relationships/hyperlink" Target="https://kenpom.com/conf.php?c=ACC" TargetMode="External"/><Relationship Id="rId359" Type="http://schemas.openxmlformats.org/officeDocument/2006/relationships/hyperlink" Target="https://kenpom.com/archive.php?d=2025-02-27" TargetMode="External"/><Relationship Id="rId566" Type="http://schemas.openxmlformats.org/officeDocument/2006/relationships/hyperlink" Target="https://kenpom.com/conf.php?c=MAAC" TargetMode="External"/><Relationship Id="rId773" Type="http://schemas.openxmlformats.org/officeDocument/2006/relationships/hyperlink" Target="https://kenpom.com/team.php?team=Mercyhurst" TargetMode="External"/><Relationship Id="rId121" Type="http://schemas.openxmlformats.org/officeDocument/2006/relationships/hyperlink" Target="https://kenpom.com/conf.php?c=B10" TargetMode="External"/><Relationship Id="rId219" Type="http://schemas.openxmlformats.org/officeDocument/2006/relationships/hyperlink" Target="https://kenpom.com/team.php?team=Washington" TargetMode="External"/><Relationship Id="rId426" Type="http://schemas.openxmlformats.org/officeDocument/2006/relationships/hyperlink" Target="https://kenpom.com/conf.php?c=BSth" TargetMode="External"/><Relationship Id="rId633" Type="http://schemas.openxmlformats.org/officeDocument/2006/relationships/hyperlink" Target="https://kenpom.com/conf.php?c=MAAC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2-27&amp;s=RankAdjDE" TargetMode="External"/><Relationship Id="rId577" Type="http://schemas.openxmlformats.org/officeDocument/2006/relationships/hyperlink" Target="https://kenpom.com/team.php?team=Tennessee+St." TargetMode="External"/><Relationship Id="rId700" Type="http://schemas.openxmlformats.org/officeDocument/2006/relationships/hyperlink" Target="https://kenpom.com/team.php?team=Fairleigh+Dickinson" TargetMode="External"/><Relationship Id="rId132" Type="http://schemas.openxmlformats.org/officeDocument/2006/relationships/hyperlink" Target="https://kenpom.com/team.php?team=Drake" TargetMode="External"/><Relationship Id="rId784" Type="http://schemas.openxmlformats.org/officeDocument/2006/relationships/hyperlink" Target="https://kenpom.com/conf.php?c=AE" TargetMode="External"/><Relationship Id="rId437" Type="http://schemas.openxmlformats.org/officeDocument/2006/relationships/hyperlink" Target="https://kenpom.com/team.php?team=Texas+St." TargetMode="External"/><Relationship Id="rId644" Type="http://schemas.openxmlformats.org/officeDocument/2006/relationships/hyperlink" Target="https://kenpom.com/team.php?team=Southern+Miss" TargetMode="External"/><Relationship Id="rId283" Type="http://schemas.openxmlformats.org/officeDocument/2006/relationships/hyperlink" Target="https://kenpom.com/conf.php?c=Amer" TargetMode="External"/><Relationship Id="rId490" Type="http://schemas.openxmlformats.org/officeDocument/2006/relationships/hyperlink" Target="https://kenpom.com/team.php?team=Wright+St." TargetMode="External"/><Relationship Id="rId504" Type="http://schemas.openxmlformats.org/officeDocument/2006/relationships/hyperlink" Target="https://kenpom.com/team.php?team=Fordham" TargetMode="External"/><Relationship Id="rId711" Type="http://schemas.openxmlformats.org/officeDocument/2006/relationships/hyperlink" Target="https://kenpom.com/conf.php?c=NEC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conf.php?c=B10" TargetMode="External"/><Relationship Id="rId350" Type="http://schemas.openxmlformats.org/officeDocument/2006/relationships/hyperlink" Target="https://kenpom.com/team.php?team=Seattle" TargetMode="External"/><Relationship Id="rId588" Type="http://schemas.openxmlformats.org/officeDocument/2006/relationships/hyperlink" Target="https://kenpom.com/conf.php?c=CUSA" TargetMode="External"/><Relationship Id="rId795" Type="http://schemas.openxmlformats.org/officeDocument/2006/relationships/hyperlink" Target="https://kenpom.com/team.php?team=Prairie+View+A%26M" TargetMode="External"/><Relationship Id="rId809" Type="http://schemas.openxmlformats.org/officeDocument/2006/relationships/hyperlink" Target="https://kenpom.com/archive.php?d=2025-02-27&amp;s=AdjEMFina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archive.php?d=2025-02-27" TargetMode="External"/><Relationship Id="rId655" Type="http://schemas.openxmlformats.org/officeDocument/2006/relationships/hyperlink" Target="https://kenpom.com/conf.php?c=WCC" TargetMode="External"/><Relationship Id="rId294" Type="http://schemas.openxmlformats.org/officeDocument/2006/relationships/hyperlink" Target="https://kenpom.com/team.php?team=Louisiana+Tech" TargetMode="External"/><Relationship Id="rId308" Type="http://schemas.openxmlformats.org/officeDocument/2006/relationships/hyperlink" Target="https://kenpom.com/team.php?team=Belmont" TargetMode="External"/><Relationship Id="rId515" Type="http://schemas.openxmlformats.org/officeDocument/2006/relationships/hyperlink" Target="https://kenpom.com/conf.php?c=BW" TargetMode="External"/><Relationship Id="rId722" Type="http://schemas.openxmlformats.org/officeDocument/2006/relationships/hyperlink" Target="https://kenpom.com/conf.php?c=Sum" TargetMode="External"/><Relationship Id="rId89" Type="http://schemas.openxmlformats.org/officeDocument/2006/relationships/hyperlink" Target="https://kenpom.com/archive.php?d=2025-02-26&amp;s=RankAdjEM" TargetMode="External"/><Relationship Id="rId154" Type="http://schemas.openxmlformats.org/officeDocument/2006/relationships/hyperlink" Target="https://kenpom.com/team.php?team=Butler" TargetMode="External"/><Relationship Id="rId361" Type="http://schemas.openxmlformats.org/officeDocument/2006/relationships/hyperlink" Target="https://kenpom.com/archive.php?d=2025-02-27&amp;s=RankAdjDE" TargetMode="External"/><Relationship Id="rId599" Type="http://schemas.openxmlformats.org/officeDocument/2006/relationships/hyperlink" Target="https://kenpom.com/team.php?team=Ball+St." TargetMode="External"/><Relationship Id="rId459" Type="http://schemas.openxmlformats.org/officeDocument/2006/relationships/hyperlink" Target="https://kenpom.com/conf.php?c=Ivy" TargetMode="External"/><Relationship Id="rId666" Type="http://schemas.openxmlformats.org/officeDocument/2006/relationships/hyperlink" Target="https://kenpom.com/team.php?team=Delaware+St.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Virginia" TargetMode="External"/><Relationship Id="rId319" Type="http://schemas.openxmlformats.org/officeDocument/2006/relationships/hyperlink" Target="https://kenpom.com/conf.php?c=MVC" TargetMode="External"/><Relationship Id="rId526" Type="http://schemas.openxmlformats.org/officeDocument/2006/relationships/hyperlink" Target="https://kenpom.com/team.php?team=South+Dakota" TargetMode="External"/><Relationship Id="rId733" Type="http://schemas.openxmlformats.org/officeDocument/2006/relationships/hyperlink" Target="https://kenpom.com/team.php?team=Rider" TargetMode="External"/><Relationship Id="rId165" Type="http://schemas.openxmlformats.org/officeDocument/2006/relationships/hyperlink" Target="https://kenpom.com/conf.php?c=ACC" TargetMode="External"/><Relationship Id="rId372" Type="http://schemas.openxmlformats.org/officeDocument/2006/relationships/hyperlink" Target="https://kenpom.com/conf.php?c=WCC" TargetMode="External"/><Relationship Id="rId677" Type="http://schemas.openxmlformats.org/officeDocument/2006/relationships/hyperlink" Target="https://kenpom.com/conf.php?c=SB" TargetMode="External"/><Relationship Id="rId800" Type="http://schemas.openxmlformats.org/officeDocument/2006/relationships/hyperlink" Target="https://kenpom.com/conf.php?c=NEC" TargetMode="External"/><Relationship Id="rId232" Type="http://schemas.openxmlformats.org/officeDocument/2006/relationships/hyperlink" Target="https://kenpom.com/conf.php?c=ACC" TargetMode="External"/><Relationship Id="rId27" Type="http://schemas.openxmlformats.org/officeDocument/2006/relationships/hyperlink" Target="https://kenpom.com/team.php?team=Michigan+St." TargetMode="External"/><Relationship Id="rId537" Type="http://schemas.openxmlformats.org/officeDocument/2006/relationships/hyperlink" Target="https://kenpom.com/archive.php?d=2025-02-27" TargetMode="External"/><Relationship Id="rId744" Type="http://schemas.openxmlformats.org/officeDocument/2006/relationships/hyperlink" Target="https://kenpom.com/conf.php?c=OVC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team.php?team=South+Carolina" TargetMode="External"/><Relationship Id="rId383" Type="http://schemas.openxmlformats.org/officeDocument/2006/relationships/hyperlink" Target="https://kenpom.com/team.php?team=Central+Connecticut" TargetMode="External"/><Relationship Id="rId590" Type="http://schemas.openxmlformats.org/officeDocument/2006/relationships/hyperlink" Target="https://kenpom.com/conf.php?c=Amer" TargetMode="External"/><Relationship Id="rId604" Type="http://schemas.openxmlformats.org/officeDocument/2006/relationships/hyperlink" Target="https://kenpom.com/conf.php?c=SB" TargetMode="External"/><Relationship Id="rId811" Type="http://schemas.openxmlformats.org/officeDocument/2006/relationships/hyperlink" Target="https://kenpom.com/conf.php?c=MEAC" TargetMode="External"/><Relationship Id="rId243" Type="http://schemas.openxmlformats.org/officeDocument/2006/relationships/hyperlink" Target="https://kenpom.com/team.php?team=Florida+Atlantic" TargetMode="External"/><Relationship Id="rId450" Type="http://schemas.openxmlformats.org/officeDocument/2006/relationships/hyperlink" Target="https://kenpom.com/archive.php?d=2025-02-27&amp;s=RankAdjDE" TargetMode="External"/><Relationship Id="rId688" Type="http://schemas.openxmlformats.org/officeDocument/2006/relationships/hyperlink" Target="https://kenpom.com/team.php?team=Howard" TargetMode="External"/><Relationship Id="rId38" Type="http://schemas.openxmlformats.org/officeDocument/2006/relationships/hyperlink" Target="https://kenpom.com/conf.php?c=SEC" TargetMode="External"/><Relationship Id="rId103" Type="http://schemas.openxmlformats.org/officeDocument/2006/relationships/hyperlink" Target="https://kenpom.com/conf.php?c=MWC" TargetMode="External"/><Relationship Id="rId310" Type="http://schemas.openxmlformats.org/officeDocument/2006/relationships/hyperlink" Target="https://kenpom.com/team.php?team=Milwaukee" TargetMode="External"/><Relationship Id="rId548" Type="http://schemas.openxmlformats.org/officeDocument/2006/relationships/hyperlink" Target="https://kenpom.com/conf.php?c=Sum" TargetMode="External"/><Relationship Id="rId755" Type="http://schemas.openxmlformats.org/officeDocument/2006/relationships/hyperlink" Target="https://kenpom.com/team.php?team=Stony+Brook" TargetMode="External"/><Relationship Id="rId91" Type="http://schemas.openxmlformats.org/officeDocument/2006/relationships/hyperlink" Target="https://kenpom.com/archive.php?d=2025-02-27&amp;s=TeamName" TargetMode="External"/><Relationship Id="rId187" Type="http://schemas.openxmlformats.org/officeDocument/2006/relationships/hyperlink" Target="https://kenpom.com/team.php?team=Utah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Pacific" TargetMode="External"/><Relationship Id="rId254" Type="http://schemas.openxmlformats.org/officeDocument/2006/relationships/hyperlink" Target="https://kenpom.com/conf.php?c=A10" TargetMode="External"/><Relationship Id="rId699" Type="http://schemas.openxmlformats.org/officeDocument/2006/relationships/hyperlink" Target="https://kenpom.com/conf.php?c=NEC" TargetMode="External"/><Relationship Id="rId49" Type="http://schemas.openxmlformats.org/officeDocument/2006/relationships/hyperlink" Target="https://kenpom.com/team.php?team=Texas+A%26M" TargetMode="External"/><Relationship Id="rId114" Type="http://schemas.openxmlformats.org/officeDocument/2006/relationships/hyperlink" Target="https://kenpom.com/team.php?team=Utah+St." TargetMode="External"/><Relationship Id="rId461" Type="http://schemas.openxmlformats.org/officeDocument/2006/relationships/hyperlink" Target="https://kenpom.com/conf.php?c=BE" TargetMode="External"/><Relationship Id="rId559" Type="http://schemas.openxmlformats.org/officeDocument/2006/relationships/hyperlink" Target="https://kenpom.com/team.php?team=Evansville" TargetMode="External"/><Relationship Id="rId766" Type="http://schemas.openxmlformats.org/officeDocument/2006/relationships/hyperlink" Target="https://kenpom.com/conf.php?c=ASun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conf.php?c=MVC" TargetMode="External"/><Relationship Id="rId419" Type="http://schemas.openxmlformats.org/officeDocument/2006/relationships/hyperlink" Target="https://kenpom.com/team.php?team=Southeastern+Louisiana" TargetMode="External"/><Relationship Id="rId626" Type="http://schemas.openxmlformats.org/officeDocument/2006/relationships/hyperlink" Target="https://kenpom.com/archive.php?d=2025-02-27" TargetMode="External"/><Relationship Id="rId265" Type="http://schemas.openxmlformats.org/officeDocument/2006/relationships/hyperlink" Target="https://kenpom.com/team.php?team=UNC+Wilmington" TargetMode="External"/><Relationship Id="rId472" Type="http://schemas.openxmlformats.org/officeDocument/2006/relationships/hyperlink" Target="https://kenpom.com/team.php?team=Little+Rock" TargetMode="External"/><Relationship Id="rId125" Type="http://schemas.openxmlformats.org/officeDocument/2006/relationships/hyperlink" Target="https://kenpom.com/conf.php?c=BE" TargetMode="External"/><Relationship Id="rId332" Type="http://schemas.openxmlformats.org/officeDocument/2006/relationships/hyperlink" Target="https://kenpom.com/team.php?team=Appalachian+St." TargetMode="External"/><Relationship Id="rId777" Type="http://schemas.openxmlformats.org/officeDocument/2006/relationships/hyperlink" Target="https://kenpom.com/team.php?team=Central+Arkansas" TargetMode="External"/><Relationship Id="rId637" Type="http://schemas.openxmlformats.org/officeDocument/2006/relationships/hyperlink" Target="https://kenpom.com/conf.php?c=ASun" TargetMode="External"/><Relationship Id="rId276" Type="http://schemas.openxmlformats.org/officeDocument/2006/relationships/hyperlink" Target="https://kenpom.com/team.php?team=Syracuse" TargetMode="External"/><Relationship Id="rId483" Type="http://schemas.openxmlformats.org/officeDocument/2006/relationships/hyperlink" Target="https://kenpom.com/conf.php?c=AE" TargetMode="External"/><Relationship Id="rId690" Type="http://schemas.openxmlformats.org/officeDocument/2006/relationships/hyperlink" Target="https://kenpom.com/team.php?team=Air+Force" TargetMode="External"/><Relationship Id="rId704" Type="http://schemas.openxmlformats.org/officeDocument/2006/relationships/hyperlink" Target="https://kenpom.com/team.php?team=IU+Ind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team.php?team=McNeese" TargetMode="External"/><Relationship Id="rId343" Type="http://schemas.openxmlformats.org/officeDocument/2006/relationships/hyperlink" Target="https://kenpom.com/conf.php?c=Amer" TargetMode="External"/><Relationship Id="rId550" Type="http://schemas.openxmlformats.org/officeDocument/2006/relationships/hyperlink" Target="https://kenpom.com/conf.php?c=ASun" TargetMode="External"/><Relationship Id="rId788" Type="http://schemas.openxmlformats.org/officeDocument/2006/relationships/hyperlink" Target="https://kenpom.com/conf.php?c=NE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team.php?team=Charleston+Southern" TargetMode="External"/><Relationship Id="rId287" Type="http://schemas.openxmlformats.org/officeDocument/2006/relationships/hyperlink" Target="https://kenpom.com/conf.php?c=Sum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team.php?team=Hampton" TargetMode="External"/><Relationship Id="rId508" Type="http://schemas.openxmlformats.org/officeDocument/2006/relationships/hyperlink" Target="https://kenpom.com/team.php?team=Pepperdine" TargetMode="External"/><Relationship Id="rId715" Type="http://schemas.openxmlformats.org/officeDocument/2006/relationships/hyperlink" Target="https://kenpom.com/archive.php?d=2025-02-27" TargetMode="External"/><Relationship Id="rId147" Type="http://schemas.openxmlformats.org/officeDocument/2006/relationships/hyperlink" Target="https://kenpom.com/conf.php?c=B10" TargetMode="External"/><Relationship Id="rId354" Type="http://schemas.openxmlformats.org/officeDocument/2006/relationships/hyperlink" Target="https://kenpom.com/team.php?team=Cornell" TargetMode="External"/><Relationship Id="rId799" Type="http://schemas.openxmlformats.org/officeDocument/2006/relationships/hyperlink" Target="https://kenpom.com/team.php?team=Chicago+St.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Jackson+St." TargetMode="External"/><Relationship Id="rId659" Type="http://schemas.openxmlformats.org/officeDocument/2006/relationships/hyperlink" Target="https://kenpom.com/conf.php?c=WAC" TargetMode="External"/><Relationship Id="rId214" Type="http://schemas.openxmlformats.org/officeDocument/2006/relationships/hyperlink" Target="https://kenpom.com/conf.php?c=MVC" TargetMode="External"/><Relationship Id="rId298" Type="http://schemas.openxmlformats.org/officeDocument/2006/relationships/hyperlink" Target="https://kenpom.com/team.php?team=East+Tennessee+St." TargetMode="External"/><Relationship Id="rId421" Type="http://schemas.openxmlformats.org/officeDocument/2006/relationships/hyperlink" Target="https://kenpom.com/team.php?team=Nebraska+Omaha" TargetMode="External"/><Relationship Id="rId519" Type="http://schemas.openxmlformats.org/officeDocument/2006/relationships/hyperlink" Target="https://kenpom.com/conf.php?c=BSth" TargetMode="External"/><Relationship Id="rId158" Type="http://schemas.openxmlformats.org/officeDocument/2006/relationships/hyperlink" Target="https://kenpom.com/team.php?team=Iowa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2" TargetMode="External"/><Relationship Id="rId365" Type="http://schemas.openxmlformats.org/officeDocument/2006/relationships/hyperlink" Target="https://kenpom.com/team.php?team=Charleston" TargetMode="External"/><Relationship Id="rId572" Type="http://schemas.openxmlformats.org/officeDocument/2006/relationships/hyperlink" Target="https://kenpom.com/conf.php?c=MAAC" TargetMode="External"/><Relationship Id="rId225" Type="http://schemas.openxmlformats.org/officeDocument/2006/relationships/hyperlink" Target="https://kenpom.com/team.php?team=Oklahoma+St." TargetMode="External"/><Relationship Id="rId432" Type="http://schemas.openxmlformats.org/officeDocument/2006/relationships/hyperlink" Target="https://kenpom.com/conf.php?c=Horz" TargetMode="External"/><Relationship Id="rId737" Type="http://schemas.openxmlformats.org/officeDocument/2006/relationships/hyperlink" Target="https://kenpom.com/team.php?team=Morgan+St." TargetMode="External"/><Relationship Id="rId73" Type="http://schemas.openxmlformats.org/officeDocument/2006/relationships/hyperlink" Target="https://kenpom.com/team.php?team=Creighton" TargetMode="External"/><Relationship Id="rId169" Type="http://schemas.openxmlformats.org/officeDocument/2006/relationships/hyperlink" Target="https://kenpom.com/conf.php?c=SEC" TargetMode="External"/><Relationship Id="rId376" Type="http://schemas.openxmlformats.org/officeDocument/2006/relationships/hyperlink" Target="https://kenpom.com/conf.php?c=AE" TargetMode="External"/><Relationship Id="rId583" Type="http://schemas.openxmlformats.org/officeDocument/2006/relationships/hyperlink" Target="https://kenpom.com/team.php?team=Colgate" TargetMode="External"/><Relationship Id="rId790" Type="http://schemas.openxmlformats.org/officeDocument/2006/relationships/hyperlink" Target="https://kenpom.com/conf.php?c=MAAC" TargetMode="External"/><Relationship Id="rId804" Type="http://schemas.openxmlformats.org/officeDocument/2006/relationships/hyperlink" Target="https://kenpom.com/archive.php?d=2025-02-27" TargetMode="External"/><Relationship Id="rId4" Type="http://schemas.openxmlformats.org/officeDocument/2006/relationships/hyperlink" Target="https://kenpom.com/archive.php?d=2025-02-27&amp;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team.php?team=Drexel" TargetMode="External"/><Relationship Id="rId650" Type="http://schemas.openxmlformats.org/officeDocument/2006/relationships/hyperlink" Target="https://kenpom.com/team.php?team=Tarleton+St." TargetMode="External"/><Relationship Id="rId303" Type="http://schemas.openxmlformats.org/officeDocument/2006/relationships/hyperlink" Target="https://kenpom.com/conf.php?c=BE" TargetMode="External"/><Relationship Id="rId748" Type="http://schemas.openxmlformats.org/officeDocument/2006/relationships/hyperlink" Target="https://kenpom.com/conf.php?c=Horz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Elon" TargetMode="External"/><Relationship Id="rId510" Type="http://schemas.openxmlformats.org/officeDocument/2006/relationships/hyperlink" Target="https://kenpom.com/team.php?team=SIUE" TargetMode="External"/><Relationship Id="rId594" Type="http://schemas.openxmlformats.org/officeDocument/2006/relationships/hyperlink" Target="https://kenpom.com/conf.php?c=Ivy" TargetMode="External"/><Relationship Id="rId608" Type="http://schemas.openxmlformats.org/officeDocument/2006/relationships/hyperlink" Target="https://kenpom.com/conf.php?c=WCC" TargetMode="External"/><Relationship Id="rId815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aint+Louis" TargetMode="External"/><Relationship Id="rId107" Type="http://schemas.openxmlformats.org/officeDocument/2006/relationships/hyperlink" Target="https://kenpom.com/conf.php?c=ACC" TargetMode="External"/><Relationship Id="rId454" Type="http://schemas.openxmlformats.org/officeDocument/2006/relationships/hyperlink" Target="https://kenpom.com/team.php?team=Youngstown+St." TargetMode="External"/><Relationship Id="rId661" Type="http://schemas.openxmlformats.org/officeDocument/2006/relationships/hyperlink" Target="https://kenpom.com/conf.php?c=PL" TargetMode="External"/><Relationship Id="rId759" Type="http://schemas.openxmlformats.org/officeDocument/2006/relationships/hyperlink" Target="https://kenpom.com/team.php?team=Western+Carolina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team.php?team=Western+Kentucky" TargetMode="External"/><Relationship Id="rId398" Type="http://schemas.openxmlformats.org/officeDocument/2006/relationships/hyperlink" Target="https://kenpom.com/conf.php?c=BSky" TargetMode="External"/><Relationship Id="rId521" Type="http://schemas.openxmlformats.org/officeDocument/2006/relationships/hyperlink" Target="https://kenpom.com/conf.php?c=MVC" TargetMode="External"/><Relationship Id="rId619" Type="http://schemas.openxmlformats.org/officeDocument/2006/relationships/hyperlink" Target="https://kenpom.com/team.php?team=Penn" TargetMode="External"/><Relationship Id="rId95" Type="http://schemas.openxmlformats.org/officeDocument/2006/relationships/hyperlink" Target="https://kenpom.com/archive.php?d=2025-02-27&amp;s=RankAdjTempo" TargetMode="External"/><Relationship Id="rId160" Type="http://schemas.openxmlformats.org/officeDocument/2006/relationships/hyperlink" Target="https://kenpom.com/team.php?team=UC+Irvine" TargetMode="External"/><Relationship Id="rId258" Type="http://schemas.openxmlformats.org/officeDocument/2006/relationships/hyperlink" Target="https://kenpom.com/conf.php?c=ACC" TargetMode="External"/><Relationship Id="rId465" Type="http://schemas.openxmlformats.org/officeDocument/2006/relationships/hyperlink" Target="https://kenpom.com/conf.php?c=A10" TargetMode="External"/><Relationship Id="rId672" Type="http://schemas.openxmlformats.org/officeDocument/2006/relationships/hyperlink" Target="https://kenpom.com/team.php?team=Western+Michigan" TargetMode="External"/><Relationship Id="rId22" Type="http://schemas.openxmlformats.org/officeDocument/2006/relationships/hyperlink" Target="https://kenpom.com/conf.php?c=B12" TargetMode="External"/><Relationship Id="rId118" Type="http://schemas.openxmlformats.org/officeDocument/2006/relationships/hyperlink" Target="https://kenpom.com/team.php?team=Northwestern" TargetMode="External"/><Relationship Id="rId325" Type="http://schemas.openxmlformats.org/officeDocument/2006/relationships/hyperlink" Target="https://kenpom.com/conf.php?c=CUSA" TargetMode="External"/><Relationship Id="rId532" Type="http://schemas.openxmlformats.org/officeDocument/2006/relationships/hyperlink" Target="https://kenpom.com/team.php?team=Richmond" TargetMode="External"/><Relationship Id="rId171" Type="http://schemas.openxmlformats.org/officeDocument/2006/relationships/hyperlink" Target="https://kenpom.com/conf.php?c=B12" TargetMode="External"/><Relationship Id="rId269" Type="http://schemas.openxmlformats.org/officeDocument/2006/relationships/hyperlink" Target="https://kenpom.com/archive.php?d=2025-02-27&amp;s=TeamName" TargetMode="External"/><Relationship Id="rId476" Type="http://schemas.openxmlformats.org/officeDocument/2006/relationships/hyperlink" Target="https://kenpom.com/team.php?team=Abilene+Christian" TargetMode="External"/><Relationship Id="rId683" Type="http://schemas.openxmlformats.org/officeDocument/2006/relationships/hyperlink" Target="https://kenpom.com/conf.php?c=AE" TargetMode="External"/><Relationship Id="rId33" Type="http://schemas.openxmlformats.org/officeDocument/2006/relationships/hyperlink" Target="https://kenpom.com/team.php?team=Iowa+St." TargetMode="External"/><Relationship Id="rId129" Type="http://schemas.openxmlformats.org/officeDocument/2006/relationships/hyperlink" Target="https://kenpom.com/conf.php?c=WCC" TargetMode="External"/><Relationship Id="rId336" Type="http://schemas.openxmlformats.org/officeDocument/2006/relationships/hyperlink" Target="https://kenpom.com/team.php?team=Furman" TargetMode="External"/><Relationship Id="rId543" Type="http://schemas.openxmlformats.org/officeDocument/2006/relationships/hyperlink" Target="https://kenpom.com/team.php?team=Northwestern+St." TargetMode="External"/><Relationship Id="rId182" Type="http://schemas.openxmlformats.org/officeDocument/2006/relationships/hyperlink" Target="https://kenpom.com/archive.php?d=2025-02-27&amp;s=RankAdjOE" TargetMode="External"/><Relationship Id="rId403" Type="http://schemas.openxmlformats.org/officeDocument/2006/relationships/hyperlink" Target="https://kenpom.com/team.php?team=Boston+College" TargetMode="External"/><Relationship Id="rId750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AA" TargetMode="External"/><Relationship Id="rId610" Type="http://schemas.openxmlformats.org/officeDocument/2006/relationships/hyperlink" Target="https://kenpom.com/conf.php?c=CAA" TargetMode="External"/><Relationship Id="rId694" Type="http://schemas.openxmlformats.org/officeDocument/2006/relationships/hyperlink" Target="https://kenpom.com/team.php?team=Long+Beach+St." TargetMode="External"/><Relationship Id="rId708" Type="http://schemas.openxmlformats.org/officeDocument/2006/relationships/hyperlink" Target="https://kenpom.com/team.php?team=Florida+A%26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582-B733-4B44-B6C0-B40E43C02F30}">
  <dimension ref="A1:N17"/>
  <sheetViews>
    <sheetView workbookViewId="0">
      <selection activeCell="G28" sqref="G28"/>
    </sheetView>
  </sheetViews>
  <sheetFormatPr defaultColWidth="11" defaultRowHeight="15.75"/>
  <sheetData>
    <row r="1" spans="1:14">
      <c r="B1" t="s">
        <v>488</v>
      </c>
      <c r="F1" t="s">
        <v>489</v>
      </c>
      <c r="J1" t="s">
        <v>490</v>
      </c>
      <c r="N1" t="s">
        <v>491</v>
      </c>
    </row>
    <row r="2" spans="1:14">
      <c r="A2">
        <v>1</v>
      </c>
      <c r="E2">
        <v>1</v>
      </c>
      <c r="I2">
        <v>1</v>
      </c>
      <c r="M2">
        <v>1</v>
      </c>
    </row>
    <row r="3" spans="1:14">
      <c r="A3">
        <v>2</v>
      </c>
      <c r="E3">
        <v>2</v>
      </c>
      <c r="I3">
        <v>2</v>
      </c>
      <c r="M3">
        <v>2</v>
      </c>
    </row>
    <row r="4" spans="1:14">
      <c r="A4">
        <v>3</v>
      </c>
      <c r="E4">
        <v>3</v>
      </c>
      <c r="I4">
        <v>3</v>
      </c>
      <c r="M4">
        <v>3</v>
      </c>
    </row>
    <row r="5" spans="1:14">
      <c r="A5">
        <v>4</v>
      </c>
      <c r="E5">
        <v>4</v>
      </c>
      <c r="I5">
        <v>4</v>
      </c>
      <c r="M5">
        <v>4</v>
      </c>
    </row>
    <row r="6" spans="1:14">
      <c r="A6">
        <v>5</v>
      </c>
      <c r="E6">
        <v>5</v>
      </c>
      <c r="I6">
        <v>5</v>
      </c>
      <c r="M6">
        <v>5</v>
      </c>
    </row>
    <row r="7" spans="1:14">
      <c r="A7">
        <v>6</v>
      </c>
      <c r="E7">
        <v>6</v>
      </c>
      <c r="I7">
        <v>6</v>
      </c>
      <c r="M7">
        <v>6</v>
      </c>
    </row>
    <row r="8" spans="1:14">
      <c r="A8">
        <v>7</v>
      </c>
      <c r="E8">
        <v>7</v>
      </c>
      <c r="I8">
        <v>7</v>
      </c>
      <c r="M8">
        <v>7</v>
      </c>
    </row>
    <row r="9" spans="1:14">
      <c r="A9">
        <v>8</v>
      </c>
      <c r="E9">
        <v>8</v>
      </c>
      <c r="I9">
        <v>8</v>
      </c>
      <c r="M9">
        <v>8</v>
      </c>
    </row>
    <row r="10" spans="1:14">
      <c r="A10">
        <v>9</v>
      </c>
      <c r="E10">
        <v>9</v>
      </c>
      <c r="I10">
        <v>9</v>
      </c>
      <c r="M10">
        <v>9</v>
      </c>
    </row>
    <row r="11" spans="1:14">
      <c r="A11">
        <v>10</v>
      </c>
      <c r="E11">
        <v>10</v>
      </c>
      <c r="I11">
        <v>10</v>
      </c>
      <c r="M11">
        <v>10</v>
      </c>
    </row>
    <row r="12" spans="1:14">
      <c r="A12">
        <v>11</v>
      </c>
      <c r="E12">
        <v>11</v>
      </c>
      <c r="I12">
        <v>11</v>
      </c>
      <c r="M12">
        <v>11</v>
      </c>
    </row>
    <row r="13" spans="1:14">
      <c r="A13">
        <v>12</v>
      </c>
      <c r="E13">
        <v>12</v>
      </c>
      <c r="I13">
        <v>12</v>
      </c>
      <c r="M13">
        <v>12</v>
      </c>
    </row>
    <row r="14" spans="1:14">
      <c r="A14">
        <v>13</v>
      </c>
      <c r="E14">
        <v>13</v>
      </c>
      <c r="I14">
        <v>13</v>
      </c>
      <c r="M14">
        <v>13</v>
      </c>
    </row>
    <row r="15" spans="1:14">
      <c r="A15">
        <v>14</v>
      </c>
      <c r="E15">
        <v>14</v>
      </c>
      <c r="I15">
        <v>14</v>
      </c>
      <c r="M15">
        <v>14</v>
      </c>
    </row>
    <row r="16" spans="1:14">
      <c r="A16">
        <v>15</v>
      </c>
      <c r="E16">
        <v>15</v>
      </c>
      <c r="I16">
        <v>15</v>
      </c>
      <c r="M16">
        <v>15</v>
      </c>
    </row>
    <row r="17" spans="1:13">
      <c r="A17">
        <v>16</v>
      </c>
      <c r="E17">
        <v>16</v>
      </c>
      <c r="I17">
        <v>16</v>
      </c>
      <c r="M17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D304-AC6A-D440-A39C-3EF18599BB91}">
  <dimension ref="A1:X35"/>
  <sheetViews>
    <sheetView zoomScale="97" workbookViewId="0">
      <selection activeCell="D23" sqref="D23"/>
    </sheetView>
  </sheetViews>
  <sheetFormatPr defaultColWidth="11" defaultRowHeight="15.75"/>
  <cols>
    <col min="1" max="1" width="13.5" bestFit="1" customWidth="1"/>
    <col min="2" max="2" width="12.875" bestFit="1" customWidth="1"/>
    <col min="3" max="6" width="16.125" bestFit="1" customWidth="1"/>
    <col min="7" max="9" width="13.875" bestFit="1" customWidth="1"/>
    <col min="10" max="10" width="13.125" bestFit="1" customWidth="1"/>
    <col min="11" max="12" width="8.375" bestFit="1" customWidth="1"/>
    <col min="13" max="13" width="7.625" bestFit="1" customWidth="1"/>
    <col min="14" max="14" width="15.875" bestFit="1" customWidth="1"/>
    <col min="15" max="15" width="16.5" bestFit="1" customWidth="1"/>
    <col min="16" max="16" width="15" bestFit="1" customWidth="1"/>
    <col min="17" max="17" width="15.625" bestFit="1" customWidth="1"/>
    <col min="18" max="18" width="22.625" bestFit="1" customWidth="1"/>
    <col min="19" max="19" width="23.375" bestFit="1" customWidth="1"/>
    <col min="20" max="20" width="20.625" bestFit="1" customWidth="1"/>
    <col min="21" max="21" width="21.375" bestFit="1" customWidth="1"/>
    <col min="22" max="22" width="15" bestFit="1" customWidth="1"/>
    <col min="23" max="23" width="13.875" bestFit="1" customWidth="1"/>
    <col min="24" max="24" width="8" bestFit="1" customWidth="1"/>
  </cols>
  <sheetData>
    <row r="1" spans="1:24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4.0000000000000002E-4</v>
      </c>
    </row>
    <row r="2" spans="1:24">
      <c r="A2" s="19">
        <v>45727</v>
      </c>
      <c r="B2">
        <v>1</v>
      </c>
      <c r="C2" t="s">
        <v>140</v>
      </c>
      <c r="D2" s="2">
        <f ca="1">VLOOKUP($C2, INDIRECT("'"&amp;TEXT($A2, "yyyy-mm-dd")&amp;"'!B:J"), 4, FALSE)</f>
        <v>113.2</v>
      </c>
      <c r="E2" s="2">
        <f ca="1">VLOOKUP($C2, INDIRECT("'"&amp;TEXT($A2, "yyyy-mm-dd")&amp;"'!B:J"), 6, FALSE)</f>
        <v>95.5</v>
      </c>
      <c r="F2" s="2">
        <f ca="1">VLOOKUP($C2, INDIRECT("'"&amp;TEXT($A2, "yyyy-mm-dd")&amp;"'!B:J"), 8, FALSE)</f>
        <v>69.400000000000006</v>
      </c>
      <c r="G2" t="s">
        <v>33</v>
      </c>
      <c r="H2" s="2">
        <f ca="1">VLOOKUP($G2, INDIRECT("'"&amp;TEXT($A2, "yyyy-mm-dd")&amp;"'!B:J"), 4, FALSE)</f>
        <v>110.9</v>
      </c>
      <c r="I2" s="2">
        <f ca="1">VLOOKUP($G2, INDIRECT("'"&amp;TEXT($A2, "yyyy-mm-dd")&amp;"'!B:J"), 6, FALSE)</f>
        <v>99.3</v>
      </c>
      <c r="J2" s="2">
        <f ca="1">VLOOKUP($G2, INDIRECT("'"&amp;TEXT($A2, "yyyy-mm-dd")&amp;"'!B:J"), 8, FALSE)</f>
        <v>65.599999999999994</v>
      </c>
      <c r="N2" s="9">
        <f ca="1">1/(1+EXP(-($X$1+($X$2*D2)+($X$3*E2)+($X$4*F2)+($X$5*H2)+($X$6*I2)+($X$7*J2))))</f>
        <v>0.58305811099367866</v>
      </c>
      <c r="O2" s="9">
        <f ca="1">1-N2</f>
        <v>0.41694188900632134</v>
      </c>
      <c r="W2" t="s">
        <v>517</v>
      </c>
      <c r="X2">
        <v>9.8400000000000001E-2</v>
      </c>
    </row>
    <row r="3" spans="1:24">
      <c r="A3" s="19">
        <v>45727</v>
      </c>
      <c r="B3">
        <v>2</v>
      </c>
      <c r="C3" t="s">
        <v>151</v>
      </c>
      <c r="D3" s="2">
        <f t="shared" ref="D3:D16" ca="1" si="0">VLOOKUP($C3, INDIRECT("'"&amp;TEXT($A3, "yyyy-mm-dd")&amp;"'!B:J"), 4, FALSE)</f>
        <v>118.9</v>
      </c>
      <c r="E3" s="2">
        <f t="shared" ref="E3:E16" ca="1" si="1">VLOOKUP($C3, INDIRECT("'"&amp;TEXT($A3, "yyyy-mm-dd")&amp;"'!B:J"), 6, FALSE)</f>
        <v>102.4</v>
      </c>
      <c r="F3" s="2">
        <f t="shared" ref="F3:F16" ca="1" si="2">VLOOKUP($C3, INDIRECT("'"&amp;TEXT($A3, "yyyy-mm-dd")&amp;"'!B:J"), 8, FALSE)</f>
        <v>69.7</v>
      </c>
      <c r="G3" t="s">
        <v>145</v>
      </c>
      <c r="H3" s="2">
        <f t="shared" ref="H3:H16" ca="1" si="3">VLOOKUP($G3, INDIRECT("'"&amp;TEXT($A3, "yyyy-mm-dd")&amp;"'!B:J"), 4, FALSE)</f>
        <v>116.3</v>
      </c>
      <c r="I3" s="2">
        <f t="shared" ref="I3:I16" ca="1" si="4">VLOOKUP($G3, INDIRECT("'"&amp;TEXT($A3, "yyyy-mm-dd")&amp;"'!B:J"), 6, FALSE)</f>
        <v>99.8</v>
      </c>
      <c r="J3" s="2">
        <f t="shared" ref="J3:J16" ca="1" si="5">VLOOKUP($G3, INDIRECT("'"&amp;TEXT($A3, "yyyy-mm-dd")&amp;"'!B:J"), 8, FALSE)</f>
        <v>67.5</v>
      </c>
      <c r="N3" s="9">
        <f t="shared" ref="N3:N16" ca="1" si="6">1/(1+EXP(-($X$1+($X$2*D3)+($X$3*E3)+($X$4*F3)+($X$5*H3)+($X$6*I3)+($X$7*J3))))</f>
        <v>0.37580556948198263</v>
      </c>
      <c r="O3" s="9">
        <f t="shared" ref="O3:O16" ca="1" si="7">1-N3</f>
        <v>0.62419443051801737</v>
      </c>
      <c r="W3" t="s">
        <v>519</v>
      </c>
      <c r="X3">
        <v>-0.13700000000000001</v>
      </c>
    </row>
    <row r="4" spans="1:24">
      <c r="A4" s="19">
        <v>45727</v>
      </c>
      <c r="B4">
        <v>3</v>
      </c>
      <c r="C4" t="s">
        <v>70</v>
      </c>
      <c r="D4" s="2">
        <f t="shared" ca="1" si="0"/>
        <v>119.4</v>
      </c>
      <c r="E4" s="2">
        <f t="shared" ca="1" si="1"/>
        <v>99.6</v>
      </c>
      <c r="F4" s="2">
        <f t="shared" ca="1" si="2"/>
        <v>68</v>
      </c>
      <c r="G4" t="s">
        <v>31</v>
      </c>
      <c r="H4" s="2">
        <f t="shared" ca="1" si="3"/>
        <v>110</v>
      </c>
      <c r="I4" s="2">
        <f t="shared" ca="1" si="4"/>
        <v>100.5</v>
      </c>
      <c r="J4" s="2">
        <f t="shared" ca="1" si="5"/>
        <v>68</v>
      </c>
      <c r="N4" s="9">
        <f t="shared" ca="1" si="6"/>
        <v>0.65346609822131163</v>
      </c>
      <c r="O4" s="9">
        <f t="shared" ca="1" si="7"/>
        <v>0.34653390177868837</v>
      </c>
      <c r="W4" t="s">
        <v>520</v>
      </c>
      <c r="X4">
        <v>7.4999999999999997E-3</v>
      </c>
    </row>
    <row r="5" spans="1:24">
      <c r="A5" s="19">
        <v>45727</v>
      </c>
      <c r="B5">
        <v>4</v>
      </c>
      <c r="C5" t="s">
        <v>2</v>
      </c>
      <c r="D5" s="2">
        <f t="shared" ca="1" si="0"/>
        <v>115.9</v>
      </c>
      <c r="E5" s="2">
        <f t="shared" ca="1" si="1"/>
        <v>96.2</v>
      </c>
      <c r="F5" s="2">
        <f t="shared" ca="1" si="2"/>
        <v>66.7</v>
      </c>
      <c r="G5" t="s">
        <v>156</v>
      </c>
      <c r="H5" s="2">
        <f t="shared" ca="1" si="3"/>
        <v>119.2</v>
      </c>
      <c r="I5" s="2">
        <f t="shared" ca="1" si="4"/>
        <v>101.4</v>
      </c>
      <c r="J5" s="2">
        <f t="shared" ca="1" si="5"/>
        <v>68.7</v>
      </c>
      <c r="N5" s="9">
        <f t="shared" ca="1" si="6"/>
        <v>0.4856589345713796</v>
      </c>
      <c r="O5" s="9">
        <f t="shared" ca="1" si="7"/>
        <v>0.51434106542862046</v>
      </c>
      <c r="W5" t="s">
        <v>518</v>
      </c>
      <c r="X5">
        <v>-0.10009999999999999</v>
      </c>
    </row>
    <row r="6" spans="1:24">
      <c r="A6" s="19">
        <v>45727</v>
      </c>
      <c r="B6">
        <v>5</v>
      </c>
      <c r="C6" t="s">
        <v>126</v>
      </c>
      <c r="D6" s="2">
        <f t="shared" ca="1" si="0"/>
        <v>118.9</v>
      </c>
      <c r="E6" s="2">
        <f t="shared" ca="1" si="1"/>
        <v>96.9</v>
      </c>
      <c r="F6" s="2">
        <f t="shared" ca="1" si="2"/>
        <v>68.3</v>
      </c>
      <c r="G6" t="s">
        <v>140</v>
      </c>
      <c r="H6" s="2">
        <f t="shared" ca="1" si="3"/>
        <v>113.2</v>
      </c>
      <c r="I6" s="2">
        <f t="shared" ca="1" si="4"/>
        <v>95.5</v>
      </c>
      <c r="J6" s="2">
        <f t="shared" ca="1" si="5"/>
        <v>69.400000000000006</v>
      </c>
      <c r="N6" s="9">
        <f t="shared" ca="1" si="6"/>
        <v>0.50875410534842835</v>
      </c>
      <c r="O6" s="9">
        <f t="shared" ca="1" si="7"/>
        <v>0.49124589465157165</v>
      </c>
      <c r="W6" t="s">
        <v>521</v>
      </c>
      <c r="X6">
        <v>0.1231</v>
      </c>
    </row>
    <row r="7" spans="1:24">
      <c r="A7" s="19">
        <v>45727</v>
      </c>
      <c r="B7">
        <v>6</v>
      </c>
      <c r="C7" t="s">
        <v>123</v>
      </c>
      <c r="D7" s="2">
        <f t="shared" ca="1" si="0"/>
        <v>116.9</v>
      </c>
      <c r="E7" s="2">
        <f t="shared" ca="1" si="1"/>
        <v>92.2</v>
      </c>
      <c r="F7" s="2">
        <f t="shared" ca="1" si="2"/>
        <v>66.400000000000006</v>
      </c>
      <c r="G7" t="s">
        <v>145</v>
      </c>
      <c r="H7" s="2">
        <f t="shared" ca="1" si="3"/>
        <v>116.3</v>
      </c>
      <c r="I7" s="2">
        <f t="shared" ca="1" si="4"/>
        <v>99.8</v>
      </c>
      <c r="J7" s="2">
        <f t="shared" ca="1" si="5"/>
        <v>67.5</v>
      </c>
      <c r="N7" s="9">
        <f t="shared" ca="1" si="6"/>
        <v>0.66115824172148074</v>
      </c>
      <c r="O7" s="9">
        <f t="shared" ca="1" si="7"/>
        <v>0.33884175827851926</v>
      </c>
      <c r="W7" t="s">
        <v>522</v>
      </c>
      <c r="X7">
        <v>9.7000000000000003E-3</v>
      </c>
    </row>
    <row r="8" spans="1:24">
      <c r="A8" s="19">
        <v>45727</v>
      </c>
      <c r="B8">
        <v>7</v>
      </c>
      <c r="C8" t="s">
        <v>60</v>
      </c>
      <c r="D8" s="2">
        <f t="shared" ca="1" si="0"/>
        <v>126</v>
      </c>
      <c r="E8" s="2">
        <f t="shared" ca="1" si="1"/>
        <v>101.7</v>
      </c>
      <c r="F8" s="2">
        <f t="shared" ca="1" si="2"/>
        <v>68.2</v>
      </c>
      <c r="G8" t="s">
        <v>70</v>
      </c>
      <c r="H8" s="2">
        <f t="shared" ca="1" si="3"/>
        <v>119.4</v>
      </c>
      <c r="I8" s="2">
        <f t="shared" ca="1" si="4"/>
        <v>99.6</v>
      </c>
      <c r="J8" s="2">
        <f t="shared" ca="1" si="5"/>
        <v>68</v>
      </c>
      <c r="N8" s="9">
        <f t="shared" ca="1" si="6"/>
        <v>0.48645831244211629</v>
      </c>
      <c r="O8" s="9">
        <f t="shared" ca="1" si="7"/>
        <v>0.51354168755788376</v>
      </c>
    </row>
    <row r="9" spans="1:24">
      <c r="A9" s="19">
        <v>45727</v>
      </c>
      <c r="B9">
        <v>8</v>
      </c>
      <c r="C9" t="s">
        <v>117</v>
      </c>
      <c r="D9" s="2">
        <f t="shared" ca="1" si="0"/>
        <v>125.6</v>
      </c>
      <c r="E9" s="2">
        <f t="shared" ca="1" si="1"/>
        <v>100</v>
      </c>
      <c r="F9" s="2">
        <f t="shared" ca="1" si="2"/>
        <v>71</v>
      </c>
      <c r="G9" t="s">
        <v>2</v>
      </c>
      <c r="H9" s="2">
        <f t="shared" ca="1" si="3"/>
        <v>115.9</v>
      </c>
      <c r="I9" s="2">
        <f t="shared" ca="1" si="4"/>
        <v>96.2</v>
      </c>
      <c r="J9" s="2">
        <f t="shared" ca="1" si="5"/>
        <v>66.7</v>
      </c>
      <c r="N9" s="9">
        <f t="shared" ca="1" si="6"/>
        <v>0.51987951500384466</v>
      </c>
      <c r="O9" s="9">
        <f t="shared" ca="1" si="7"/>
        <v>0.48012048499615534</v>
      </c>
    </row>
    <row r="10" spans="1:24">
      <c r="A10" s="19">
        <v>45727</v>
      </c>
      <c r="B10">
        <v>9</v>
      </c>
      <c r="C10" t="s">
        <v>97</v>
      </c>
      <c r="D10" s="2">
        <f t="shared" ca="1" si="0"/>
        <v>130.19999999999999</v>
      </c>
      <c r="E10" s="2">
        <f t="shared" ca="1" si="1"/>
        <v>94.3</v>
      </c>
      <c r="F10" s="2">
        <f t="shared" ca="1" si="2"/>
        <v>68.2</v>
      </c>
      <c r="G10" t="s">
        <v>126</v>
      </c>
      <c r="H10" s="2">
        <f t="shared" ca="1" si="3"/>
        <v>118.9</v>
      </c>
      <c r="I10" s="2">
        <f t="shared" ca="1" si="4"/>
        <v>96.9</v>
      </c>
      <c r="J10" s="2">
        <f t="shared" ca="1" si="5"/>
        <v>68.3</v>
      </c>
      <c r="N10" s="9">
        <f t="shared" ca="1" si="6"/>
        <v>0.74903834150427828</v>
      </c>
      <c r="O10" s="9">
        <f t="shared" ca="1" si="7"/>
        <v>0.25096165849572172</v>
      </c>
    </row>
    <row r="11" spans="1:24">
      <c r="A11" s="19">
        <v>45727</v>
      </c>
      <c r="B11">
        <v>10</v>
      </c>
      <c r="C11" t="s">
        <v>71</v>
      </c>
      <c r="D11" s="2">
        <f t="shared" ca="1" si="0"/>
        <v>119.3</v>
      </c>
      <c r="E11" s="2">
        <f t="shared" ca="1" si="1"/>
        <v>88.5</v>
      </c>
      <c r="F11" s="2">
        <f t="shared" ca="1" si="2"/>
        <v>63.9</v>
      </c>
      <c r="G11" t="s">
        <v>123</v>
      </c>
      <c r="H11" s="2">
        <f t="shared" ca="1" si="3"/>
        <v>116.9</v>
      </c>
      <c r="I11" s="2">
        <f t="shared" ca="1" si="4"/>
        <v>92.2</v>
      </c>
      <c r="J11" s="2">
        <f t="shared" ca="1" si="5"/>
        <v>66.400000000000006</v>
      </c>
      <c r="N11" s="9">
        <f t="shared" ca="1" si="6"/>
        <v>0.59543504454983254</v>
      </c>
      <c r="O11" s="9">
        <f t="shared" ca="1" si="7"/>
        <v>0.40456495545016746</v>
      </c>
    </row>
    <row r="12" spans="1:24">
      <c r="A12" s="19">
        <v>45727</v>
      </c>
      <c r="B12">
        <v>11</v>
      </c>
      <c r="C12" t="s">
        <v>69</v>
      </c>
      <c r="D12" s="2">
        <f t="shared" ca="1" si="0"/>
        <v>127.3</v>
      </c>
      <c r="E12" s="2">
        <f t="shared" ca="1" si="1"/>
        <v>92.7</v>
      </c>
      <c r="F12" s="2">
        <f t="shared" ca="1" si="2"/>
        <v>69.599999999999994</v>
      </c>
      <c r="G12" t="s">
        <v>60</v>
      </c>
      <c r="H12" s="2">
        <f t="shared" ca="1" si="3"/>
        <v>126</v>
      </c>
      <c r="I12" s="2">
        <f t="shared" ca="1" si="4"/>
        <v>101.7</v>
      </c>
      <c r="J12" s="2">
        <f t="shared" ca="1" si="5"/>
        <v>68.2</v>
      </c>
      <c r="N12" s="9">
        <f t="shared" ca="1" si="6"/>
        <v>0.71443656142854595</v>
      </c>
      <c r="O12" s="9">
        <f t="shared" ca="1" si="7"/>
        <v>0.28556343857145405</v>
      </c>
    </row>
    <row r="13" spans="1:24">
      <c r="A13" s="19">
        <v>45727</v>
      </c>
      <c r="B13">
        <v>12</v>
      </c>
      <c r="C13" t="s">
        <v>57</v>
      </c>
      <c r="D13" s="2">
        <f t="shared" ca="1" si="0"/>
        <v>127.3</v>
      </c>
      <c r="E13" s="2">
        <f t="shared" ca="1" si="1"/>
        <v>97.5</v>
      </c>
      <c r="F13" s="2">
        <f t="shared" ca="1" si="2"/>
        <v>74.900000000000006</v>
      </c>
      <c r="G13" t="s">
        <v>117</v>
      </c>
      <c r="H13" s="2">
        <f t="shared" ca="1" si="3"/>
        <v>125.6</v>
      </c>
      <c r="I13" s="2">
        <f t="shared" ca="1" si="4"/>
        <v>100</v>
      </c>
      <c r="J13" s="2">
        <f t="shared" ca="1" si="5"/>
        <v>71</v>
      </c>
      <c r="N13" s="9">
        <f t="shared" ca="1" si="6"/>
        <v>0.53919690657588704</v>
      </c>
      <c r="O13" s="9">
        <f t="shared" ca="1" si="7"/>
        <v>0.46080309342411296</v>
      </c>
    </row>
    <row r="14" spans="1:24">
      <c r="A14" s="19">
        <v>45727</v>
      </c>
      <c r="B14">
        <v>13</v>
      </c>
      <c r="C14" t="s">
        <v>97</v>
      </c>
      <c r="D14" s="2">
        <f t="shared" ca="1" si="0"/>
        <v>130.19999999999999</v>
      </c>
      <c r="E14" s="2">
        <f t="shared" ca="1" si="1"/>
        <v>94.3</v>
      </c>
      <c r="F14" s="2">
        <f t="shared" ca="1" si="2"/>
        <v>68.2</v>
      </c>
      <c r="G14" t="s">
        <v>71</v>
      </c>
      <c r="H14" s="2">
        <f t="shared" ca="1" si="3"/>
        <v>119.3</v>
      </c>
      <c r="I14" s="2">
        <f t="shared" ca="1" si="4"/>
        <v>88.5</v>
      </c>
      <c r="J14" s="2">
        <f t="shared" ca="1" si="5"/>
        <v>63.9</v>
      </c>
      <c r="N14" s="9">
        <f t="shared" ca="1" si="6"/>
        <v>0.4941827624970313</v>
      </c>
      <c r="O14" s="9">
        <f t="shared" ca="1" si="7"/>
        <v>0.5058172375029687</v>
      </c>
    </row>
    <row r="15" spans="1:24">
      <c r="A15" s="19">
        <v>45727</v>
      </c>
      <c r="B15">
        <v>14</v>
      </c>
      <c r="C15" t="s">
        <v>69</v>
      </c>
      <c r="D15" s="2">
        <f t="shared" ca="1" si="0"/>
        <v>127.3</v>
      </c>
      <c r="E15" s="2">
        <f t="shared" ca="1" si="1"/>
        <v>92.7</v>
      </c>
      <c r="F15" s="2">
        <f t="shared" ca="1" si="2"/>
        <v>69.599999999999994</v>
      </c>
      <c r="G15" t="s">
        <v>57</v>
      </c>
      <c r="H15" s="2">
        <f t="shared" ca="1" si="3"/>
        <v>127.3</v>
      </c>
      <c r="I15" s="2">
        <f t="shared" ca="1" si="4"/>
        <v>97.5</v>
      </c>
      <c r="J15" s="2">
        <f t="shared" ca="1" si="5"/>
        <v>74.900000000000006</v>
      </c>
      <c r="N15" s="9">
        <f t="shared" ca="1" si="6"/>
        <v>0.58294384890070372</v>
      </c>
      <c r="O15" s="9">
        <f t="shared" ca="1" si="7"/>
        <v>0.41705615109929628</v>
      </c>
    </row>
    <row r="16" spans="1:24">
      <c r="A16" s="19">
        <v>45727</v>
      </c>
      <c r="B16">
        <v>15</v>
      </c>
      <c r="C16" t="s">
        <v>97</v>
      </c>
      <c r="D16" s="2">
        <f t="shared" ca="1" si="0"/>
        <v>130.19999999999999</v>
      </c>
      <c r="E16" s="2">
        <f t="shared" ca="1" si="1"/>
        <v>94.3</v>
      </c>
      <c r="F16" s="2">
        <f t="shared" ca="1" si="2"/>
        <v>68.2</v>
      </c>
      <c r="G16" t="s">
        <v>69</v>
      </c>
      <c r="H16" s="2">
        <f t="shared" ca="1" si="3"/>
        <v>127.3</v>
      </c>
      <c r="I16" s="2">
        <f t="shared" ca="1" si="4"/>
        <v>92.7</v>
      </c>
      <c r="J16" s="2">
        <f t="shared" ca="1" si="5"/>
        <v>69.599999999999994</v>
      </c>
      <c r="N16" s="9">
        <f t="shared" ca="1" si="6"/>
        <v>0.437390350640109</v>
      </c>
      <c r="O16" s="9">
        <f t="shared" ca="1" si="7"/>
        <v>0.562609649359891</v>
      </c>
    </row>
    <row r="20" spans="1:8">
      <c r="A20" t="s">
        <v>523</v>
      </c>
      <c r="B20" t="s">
        <v>524</v>
      </c>
      <c r="C20" t="s">
        <v>525</v>
      </c>
      <c r="D20" t="s">
        <v>526</v>
      </c>
      <c r="E20" t="s">
        <v>529</v>
      </c>
      <c r="F20" t="s">
        <v>530</v>
      </c>
      <c r="G20" t="s">
        <v>527</v>
      </c>
      <c r="H20" t="s">
        <v>528</v>
      </c>
    </row>
    <row r="21" spans="1:8">
      <c r="A21" t="s">
        <v>33</v>
      </c>
      <c r="B21" s="26" t="s">
        <v>140</v>
      </c>
      <c r="C21" s="24">
        <v>0.24950950040195213</v>
      </c>
      <c r="D21" s="24">
        <v>0.41694188900632134</v>
      </c>
      <c r="E21" s="24">
        <v>0.75049049959804792</v>
      </c>
      <c r="F21" s="24">
        <v>0.58305811099367866</v>
      </c>
      <c r="G21" s="24">
        <f>AVERAGE(C21:D21)</f>
        <v>0.33322569470413677</v>
      </c>
      <c r="H21" s="24">
        <f>AVERAGE(E21:F21)</f>
        <v>0.66677430529586323</v>
      </c>
    </row>
    <row r="22" spans="1:8">
      <c r="A22" s="26" t="s">
        <v>145</v>
      </c>
      <c r="B22" t="s">
        <v>151</v>
      </c>
      <c r="C22" s="24">
        <v>0.41522903456035359</v>
      </c>
      <c r="D22" s="24">
        <v>0.62419443051801737</v>
      </c>
      <c r="E22" s="24">
        <v>0.58477096543964646</v>
      </c>
      <c r="F22" s="24">
        <v>0.37580556948198263</v>
      </c>
      <c r="G22" s="24">
        <f t="shared" ref="G22:G24" si="8">AVERAGE(C22:D22)</f>
        <v>0.51971173253918546</v>
      </c>
      <c r="H22" s="24">
        <f t="shared" ref="H22:H24" si="9">AVERAGE(E22:F22)</f>
        <v>0.48028826746081454</v>
      </c>
    </row>
    <row r="23" spans="1:8">
      <c r="A23" t="s">
        <v>31</v>
      </c>
      <c r="B23" s="26" t="s">
        <v>70</v>
      </c>
      <c r="C23" s="24">
        <v>0.18760012087861647</v>
      </c>
      <c r="D23" s="24">
        <v>0.34653390177868837</v>
      </c>
      <c r="E23" s="24">
        <v>0.81239987912138356</v>
      </c>
      <c r="F23" s="24">
        <v>0.65346609822131163</v>
      </c>
      <c r="G23" s="24">
        <f t="shared" si="8"/>
        <v>0.2670670113286524</v>
      </c>
      <c r="H23" s="24">
        <f t="shared" si="9"/>
        <v>0.7329329886713476</v>
      </c>
    </row>
    <row r="24" spans="1:8">
      <c r="A24" t="s">
        <v>156</v>
      </c>
      <c r="B24" s="27" t="s">
        <v>2</v>
      </c>
      <c r="C24" s="24">
        <v>0.31880912147157869</v>
      </c>
      <c r="D24" s="24">
        <v>0.51434106542862046</v>
      </c>
      <c r="E24" s="24">
        <v>0.68119087852842131</v>
      </c>
      <c r="F24" s="24">
        <v>0.4856589345713796</v>
      </c>
      <c r="G24" s="24">
        <f t="shared" si="8"/>
        <v>0.41657509345009958</v>
      </c>
      <c r="H24" s="24">
        <f t="shared" si="9"/>
        <v>0.58342490654990042</v>
      </c>
    </row>
    <row r="25" spans="1:8">
      <c r="A25" t="s">
        <v>140</v>
      </c>
      <c r="B25" s="26" t="s">
        <v>126</v>
      </c>
      <c r="C25" s="24">
        <v>0.32416200252362165</v>
      </c>
      <c r="D25" s="24">
        <v>0.49124589465157165</v>
      </c>
      <c r="E25" s="24">
        <v>0.6758379974763784</v>
      </c>
      <c r="F25" s="24">
        <v>0.50875410534842835</v>
      </c>
      <c r="G25" s="24">
        <f t="shared" ref="G25:G28" si="10">AVERAGE(C25:D25)</f>
        <v>0.40770394858759662</v>
      </c>
      <c r="H25" s="24">
        <f t="shared" ref="H25:H28" si="11">AVERAGE(E25:F25)</f>
        <v>0.59229605141240338</v>
      </c>
    </row>
    <row r="26" spans="1:8">
      <c r="A26" s="27" t="s">
        <v>145</v>
      </c>
      <c r="B26" t="s">
        <v>123</v>
      </c>
      <c r="C26" s="24">
        <v>0.19312673186738358</v>
      </c>
      <c r="D26" s="24">
        <v>0.33884175827851926</v>
      </c>
      <c r="E26" s="24">
        <v>0.80687326813261639</v>
      </c>
      <c r="F26" s="24">
        <v>0.66115824172148074</v>
      </c>
      <c r="G26" s="24">
        <f t="shared" si="10"/>
        <v>0.26598424507295143</v>
      </c>
      <c r="H26" s="24">
        <f t="shared" si="11"/>
        <v>0.73401575492704851</v>
      </c>
    </row>
    <row r="27" spans="1:8">
      <c r="A27" t="s">
        <v>70</v>
      </c>
      <c r="B27" s="26" t="s">
        <v>60</v>
      </c>
      <c r="C27" s="24">
        <v>0.3062669765719539</v>
      </c>
      <c r="D27" s="24">
        <v>0.51354168755788376</v>
      </c>
      <c r="E27" s="24">
        <v>0.6937330234280461</v>
      </c>
      <c r="F27" s="24">
        <v>0.48645831244211629</v>
      </c>
      <c r="G27" s="24">
        <f t="shared" si="10"/>
        <v>0.40990433206491883</v>
      </c>
      <c r="H27" s="24">
        <f t="shared" si="11"/>
        <v>0.59009566793508117</v>
      </c>
    </row>
    <row r="28" spans="1:8">
      <c r="A28" t="s">
        <v>2</v>
      </c>
      <c r="B28" s="26" t="s">
        <v>117</v>
      </c>
      <c r="C28" s="24">
        <v>0.29984207444517103</v>
      </c>
      <c r="D28" s="24">
        <v>0.48012048499615534</v>
      </c>
      <c r="E28" s="24">
        <v>0.70015792555482892</v>
      </c>
      <c r="F28" s="24">
        <v>0.51987951500384466</v>
      </c>
      <c r="G28" s="24">
        <f t="shared" si="10"/>
        <v>0.38998127972066321</v>
      </c>
      <c r="H28" s="24">
        <f t="shared" si="11"/>
        <v>0.61001872027933679</v>
      </c>
    </row>
    <row r="29" spans="1:8">
      <c r="A29" t="s">
        <v>126</v>
      </c>
      <c r="B29" s="26" t="s">
        <v>97</v>
      </c>
      <c r="C29" s="24">
        <v>0.13871069801371708</v>
      </c>
      <c r="D29" s="24">
        <v>0.25096165849572172</v>
      </c>
      <c r="E29" s="24">
        <v>0.86128930198628295</v>
      </c>
      <c r="F29" s="24">
        <v>0.74903834150427828</v>
      </c>
      <c r="G29" s="24">
        <f t="shared" ref="G29:G32" si="12">AVERAGE(C29:D29)</f>
        <v>0.19483617825471938</v>
      </c>
      <c r="H29" s="24">
        <f t="shared" ref="H29:H32" si="13">AVERAGE(E29:F29)</f>
        <v>0.80516382174528056</v>
      </c>
    </row>
    <row r="30" spans="1:8">
      <c r="A30" t="s">
        <v>123</v>
      </c>
      <c r="B30" s="26" t="s">
        <v>71</v>
      </c>
      <c r="C30" s="24">
        <v>0.25773201503519755</v>
      </c>
      <c r="D30" s="24">
        <v>0.40456495545016746</v>
      </c>
      <c r="E30" s="24">
        <v>0.7422679849648024</v>
      </c>
      <c r="F30" s="24">
        <v>0.59543504454983254</v>
      </c>
      <c r="G30" s="24">
        <f t="shared" si="12"/>
        <v>0.33114848524268248</v>
      </c>
      <c r="H30" s="24">
        <f t="shared" si="13"/>
        <v>0.66885151475731752</v>
      </c>
    </row>
    <row r="31" spans="1:8">
      <c r="A31" t="s">
        <v>60</v>
      </c>
      <c r="B31" s="26" t="s">
        <v>69</v>
      </c>
      <c r="C31" s="24">
        <v>0.15724913311087407</v>
      </c>
      <c r="D31" s="24">
        <v>0.28556343857145405</v>
      </c>
      <c r="E31" s="24">
        <v>0.84275086688912593</v>
      </c>
      <c r="F31" s="24">
        <v>0.71443656142854595</v>
      </c>
      <c r="G31" s="24">
        <f t="shared" si="12"/>
        <v>0.22140628584116406</v>
      </c>
      <c r="H31" s="24">
        <f t="shared" si="13"/>
        <v>0.77859371415883594</v>
      </c>
    </row>
    <row r="32" spans="1:8">
      <c r="A32" t="s">
        <v>117</v>
      </c>
      <c r="B32" s="26" t="s">
        <v>57</v>
      </c>
      <c r="C32" s="24">
        <v>0.30533715933698985</v>
      </c>
      <c r="D32" s="24">
        <v>0.46080309342411296</v>
      </c>
      <c r="E32" s="24">
        <v>0.69466284066301021</v>
      </c>
      <c r="F32" s="24">
        <v>0.53919690657588704</v>
      </c>
      <c r="G32" s="24">
        <f t="shared" si="12"/>
        <v>0.38307012638055138</v>
      </c>
      <c r="H32" s="24">
        <f t="shared" si="13"/>
        <v>0.61692987361944862</v>
      </c>
    </row>
    <row r="33" spans="1:8">
      <c r="A33" s="26" t="s">
        <v>71</v>
      </c>
      <c r="B33" t="s">
        <v>97</v>
      </c>
      <c r="C33" s="24">
        <v>0.33874767287933771</v>
      </c>
      <c r="D33" s="24">
        <v>0.5058172375029687</v>
      </c>
      <c r="E33" s="24">
        <v>0.66125232712066229</v>
      </c>
      <c r="F33" s="24">
        <v>0.4941827624970313</v>
      </c>
      <c r="G33" s="24">
        <f t="shared" ref="G33:G34" si="14">AVERAGE(C33:D33)</f>
        <v>0.42228245519115321</v>
      </c>
      <c r="H33" s="24">
        <f t="shared" ref="H33:H34" si="15">AVERAGE(E33:F33)</f>
        <v>0.57771754480884674</v>
      </c>
    </row>
    <row r="34" spans="1:8">
      <c r="A34" t="s">
        <v>57</v>
      </c>
      <c r="B34" s="26" t="s">
        <v>69</v>
      </c>
      <c r="C34" s="24">
        <v>0.28388531348216806</v>
      </c>
      <c r="D34" s="24">
        <v>0.41705615109929628</v>
      </c>
      <c r="E34" s="24">
        <v>0.71611468651783194</v>
      </c>
      <c r="F34" s="24">
        <v>0.58294384890070372</v>
      </c>
      <c r="G34" s="24">
        <f t="shared" si="14"/>
        <v>0.35047073229073217</v>
      </c>
      <c r="H34" s="24">
        <f t="shared" si="15"/>
        <v>0.64952926770926789</v>
      </c>
    </row>
    <row r="35" spans="1:8">
      <c r="A35" s="26" t="s">
        <v>69</v>
      </c>
      <c r="B35" t="s">
        <v>71</v>
      </c>
      <c r="C35" s="24">
        <v>0.39787432425525987</v>
      </c>
      <c r="D35" s="24">
        <v>0.562609649359891</v>
      </c>
      <c r="E35" s="24">
        <v>0.60212567574474019</v>
      </c>
      <c r="F35" s="24">
        <v>0.437390350640109</v>
      </c>
      <c r="G35" s="24">
        <f t="shared" ref="G35" si="16">AVERAGE(C35:D35)</f>
        <v>0.48024198680757546</v>
      </c>
      <c r="H35" s="24">
        <f t="shared" ref="H35" si="17">AVERAGE(E35:F35)</f>
        <v>0.51975801319242465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8379-0EA7-AD49-AC37-C145C79BD9EA}">
  <dimension ref="A1:S384"/>
  <sheetViews>
    <sheetView workbookViewId="0"/>
  </sheetViews>
  <sheetFormatPr defaultColWidth="11" defaultRowHeight="15.75"/>
  <sheetData>
    <row r="1" spans="1:19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  <c r="K1" s="1"/>
      <c r="L1" s="1"/>
      <c r="M1" s="1"/>
    </row>
    <row r="2" spans="1:19" ht="18">
      <c r="A2" s="5">
        <v>1</v>
      </c>
      <c r="B2" s="1" t="s">
        <v>76</v>
      </c>
      <c r="C2" s="1" t="s">
        <v>95</v>
      </c>
      <c r="D2" s="5" t="s">
        <v>96</v>
      </c>
      <c r="E2" s="5">
        <v>38.18</v>
      </c>
      <c r="F2" s="5">
        <v>128.6</v>
      </c>
      <c r="G2" s="6">
        <v>2</v>
      </c>
      <c r="H2" s="5">
        <v>90.4</v>
      </c>
      <c r="I2" s="6">
        <v>4</v>
      </c>
      <c r="J2" s="5">
        <v>65.8</v>
      </c>
      <c r="K2" s="6"/>
      <c r="L2" s="5"/>
      <c r="M2" s="6"/>
      <c r="N2" s="5"/>
      <c r="O2" s="6"/>
      <c r="P2" s="5"/>
      <c r="Q2" s="6"/>
      <c r="R2" s="5"/>
      <c r="S2" s="6"/>
    </row>
    <row r="3" spans="1:19" ht="18">
      <c r="A3" s="5">
        <v>2</v>
      </c>
      <c r="B3" s="1" t="s">
        <v>97</v>
      </c>
      <c r="C3" s="1" t="s">
        <v>98</v>
      </c>
      <c r="D3" s="5" t="s">
        <v>99</v>
      </c>
      <c r="E3" s="5">
        <v>35.99</v>
      </c>
      <c r="F3" s="5">
        <v>129.69999999999999</v>
      </c>
      <c r="G3" s="6">
        <v>1</v>
      </c>
      <c r="H3" s="5">
        <v>93.7</v>
      </c>
      <c r="I3" s="6">
        <v>11</v>
      </c>
      <c r="J3" s="5">
        <v>68.400000000000006</v>
      </c>
      <c r="K3" s="6"/>
      <c r="L3" s="5"/>
      <c r="M3" s="6"/>
      <c r="N3" s="5"/>
      <c r="O3" s="6"/>
      <c r="P3" s="5"/>
      <c r="Q3" s="6"/>
      <c r="R3" s="5"/>
      <c r="S3" s="6"/>
    </row>
    <row r="4" spans="1:19" ht="18">
      <c r="A4" s="5">
        <v>3</v>
      </c>
      <c r="B4" s="1" t="s">
        <v>100</v>
      </c>
      <c r="C4" s="1" t="s">
        <v>101</v>
      </c>
      <c r="D4" s="5" t="s">
        <v>102</v>
      </c>
      <c r="E4" s="5">
        <v>35.78</v>
      </c>
      <c r="F4" s="5">
        <v>125.1</v>
      </c>
      <c r="G4" s="6">
        <v>7</v>
      </c>
      <c r="H4" s="5">
        <v>89.3</v>
      </c>
      <c r="I4" s="6">
        <v>3</v>
      </c>
      <c r="J4" s="5">
        <v>61</v>
      </c>
      <c r="K4" s="6"/>
      <c r="L4" s="5"/>
      <c r="M4" s="6"/>
      <c r="N4" s="5"/>
      <c r="O4" s="6"/>
      <c r="P4" s="5"/>
      <c r="Q4" s="6"/>
      <c r="R4" s="5"/>
      <c r="S4" s="6"/>
    </row>
    <row r="5" spans="1:19" ht="18">
      <c r="A5" s="5">
        <v>4</v>
      </c>
      <c r="B5" s="1" t="s">
        <v>69</v>
      </c>
      <c r="C5" s="1" t="s">
        <v>98</v>
      </c>
      <c r="D5" s="5" t="s">
        <v>96</v>
      </c>
      <c r="E5" s="5">
        <v>34.159999999999997</v>
      </c>
      <c r="F5" s="5">
        <v>127</v>
      </c>
      <c r="G5" s="6">
        <v>4</v>
      </c>
      <c r="H5" s="5">
        <v>92.9</v>
      </c>
      <c r="I5" s="6">
        <v>7</v>
      </c>
      <c r="J5" s="5">
        <v>68.900000000000006</v>
      </c>
      <c r="K5" s="6"/>
      <c r="L5" s="5"/>
      <c r="M5" s="6"/>
      <c r="N5" s="5"/>
      <c r="O5" s="6"/>
      <c r="P5" s="5"/>
      <c r="Q5" s="6"/>
      <c r="R5" s="5"/>
      <c r="S5" s="6"/>
    </row>
    <row r="6" spans="1:19" ht="18">
      <c r="A6" s="5">
        <v>5</v>
      </c>
      <c r="B6" s="1" t="s">
        <v>71</v>
      </c>
      <c r="C6" s="1" t="s">
        <v>98</v>
      </c>
      <c r="D6" s="5" t="s">
        <v>103</v>
      </c>
      <c r="E6" s="5">
        <v>31.56</v>
      </c>
      <c r="F6" s="5">
        <v>119.1</v>
      </c>
      <c r="G6" s="6">
        <v>29</v>
      </c>
      <c r="H6" s="5">
        <v>87.6</v>
      </c>
      <c r="I6" s="6">
        <v>1</v>
      </c>
      <c r="J6" s="5">
        <v>64</v>
      </c>
      <c r="K6" s="6"/>
      <c r="L6" s="5"/>
      <c r="M6" s="6"/>
      <c r="N6" s="5"/>
      <c r="O6" s="6"/>
      <c r="P6" s="5"/>
      <c r="Q6" s="6"/>
      <c r="R6" s="5"/>
      <c r="S6" s="6"/>
    </row>
    <row r="7" spans="1:19" ht="18">
      <c r="A7" s="5">
        <v>6</v>
      </c>
      <c r="B7" s="1" t="s">
        <v>57</v>
      </c>
      <c r="C7" s="1" t="s">
        <v>98</v>
      </c>
      <c r="D7" s="5" t="s">
        <v>103</v>
      </c>
      <c r="E7" s="5">
        <v>28.17</v>
      </c>
      <c r="F7" s="5">
        <v>127.1</v>
      </c>
      <c r="G7" s="6">
        <v>3</v>
      </c>
      <c r="H7" s="5">
        <v>98.9</v>
      </c>
      <c r="I7" s="6">
        <v>45</v>
      </c>
      <c r="J7" s="5">
        <v>74.7</v>
      </c>
      <c r="K7" s="6"/>
      <c r="L7" s="5"/>
      <c r="M7" s="6"/>
      <c r="N7" s="5"/>
      <c r="O7" s="6"/>
      <c r="P7" s="5"/>
      <c r="Q7" s="6"/>
      <c r="R7" s="5"/>
      <c r="S7" s="6"/>
    </row>
    <row r="8" spans="1:19" ht="18">
      <c r="A8" s="5">
        <v>7</v>
      </c>
      <c r="B8" s="1" t="s">
        <v>104</v>
      </c>
      <c r="C8" s="1" t="s">
        <v>101</v>
      </c>
      <c r="D8" s="5" t="s">
        <v>105</v>
      </c>
      <c r="E8" s="5">
        <v>27.03</v>
      </c>
      <c r="F8" s="5">
        <v>123.9</v>
      </c>
      <c r="G8" s="6">
        <v>10</v>
      </c>
      <c r="H8" s="5">
        <v>96.9</v>
      </c>
      <c r="I8" s="6">
        <v>27</v>
      </c>
      <c r="J8" s="5">
        <v>65.900000000000006</v>
      </c>
      <c r="K8" s="6"/>
      <c r="L8" s="5"/>
      <c r="M8" s="6"/>
      <c r="N8" s="5"/>
      <c r="O8" s="6"/>
      <c r="P8" s="5"/>
      <c r="Q8" s="6"/>
      <c r="R8" s="5"/>
      <c r="S8" s="6"/>
    </row>
    <row r="9" spans="1:19" ht="18">
      <c r="A9" s="5">
        <v>8</v>
      </c>
      <c r="B9" s="1" t="s">
        <v>72</v>
      </c>
      <c r="C9" s="1" t="s">
        <v>101</v>
      </c>
      <c r="D9" s="5" t="s">
        <v>106</v>
      </c>
      <c r="E9" s="5">
        <v>26.78</v>
      </c>
      <c r="F9" s="5">
        <v>120.3</v>
      </c>
      <c r="G9" s="6">
        <v>21</v>
      </c>
      <c r="H9" s="5">
        <v>93.5</v>
      </c>
      <c r="I9" s="6">
        <v>9</v>
      </c>
      <c r="J9" s="5">
        <v>68.8</v>
      </c>
      <c r="K9" s="6"/>
      <c r="L9" s="5"/>
      <c r="M9" s="6"/>
      <c r="N9" s="5"/>
      <c r="O9" s="6"/>
      <c r="P9" s="5"/>
      <c r="Q9" s="6"/>
      <c r="R9" s="5"/>
      <c r="S9" s="6"/>
    </row>
    <row r="10" spans="1:19" ht="18">
      <c r="A10" s="5">
        <v>9</v>
      </c>
      <c r="B10" s="1" t="s">
        <v>62</v>
      </c>
      <c r="C10" s="1" t="s">
        <v>107</v>
      </c>
      <c r="D10" s="5" t="s">
        <v>106</v>
      </c>
      <c r="E10" s="5">
        <v>26.56</v>
      </c>
      <c r="F10" s="5">
        <v>124.8</v>
      </c>
      <c r="G10" s="6">
        <v>8</v>
      </c>
      <c r="H10" s="5">
        <v>98.2</v>
      </c>
      <c r="I10" s="6">
        <v>38</v>
      </c>
      <c r="J10" s="5">
        <v>67.5</v>
      </c>
      <c r="K10" s="6"/>
      <c r="L10" s="5"/>
      <c r="M10" s="6"/>
      <c r="N10" s="5"/>
      <c r="O10" s="6"/>
      <c r="P10" s="5"/>
      <c r="Q10" s="6"/>
      <c r="R10" s="5"/>
      <c r="S10" s="6"/>
    </row>
    <row r="11" spans="1:19" ht="18">
      <c r="A11" s="5">
        <v>10</v>
      </c>
      <c r="B11" s="1" t="s">
        <v>108</v>
      </c>
      <c r="C11" s="1" t="s">
        <v>107</v>
      </c>
      <c r="D11" s="5" t="s">
        <v>103</v>
      </c>
      <c r="E11" s="5">
        <v>26.08</v>
      </c>
      <c r="F11" s="5">
        <v>119.9</v>
      </c>
      <c r="G11" s="6">
        <v>23</v>
      </c>
      <c r="H11" s="5">
        <v>93.9</v>
      </c>
      <c r="I11" s="6">
        <v>12</v>
      </c>
      <c r="J11" s="5">
        <v>67.5</v>
      </c>
      <c r="K11" s="6"/>
      <c r="L11" s="5"/>
      <c r="M11" s="6"/>
      <c r="N11" s="5"/>
      <c r="O11" s="6"/>
      <c r="P11" s="5"/>
      <c r="Q11" s="6"/>
      <c r="R11" s="5"/>
      <c r="S11" s="6"/>
    </row>
    <row r="12" spans="1:19" ht="18">
      <c r="A12" s="5">
        <v>11</v>
      </c>
      <c r="B12" s="1" t="s">
        <v>44</v>
      </c>
      <c r="C12" s="1" t="s">
        <v>109</v>
      </c>
      <c r="D12" s="5" t="s">
        <v>110</v>
      </c>
      <c r="E12" s="5">
        <v>26.03</v>
      </c>
      <c r="F12" s="5">
        <v>124.7</v>
      </c>
      <c r="G12" s="6">
        <v>9</v>
      </c>
      <c r="H12" s="5">
        <v>98.7</v>
      </c>
      <c r="I12" s="6">
        <v>44</v>
      </c>
      <c r="J12" s="5">
        <v>70</v>
      </c>
      <c r="K12" s="6"/>
      <c r="L12" s="5"/>
      <c r="M12" s="6"/>
      <c r="N12" s="5"/>
      <c r="O12" s="6"/>
      <c r="P12" s="5"/>
      <c r="Q12" s="6"/>
      <c r="R12" s="5"/>
      <c r="S12" s="6"/>
    </row>
    <row r="13" spans="1:19" ht="18">
      <c r="A13" s="5">
        <v>12</v>
      </c>
      <c r="B13" s="1" t="s">
        <v>111</v>
      </c>
      <c r="C13" s="1" t="s">
        <v>101</v>
      </c>
      <c r="D13" s="5" t="s">
        <v>112</v>
      </c>
      <c r="E13" s="5">
        <v>25.66</v>
      </c>
      <c r="F13" s="5">
        <v>120.7</v>
      </c>
      <c r="G13" s="6">
        <v>19</v>
      </c>
      <c r="H13" s="5">
        <v>95</v>
      </c>
      <c r="I13" s="6">
        <v>19</v>
      </c>
      <c r="J13" s="5">
        <v>70.400000000000006</v>
      </c>
      <c r="K13" s="6"/>
      <c r="L13" s="5"/>
      <c r="M13" s="6"/>
      <c r="N13" s="5"/>
      <c r="O13" s="6"/>
      <c r="P13" s="5"/>
      <c r="Q13" s="6"/>
      <c r="R13" s="5"/>
      <c r="S13" s="6"/>
    </row>
    <row r="14" spans="1:19" ht="18">
      <c r="A14" s="5">
        <v>13</v>
      </c>
      <c r="B14" s="1" t="s">
        <v>113</v>
      </c>
      <c r="C14" s="1" t="s">
        <v>114</v>
      </c>
      <c r="D14" s="5" t="s">
        <v>102</v>
      </c>
      <c r="E14" s="5">
        <v>25.28</v>
      </c>
      <c r="F14" s="5">
        <v>114</v>
      </c>
      <c r="G14" s="6">
        <v>73</v>
      </c>
      <c r="H14" s="5">
        <v>88.8</v>
      </c>
      <c r="I14" s="6">
        <v>2</v>
      </c>
      <c r="J14" s="5">
        <v>70.2</v>
      </c>
      <c r="K14" s="6"/>
      <c r="L14" s="5"/>
      <c r="M14" s="6"/>
      <c r="N14" s="5"/>
      <c r="O14" s="6"/>
      <c r="P14" s="5"/>
      <c r="Q14" s="6"/>
      <c r="R14" s="5"/>
      <c r="S14" s="6"/>
    </row>
    <row r="15" spans="1:19" ht="18">
      <c r="A15" s="5">
        <v>14</v>
      </c>
      <c r="B15" s="1" t="s">
        <v>60</v>
      </c>
      <c r="C15" s="1" t="s">
        <v>98</v>
      </c>
      <c r="D15" s="5" t="s">
        <v>115</v>
      </c>
      <c r="E15" s="5">
        <v>25.24</v>
      </c>
      <c r="F15" s="5">
        <v>125.1</v>
      </c>
      <c r="G15" s="6">
        <v>6</v>
      </c>
      <c r="H15" s="5">
        <v>99.8</v>
      </c>
      <c r="I15" s="6">
        <v>53</v>
      </c>
      <c r="J15" s="5">
        <v>68.3</v>
      </c>
      <c r="K15" s="6"/>
      <c r="L15" s="5"/>
      <c r="M15" s="6"/>
      <c r="N15" s="5"/>
      <c r="O15" s="6"/>
      <c r="P15" s="5"/>
      <c r="Q15" s="6"/>
      <c r="R15" s="5"/>
      <c r="S15" s="6"/>
    </row>
    <row r="16" spans="1:19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25.11</v>
      </c>
      <c r="F16" s="5">
        <v>120.9</v>
      </c>
      <c r="G16" s="6">
        <v>16</v>
      </c>
      <c r="H16" s="5">
        <v>95.8</v>
      </c>
      <c r="I16" s="6">
        <v>21</v>
      </c>
      <c r="J16" s="5">
        <v>70.099999999999994</v>
      </c>
      <c r="K16" s="6"/>
      <c r="L16" s="5"/>
      <c r="M16" s="6"/>
      <c r="N16" s="5"/>
      <c r="O16" s="6"/>
      <c r="P16" s="5"/>
      <c r="Q16" s="6"/>
      <c r="R16" s="5"/>
      <c r="S16" s="6"/>
    </row>
    <row r="17" spans="1:19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24.81</v>
      </c>
      <c r="F17" s="5">
        <v>126</v>
      </c>
      <c r="G17" s="6">
        <v>5</v>
      </c>
      <c r="H17" s="5">
        <v>101.2</v>
      </c>
      <c r="I17" s="6">
        <v>62</v>
      </c>
      <c r="J17" s="5">
        <v>70.7</v>
      </c>
      <c r="K17" s="6"/>
      <c r="L17" s="5"/>
      <c r="M17" s="6"/>
      <c r="N17" s="5"/>
      <c r="O17" s="6"/>
      <c r="P17" s="5"/>
      <c r="Q17" s="6"/>
      <c r="R17" s="5"/>
      <c r="S17" s="6"/>
    </row>
    <row r="18" spans="1:19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24.38</v>
      </c>
      <c r="F18" s="5">
        <v>123.8</v>
      </c>
      <c r="G18" s="6">
        <v>11</v>
      </c>
      <c r="H18" s="5">
        <v>99.4</v>
      </c>
      <c r="I18" s="6">
        <v>51</v>
      </c>
      <c r="J18" s="5">
        <v>65.400000000000006</v>
      </c>
      <c r="K18" s="6"/>
      <c r="L18" s="5"/>
      <c r="M18" s="6"/>
      <c r="N18" s="5"/>
      <c r="O18" s="6"/>
      <c r="P18" s="5"/>
      <c r="Q18" s="6"/>
      <c r="R18" s="5"/>
      <c r="S18" s="6"/>
    </row>
    <row r="19" spans="1:19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24.24</v>
      </c>
      <c r="F19" s="5">
        <v>117.7</v>
      </c>
      <c r="G19" s="6">
        <v>37</v>
      </c>
      <c r="H19" s="5">
        <v>93.5</v>
      </c>
      <c r="I19" s="6">
        <v>8</v>
      </c>
      <c r="J19" s="5">
        <v>62.3</v>
      </c>
      <c r="K19" s="6"/>
      <c r="L19" s="5"/>
      <c r="M19" s="6"/>
      <c r="N19" s="5"/>
      <c r="O19" s="6"/>
      <c r="P19" s="5"/>
      <c r="Q19" s="6"/>
      <c r="R19" s="5"/>
      <c r="S19" s="6"/>
    </row>
    <row r="20" spans="1:19" ht="18">
      <c r="A20" s="5">
        <v>19</v>
      </c>
      <c r="B20" s="1" t="s">
        <v>122</v>
      </c>
      <c r="C20" s="1" t="s">
        <v>95</v>
      </c>
      <c r="D20" s="5" t="s">
        <v>103</v>
      </c>
      <c r="E20" s="5">
        <v>23.99</v>
      </c>
      <c r="F20" s="5">
        <v>120.8</v>
      </c>
      <c r="G20" s="6">
        <v>17</v>
      </c>
      <c r="H20" s="5">
        <v>96.8</v>
      </c>
      <c r="I20" s="6">
        <v>25</v>
      </c>
      <c r="J20" s="5">
        <v>63.7</v>
      </c>
      <c r="K20" s="6"/>
      <c r="L20" s="5"/>
      <c r="M20" s="6"/>
      <c r="N20" s="5"/>
      <c r="O20" s="6"/>
      <c r="P20" s="5"/>
      <c r="Q20" s="6"/>
      <c r="R20" s="5"/>
      <c r="S20" s="6"/>
    </row>
    <row r="21" spans="1:19" ht="18">
      <c r="A21" s="5">
        <v>20</v>
      </c>
      <c r="B21" s="1" t="s">
        <v>123</v>
      </c>
      <c r="C21" s="1" t="s">
        <v>98</v>
      </c>
      <c r="D21" s="5" t="s">
        <v>115</v>
      </c>
      <c r="E21" s="5">
        <v>23.97</v>
      </c>
      <c r="F21" s="5">
        <v>116.4</v>
      </c>
      <c r="G21" s="6">
        <v>52</v>
      </c>
      <c r="H21" s="5">
        <v>92.4</v>
      </c>
      <c r="I21" s="6">
        <v>6</v>
      </c>
      <c r="J21" s="5">
        <v>66.400000000000006</v>
      </c>
      <c r="K21" s="6"/>
      <c r="L21" s="5"/>
      <c r="M21" s="6"/>
      <c r="N21" s="5"/>
      <c r="O21" s="6"/>
      <c r="P21" s="5"/>
      <c r="Q21" s="6"/>
      <c r="R21" s="5"/>
      <c r="S21" s="6"/>
    </row>
    <row r="22" spans="1:19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23.52</v>
      </c>
      <c r="F22" s="5">
        <v>115.3</v>
      </c>
      <c r="G22" s="6">
        <v>57</v>
      </c>
      <c r="H22" s="5">
        <v>91.8</v>
      </c>
      <c r="I22" s="6">
        <v>5</v>
      </c>
      <c r="J22" s="5">
        <v>68.8</v>
      </c>
      <c r="K22" s="6"/>
      <c r="L22" s="5"/>
      <c r="M22" s="6"/>
      <c r="N22" s="5"/>
      <c r="O22" s="6"/>
      <c r="P22" s="5"/>
      <c r="Q22" s="6"/>
      <c r="R22" s="5"/>
      <c r="S22" s="6"/>
    </row>
    <row r="23" spans="1:19" ht="18">
      <c r="A23" s="5">
        <v>22</v>
      </c>
      <c r="B23" s="1" t="s">
        <v>125</v>
      </c>
      <c r="C23" s="1" t="s">
        <v>107</v>
      </c>
      <c r="D23" s="5" t="s">
        <v>106</v>
      </c>
      <c r="E23" s="5">
        <v>22.83</v>
      </c>
      <c r="F23" s="5">
        <v>117.6</v>
      </c>
      <c r="G23" s="6">
        <v>39</v>
      </c>
      <c r="H23" s="5">
        <v>94.7</v>
      </c>
      <c r="I23" s="6">
        <v>15</v>
      </c>
      <c r="J23" s="5">
        <v>69.8</v>
      </c>
      <c r="K23" s="6"/>
      <c r="L23" s="5"/>
      <c r="M23" s="6"/>
      <c r="N23" s="5"/>
      <c r="O23" s="6"/>
      <c r="P23" s="5"/>
      <c r="Q23" s="6"/>
      <c r="R23" s="5"/>
      <c r="S23" s="6"/>
    </row>
    <row r="24" spans="1:19" ht="18">
      <c r="A24" s="5">
        <v>23</v>
      </c>
      <c r="B24" s="1" t="s">
        <v>126</v>
      </c>
      <c r="C24" s="1" t="s">
        <v>98</v>
      </c>
      <c r="D24" s="5" t="s">
        <v>127</v>
      </c>
      <c r="E24" s="5">
        <v>22.71</v>
      </c>
      <c r="F24" s="5">
        <v>117.7</v>
      </c>
      <c r="G24" s="6">
        <v>36</v>
      </c>
      <c r="H24" s="5">
        <v>95</v>
      </c>
      <c r="I24" s="6">
        <v>18</v>
      </c>
      <c r="J24" s="5">
        <v>68.2</v>
      </c>
      <c r="K24" s="6"/>
      <c r="L24" s="5"/>
      <c r="M24" s="6"/>
      <c r="N24" s="5"/>
      <c r="O24" s="6"/>
      <c r="P24" s="5"/>
      <c r="Q24" s="6"/>
      <c r="R24" s="5"/>
      <c r="S24" s="6"/>
    </row>
    <row r="25" spans="1:19" ht="18">
      <c r="A25" s="5">
        <v>24</v>
      </c>
      <c r="B25" s="1" t="s">
        <v>73</v>
      </c>
      <c r="C25" s="1" t="s">
        <v>95</v>
      </c>
      <c r="D25" s="5" t="s">
        <v>106</v>
      </c>
      <c r="E25" s="5">
        <v>22.68</v>
      </c>
      <c r="F25" s="5">
        <v>120.1</v>
      </c>
      <c r="G25" s="6">
        <v>22</v>
      </c>
      <c r="H25" s="5">
        <v>97.4</v>
      </c>
      <c r="I25" s="6">
        <v>31</v>
      </c>
      <c r="J25" s="5">
        <v>68.8</v>
      </c>
      <c r="K25" s="6"/>
      <c r="L25" s="5"/>
      <c r="M25" s="6"/>
      <c r="N25" s="5"/>
      <c r="O25" s="6"/>
      <c r="P25" s="5"/>
      <c r="Q25" s="6"/>
      <c r="R25" s="5"/>
      <c r="S25" s="6"/>
    </row>
    <row r="26" spans="1:19" ht="18">
      <c r="A26" s="5">
        <v>25</v>
      </c>
      <c r="B26" s="1" t="s">
        <v>39</v>
      </c>
      <c r="C26" s="1" t="s">
        <v>107</v>
      </c>
      <c r="D26" s="5" t="s">
        <v>128</v>
      </c>
      <c r="E26" s="5">
        <v>22.31</v>
      </c>
      <c r="F26" s="5">
        <v>120.7</v>
      </c>
      <c r="G26" s="6">
        <v>18</v>
      </c>
      <c r="H26" s="5">
        <v>98.4</v>
      </c>
      <c r="I26" s="6">
        <v>42</v>
      </c>
      <c r="J26" s="5">
        <v>72</v>
      </c>
      <c r="K26" s="6"/>
      <c r="L26" s="5"/>
      <c r="M26" s="6"/>
      <c r="N26" s="5"/>
      <c r="O26" s="6"/>
      <c r="P26" s="5"/>
      <c r="Q26" s="6"/>
      <c r="R26" s="5"/>
      <c r="S26" s="6"/>
    </row>
    <row r="27" spans="1:19" ht="18">
      <c r="A27" s="5">
        <v>26</v>
      </c>
      <c r="B27" s="1" t="s">
        <v>129</v>
      </c>
      <c r="C27" s="1" t="s">
        <v>107</v>
      </c>
      <c r="D27" s="5" t="s">
        <v>130</v>
      </c>
      <c r="E27" s="5">
        <v>21.7</v>
      </c>
      <c r="F27" s="5">
        <v>116.3</v>
      </c>
      <c r="G27" s="6">
        <v>53</v>
      </c>
      <c r="H27" s="5">
        <v>94.7</v>
      </c>
      <c r="I27" s="6">
        <v>14</v>
      </c>
      <c r="J27" s="5">
        <v>65</v>
      </c>
      <c r="K27" s="6"/>
      <c r="L27" s="5"/>
      <c r="M27" s="6"/>
      <c r="N27" s="5"/>
      <c r="O27" s="6"/>
      <c r="P27" s="5"/>
      <c r="Q27" s="6"/>
      <c r="R27" s="5"/>
      <c r="S27" s="6"/>
    </row>
    <row r="28" spans="1:19" ht="18">
      <c r="A28" s="5">
        <v>27</v>
      </c>
      <c r="B28" s="1" t="s">
        <v>131</v>
      </c>
      <c r="C28" s="1" t="s">
        <v>101</v>
      </c>
      <c r="D28" s="5" t="s">
        <v>127</v>
      </c>
      <c r="E28" s="5">
        <v>21.39</v>
      </c>
      <c r="F28" s="5">
        <v>123.1</v>
      </c>
      <c r="G28" s="6">
        <v>12</v>
      </c>
      <c r="H28" s="5">
        <v>101.8</v>
      </c>
      <c r="I28" s="6">
        <v>69</v>
      </c>
      <c r="J28" s="5">
        <v>67</v>
      </c>
      <c r="K28" s="6"/>
      <c r="L28" s="5"/>
      <c r="M28" s="6"/>
      <c r="N28" s="5"/>
      <c r="O28" s="6"/>
      <c r="P28" s="5"/>
      <c r="Q28" s="6"/>
      <c r="R28" s="5"/>
      <c r="S28" s="6"/>
    </row>
    <row r="29" spans="1:19" ht="18">
      <c r="A29" s="5">
        <v>28</v>
      </c>
      <c r="B29" s="1" t="s">
        <v>61</v>
      </c>
      <c r="C29" s="1" t="s">
        <v>114</v>
      </c>
      <c r="D29" s="5" t="s">
        <v>115</v>
      </c>
      <c r="E29" s="5">
        <v>21.32</v>
      </c>
      <c r="F29" s="5">
        <v>118.1</v>
      </c>
      <c r="G29" s="6">
        <v>31</v>
      </c>
      <c r="H29" s="5">
        <v>96.8</v>
      </c>
      <c r="I29" s="6">
        <v>24</v>
      </c>
      <c r="J29" s="5">
        <v>67.5</v>
      </c>
      <c r="K29" s="6"/>
      <c r="L29" s="5"/>
      <c r="M29" s="6"/>
      <c r="N29" s="5"/>
      <c r="O29" s="6"/>
      <c r="P29" s="5"/>
      <c r="Q29" s="6"/>
      <c r="R29" s="5"/>
      <c r="S29" s="6"/>
    </row>
    <row r="30" spans="1:19" ht="18">
      <c r="A30" s="5">
        <v>29</v>
      </c>
      <c r="B30" s="1" t="s">
        <v>70</v>
      </c>
      <c r="C30" s="1" t="s">
        <v>98</v>
      </c>
      <c r="D30" s="5" t="s">
        <v>127</v>
      </c>
      <c r="E30" s="5">
        <v>21.17</v>
      </c>
      <c r="F30" s="5">
        <v>119.4</v>
      </c>
      <c r="G30" s="6">
        <v>25</v>
      </c>
      <c r="H30" s="5">
        <v>98.2</v>
      </c>
      <c r="I30" s="6">
        <v>39</v>
      </c>
      <c r="J30" s="5">
        <v>68</v>
      </c>
      <c r="K30" s="6"/>
      <c r="L30" s="5"/>
      <c r="M30" s="6"/>
      <c r="N30" s="5"/>
      <c r="O30" s="6"/>
      <c r="P30" s="5"/>
      <c r="Q30" s="6"/>
      <c r="R30" s="5"/>
      <c r="S30" s="6"/>
    </row>
    <row r="31" spans="1:19" ht="18">
      <c r="A31" s="5">
        <v>30</v>
      </c>
      <c r="B31" s="1" t="s">
        <v>6</v>
      </c>
      <c r="C31" s="1" t="s">
        <v>101</v>
      </c>
      <c r="D31" s="5" t="s">
        <v>132</v>
      </c>
      <c r="E31" s="5">
        <v>20.64</v>
      </c>
      <c r="F31" s="5">
        <v>122.2</v>
      </c>
      <c r="G31" s="6">
        <v>13</v>
      </c>
      <c r="H31" s="5">
        <v>101.6</v>
      </c>
      <c r="I31" s="6">
        <v>65</v>
      </c>
      <c r="J31" s="5">
        <v>65.3</v>
      </c>
      <c r="K31" s="6"/>
      <c r="L31" s="5"/>
      <c r="M31" s="6"/>
      <c r="N31" s="5"/>
      <c r="O31" s="6"/>
      <c r="P31" s="5"/>
      <c r="Q31" s="6"/>
      <c r="R31" s="5"/>
      <c r="S31" s="6"/>
    </row>
    <row r="32" spans="1:19" ht="18">
      <c r="A32" s="5">
        <v>31</v>
      </c>
      <c r="B32" s="1" t="s">
        <v>10</v>
      </c>
      <c r="C32" s="1" t="s">
        <v>133</v>
      </c>
      <c r="D32" s="5" t="s">
        <v>103</v>
      </c>
      <c r="E32" s="5">
        <v>20.440000000000001</v>
      </c>
      <c r="F32" s="5">
        <v>116.4</v>
      </c>
      <c r="G32" s="6">
        <v>51</v>
      </c>
      <c r="H32" s="5">
        <v>96</v>
      </c>
      <c r="I32" s="6">
        <v>22</v>
      </c>
      <c r="J32" s="5">
        <v>66.7</v>
      </c>
      <c r="K32" s="6"/>
      <c r="L32" s="5"/>
      <c r="M32" s="6"/>
      <c r="N32" s="5"/>
      <c r="O32" s="6"/>
      <c r="P32" s="5"/>
      <c r="Q32" s="6"/>
      <c r="R32" s="5"/>
      <c r="S32" s="6"/>
    </row>
    <row r="33" spans="1:19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19.57</v>
      </c>
      <c r="F33" s="5">
        <v>116.8</v>
      </c>
      <c r="G33" s="6">
        <v>47</v>
      </c>
      <c r="H33" s="5">
        <v>97.2</v>
      </c>
      <c r="I33" s="6">
        <v>29</v>
      </c>
      <c r="J33" s="5">
        <v>68.3</v>
      </c>
      <c r="K33" s="6"/>
      <c r="L33" s="5"/>
      <c r="M33" s="6"/>
      <c r="N33" s="5"/>
      <c r="O33" s="6"/>
      <c r="P33" s="5"/>
      <c r="Q33" s="6"/>
      <c r="R33" s="5"/>
      <c r="S33" s="6"/>
    </row>
    <row r="34" spans="1:19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19.350000000000001</v>
      </c>
      <c r="F34" s="5">
        <v>117.4</v>
      </c>
      <c r="G34" s="6">
        <v>41</v>
      </c>
      <c r="H34" s="5">
        <v>98</v>
      </c>
      <c r="I34" s="6">
        <v>37</v>
      </c>
      <c r="J34" s="5">
        <v>67.5</v>
      </c>
      <c r="K34" s="6"/>
      <c r="L34" s="5"/>
      <c r="M34" s="6"/>
      <c r="N34" s="5"/>
      <c r="O34" s="6"/>
      <c r="P34" s="5"/>
      <c r="Q34" s="6"/>
      <c r="R34" s="5"/>
      <c r="S34" s="6"/>
    </row>
    <row r="35" spans="1:19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18.78</v>
      </c>
      <c r="F35" s="5">
        <v>117.8</v>
      </c>
      <c r="G35" s="6">
        <v>35</v>
      </c>
      <c r="H35" s="5">
        <v>99</v>
      </c>
      <c r="I35" s="6">
        <v>47</v>
      </c>
      <c r="J35" s="5">
        <v>68</v>
      </c>
      <c r="K35" s="6"/>
      <c r="L35" s="5"/>
      <c r="M35" s="6"/>
      <c r="N35" s="5"/>
      <c r="O35" s="6"/>
      <c r="P35" s="5"/>
      <c r="Q35" s="6"/>
      <c r="R35" s="5"/>
      <c r="S35" s="6"/>
    </row>
    <row r="36" spans="1:19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18.239999999999998</v>
      </c>
      <c r="F36" s="5">
        <v>116.6</v>
      </c>
      <c r="G36" s="6">
        <v>50</v>
      </c>
      <c r="H36" s="5">
        <v>98.3</v>
      </c>
      <c r="I36" s="6">
        <v>40</v>
      </c>
      <c r="J36" s="5">
        <v>66</v>
      </c>
      <c r="K36" s="6"/>
      <c r="L36" s="5"/>
      <c r="M36" s="6"/>
      <c r="N36" s="5"/>
      <c r="O36" s="6"/>
      <c r="P36" s="5"/>
      <c r="Q36" s="6"/>
      <c r="R36" s="5"/>
      <c r="S36" s="6"/>
    </row>
    <row r="37" spans="1:19" ht="18">
      <c r="A37" s="5">
        <v>36</v>
      </c>
      <c r="B37" s="1" t="s">
        <v>140</v>
      </c>
      <c r="C37" s="1" t="s">
        <v>98</v>
      </c>
      <c r="D37" s="5" t="s">
        <v>132</v>
      </c>
      <c r="E37" s="5">
        <v>17.920000000000002</v>
      </c>
      <c r="F37" s="5">
        <v>113</v>
      </c>
      <c r="G37" s="6">
        <v>80</v>
      </c>
      <c r="H37" s="5">
        <v>95.1</v>
      </c>
      <c r="I37" s="6">
        <v>20</v>
      </c>
      <c r="J37" s="5">
        <v>69.099999999999994</v>
      </c>
      <c r="K37" s="6"/>
      <c r="L37" s="5"/>
      <c r="M37" s="6"/>
      <c r="N37" s="5"/>
      <c r="O37" s="6"/>
      <c r="P37" s="5"/>
      <c r="Q37" s="6"/>
      <c r="R37" s="5"/>
      <c r="S37" s="6"/>
    </row>
    <row r="38" spans="1:19" ht="18">
      <c r="A38" s="5">
        <v>37</v>
      </c>
      <c r="B38" s="1" t="s">
        <v>43</v>
      </c>
      <c r="C38" s="1" t="s">
        <v>141</v>
      </c>
      <c r="D38" s="5" t="s">
        <v>103</v>
      </c>
      <c r="E38" s="5">
        <v>17.559999999999999</v>
      </c>
      <c r="F38" s="5">
        <v>114.4</v>
      </c>
      <c r="G38" s="6">
        <v>68</v>
      </c>
      <c r="H38" s="5">
        <v>96.8</v>
      </c>
      <c r="I38" s="6">
        <v>26</v>
      </c>
      <c r="J38" s="5">
        <v>73</v>
      </c>
      <c r="K38" s="6"/>
      <c r="L38" s="5"/>
      <c r="M38" s="6"/>
      <c r="N38" s="5"/>
      <c r="O38" s="6"/>
      <c r="P38" s="5"/>
      <c r="Q38" s="6"/>
      <c r="R38" s="5"/>
      <c r="S38" s="6"/>
    </row>
    <row r="39" spans="1:19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</v>
      </c>
      <c r="F39" s="5">
        <v>121.2</v>
      </c>
      <c r="G39" s="6">
        <v>15</v>
      </c>
      <c r="H39" s="5">
        <v>103.7</v>
      </c>
      <c r="I39" s="6">
        <v>99</v>
      </c>
      <c r="J39" s="5">
        <v>64.400000000000006</v>
      </c>
      <c r="K39" s="6"/>
      <c r="L39" s="5"/>
      <c r="M39" s="6"/>
      <c r="N39" s="5"/>
      <c r="O39" s="6"/>
      <c r="P39" s="5"/>
      <c r="Q39" s="6"/>
      <c r="R39" s="5"/>
      <c r="S39" s="6"/>
    </row>
    <row r="40" spans="1:19" ht="18">
      <c r="A40" s="5">
        <v>39</v>
      </c>
      <c r="B40" s="1" t="s">
        <v>143</v>
      </c>
      <c r="C40" s="1" t="s">
        <v>95</v>
      </c>
      <c r="D40" s="5" t="s">
        <v>144</v>
      </c>
      <c r="E40" s="5">
        <v>17.239999999999998</v>
      </c>
      <c r="F40" s="5">
        <v>119.4</v>
      </c>
      <c r="G40" s="6">
        <v>26</v>
      </c>
      <c r="H40" s="5">
        <v>102.1</v>
      </c>
      <c r="I40" s="6">
        <v>76</v>
      </c>
      <c r="J40" s="5">
        <v>71</v>
      </c>
      <c r="K40" s="6"/>
      <c r="L40" s="5"/>
      <c r="M40" s="6"/>
      <c r="N40" s="5"/>
      <c r="O40" s="6"/>
      <c r="P40" s="5"/>
      <c r="Q40" s="6"/>
      <c r="R40" s="5"/>
      <c r="S40" s="6"/>
    </row>
    <row r="41" spans="1:19" ht="18">
      <c r="A41" s="5">
        <v>40</v>
      </c>
      <c r="B41" s="1" t="s">
        <v>145</v>
      </c>
      <c r="C41" s="1" t="s">
        <v>98</v>
      </c>
      <c r="D41" s="5" t="s">
        <v>132</v>
      </c>
      <c r="E41" s="5">
        <v>17.11</v>
      </c>
      <c r="F41" s="5">
        <v>117.4</v>
      </c>
      <c r="G41" s="6">
        <v>40</v>
      </c>
      <c r="H41" s="5">
        <v>100.3</v>
      </c>
      <c r="I41" s="6">
        <v>56</v>
      </c>
      <c r="J41" s="5">
        <v>67.3</v>
      </c>
      <c r="K41" s="6"/>
      <c r="L41" s="5"/>
      <c r="M41" s="6"/>
      <c r="N41" s="5"/>
      <c r="O41" s="6"/>
      <c r="P41" s="5"/>
      <c r="Q41" s="6"/>
      <c r="R41" s="5"/>
      <c r="S41" s="6"/>
    </row>
    <row r="42" spans="1:19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9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  <c r="K43" s="1"/>
      <c r="L43" s="1"/>
      <c r="M43" s="1"/>
    </row>
    <row r="44" spans="1:19" ht="18">
      <c r="A44" s="5">
        <v>41</v>
      </c>
      <c r="B44" s="1" t="s">
        <v>148</v>
      </c>
      <c r="C44" s="1" t="s">
        <v>95</v>
      </c>
      <c r="D44" s="5" t="s">
        <v>115</v>
      </c>
      <c r="E44" s="5">
        <v>17.100000000000001</v>
      </c>
      <c r="F44" s="5">
        <v>119.2</v>
      </c>
      <c r="G44" s="6">
        <v>28</v>
      </c>
      <c r="H44" s="5">
        <v>102.1</v>
      </c>
      <c r="I44" s="6">
        <v>75</v>
      </c>
      <c r="J44" s="5">
        <v>69.2</v>
      </c>
      <c r="K44" s="6"/>
      <c r="L44" s="5"/>
      <c r="M44" s="6"/>
      <c r="N44" s="5"/>
      <c r="O44" s="6"/>
      <c r="P44" s="5"/>
      <c r="Q44" s="6"/>
      <c r="R44" s="5"/>
      <c r="S44" s="6"/>
    </row>
    <row r="45" spans="1:19" ht="18">
      <c r="A45" s="5">
        <v>42</v>
      </c>
      <c r="B45" s="1" t="s">
        <v>149</v>
      </c>
      <c r="C45" s="1" t="s">
        <v>141</v>
      </c>
      <c r="D45" s="5" t="s">
        <v>102</v>
      </c>
      <c r="E45" s="5">
        <v>17</v>
      </c>
      <c r="F45" s="5">
        <v>121.8</v>
      </c>
      <c r="G45" s="6">
        <v>14</v>
      </c>
      <c r="H45" s="5">
        <v>104.9</v>
      </c>
      <c r="I45" s="6">
        <v>114</v>
      </c>
      <c r="J45" s="5">
        <v>68.3</v>
      </c>
      <c r="K45" s="6"/>
      <c r="L45" s="5"/>
      <c r="M45" s="6"/>
      <c r="N45" s="5"/>
      <c r="O45" s="6"/>
      <c r="P45" s="5"/>
      <c r="Q45" s="6"/>
      <c r="R45" s="5"/>
      <c r="S45" s="6"/>
    </row>
    <row r="46" spans="1:19" ht="18">
      <c r="A46" s="5">
        <v>43</v>
      </c>
      <c r="B46" s="1" t="s">
        <v>56</v>
      </c>
      <c r="C46" s="1" t="s">
        <v>141</v>
      </c>
      <c r="D46" s="5" t="s">
        <v>150</v>
      </c>
      <c r="E46" s="5">
        <v>16.75</v>
      </c>
      <c r="F46" s="5">
        <v>110.4</v>
      </c>
      <c r="G46" s="6">
        <v>119</v>
      </c>
      <c r="H46" s="5">
        <v>93.6</v>
      </c>
      <c r="I46" s="6">
        <v>10</v>
      </c>
      <c r="J46" s="5">
        <v>66</v>
      </c>
      <c r="K46" s="6"/>
      <c r="L46" s="5"/>
      <c r="M46" s="6"/>
      <c r="N46" s="5"/>
      <c r="O46" s="6"/>
      <c r="P46" s="5"/>
      <c r="Q46" s="6"/>
      <c r="R46" s="5"/>
      <c r="S46" s="6"/>
    </row>
    <row r="47" spans="1:19" ht="18">
      <c r="A47" s="5">
        <v>44</v>
      </c>
      <c r="B47" s="1" t="s">
        <v>151</v>
      </c>
      <c r="C47" s="1" t="s">
        <v>98</v>
      </c>
      <c r="D47" s="5" t="s">
        <v>112</v>
      </c>
      <c r="E47" s="5">
        <v>16.72</v>
      </c>
      <c r="F47" s="5">
        <v>118.7</v>
      </c>
      <c r="G47" s="6">
        <v>30</v>
      </c>
      <c r="H47" s="5">
        <v>102</v>
      </c>
      <c r="I47" s="6">
        <v>74</v>
      </c>
      <c r="J47" s="5">
        <v>69.3</v>
      </c>
      <c r="K47" s="6"/>
      <c r="L47" s="5"/>
      <c r="M47" s="6"/>
      <c r="N47" s="5"/>
      <c r="O47" s="6"/>
      <c r="P47" s="5"/>
      <c r="Q47" s="6"/>
      <c r="R47" s="5"/>
      <c r="S47" s="6"/>
    </row>
    <row r="48" spans="1:19" ht="18">
      <c r="A48" s="5">
        <v>45</v>
      </c>
      <c r="B48" s="1" t="s">
        <v>2</v>
      </c>
      <c r="C48" s="1" t="s">
        <v>98</v>
      </c>
      <c r="D48" s="5" t="s">
        <v>132</v>
      </c>
      <c r="E48" s="5">
        <v>16.7</v>
      </c>
      <c r="F48" s="5">
        <v>114.5</v>
      </c>
      <c r="G48" s="6">
        <v>66</v>
      </c>
      <c r="H48" s="5">
        <v>97.8</v>
      </c>
      <c r="I48" s="6">
        <v>35</v>
      </c>
      <c r="J48" s="5">
        <v>66.400000000000006</v>
      </c>
      <c r="K48" s="6"/>
      <c r="L48" s="5"/>
      <c r="M48" s="6"/>
      <c r="N48" s="5"/>
      <c r="O48" s="6"/>
      <c r="P48" s="5"/>
      <c r="Q48" s="6"/>
      <c r="R48" s="5"/>
      <c r="S48" s="6"/>
    </row>
    <row r="49" spans="1:19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16.5</v>
      </c>
      <c r="F49" s="5">
        <v>114.9</v>
      </c>
      <c r="G49" s="6">
        <v>61</v>
      </c>
      <c r="H49" s="5">
        <v>98.4</v>
      </c>
      <c r="I49" s="6">
        <v>41</v>
      </c>
      <c r="J49" s="5">
        <v>70.5</v>
      </c>
      <c r="K49" s="6"/>
      <c r="L49" s="5"/>
      <c r="M49" s="6"/>
      <c r="N49" s="5"/>
      <c r="O49" s="6"/>
      <c r="P49" s="5"/>
      <c r="Q49" s="6"/>
      <c r="R49" s="5"/>
      <c r="S49" s="6"/>
    </row>
    <row r="50" spans="1:19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16.34</v>
      </c>
      <c r="F50" s="5">
        <v>113.5</v>
      </c>
      <c r="G50" s="6">
        <v>77</v>
      </c>
      <c r="H50" s="5">
        <v>97.2</v>
      </c>
      <c r="I50" s="6">
        <v>28</v>
      </c>
      <c r="J50" s="5">
        <v>67.5</v>
      </c>
      <c r="K50" s="6"/>
      <c r="L50" s="5"/>
      <c r="M50" s="6"/>
      <c r="N50" s="5"/>
      <c r="O50" s="6"/>
      <c r="P50" s="5"/>
      <c r="Q50" s="6"/>
      <c r="R50" s="5"/>
      <c r="S50" s="6"/>
    </row>
    <row r="51" spans="1:19" ht="18">
      <c r="A51" s="5">
        <v>48</v>
      </c>
      <c r="B51" s="1" t="s">
        <v>155</v>
      </c>
      <c r="C51" s="1" t="s">
        <v>141</v>
      </c>
      <c r="D51" s="5" t="s">
        <v>127</v>
      </c>
      <c r="E51" s="5">
        <v>16.170000000000002</v>
      </c>
      <c r="F51" s="5">
        <v>116.9</v>
      </c>
      <c r="G51" s="6">
        <v>44</v>
      </c>
      <c r="H51" s="5">
        <v>100.7</v>
      </c>
      <c r="I51" s="6">
        <v>59</v>
      </c>
      <c r="J51" s="5">
        <v>66.400000000000006</v>
      </c>
      <c r="K51" s="6"/>
      <c r="L51" s="5"/>
      <c r="M51" s="6"/>
      <c r="N51" s="5"/>
      <c r="O51" s="6"/>
      <c r="P51" s="5"/>
      <c r="Q51" s="6"/>
      <c r="R51" s="5"/>
      <c r="S51" s="6"/>
    </row>
    <row r="52" spans="1:19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16.13</v>
      </c>
      <c r="F52" s="5">
        <v>118.1</v>
      </c>
      <c r="G52" s="6">
        <v>33</v>
      </c>
      <c r="H52" s="5">
        <v>101.9</v>
      </c>
      <c r="I52" s="6">
        <v>73</v>
      </c>
      <c r="J52" s="5">
        <v>68.599999999999994</v>
      </c>
      <c r="K52" s="6"/>
      <c r="L52" s="5"/>
      <c r="M52" s="6"/>
      <c r="N52" s="5"/>
      <c r="O52" s="6"/>
      <c r="P52" s="5"/>
      <c r="Q52" s="6"/>
      <c r="R52" s="5"/>
      <c r="S52" s="6"/>
    </row>
    <row r="53" spans="1:19" ht="18">
      <c r="A53" s="5">
        <v>50</v>
      </c>
      <c r="B53" s="1" t="s">
        <v>158</v>
      </c>
      <c r="C53" s="1" t="s">
        <v>107</v>
      </c>
      <c r="D53" s="5" t="s">
        <v>132</v>
      </c>
      <c r="E53" s="5">
        <v>15.86</v>
      </c>
      <c r="F53" s="5">
        <v>115.1</v>
      </c>
      <c r="G53" s="6">
        <v>59</v>
      </c>
      <c r="H53" s="5">
        <v>99.2</v>
      </c>
      <c r="I53" s="6">
        <v>48</v>
      </c>
      <c r="J53" s="5">
        <v>68.3</v>
      </c>
      <c r="K53" s="6"/>
      <c r="L53" s="5"/>
      <c r="M53" s="6"/>
      <c r="N53" s="5"/>
      <c r="O53" s="6"/>
      <c r="P53" s="5"/>
      <c r="Q53" s="6"/>
      <c r="R53" s="5"/>
      <c r="S53" s="6"/>
    </row>
    <row r="54" spans="1:19" ht="18">
      <c r="A54" s="5">
        <v>51</v>
      </c>
      <c r="B54" s="1" t="s">
        <v>36</v>
      </c>
      <c r="C54" s="1" t="s">
        <v>101</v>
      </c>
      <c r="D54" s="5" t="s">
        <v>132</v>
      </c>
      <c r="E54" s="5">
        <v>15.69</v>
      </c>
      <c r="F54" s="5">
        <v>110.6</v>
      </c>
      <c r="G54" s="6">
        <v>116</v>
      </c>
      <c r="H54" s="5">
        <v>94.9</v>
      </c>
      <c r="I54" s="6">
        <v>17</v>
      </c>
      <c r="J54" s="5">
        <v>64.3</v>
      </c>
      <c r="K54" s="6"/>
      <c r="L54" s="5"/>
      <c r="M54" s="6"/>
      <c r="N54" s="5"/>
      <c r="O54" s="6"/>
      <c r="P54" s="5"/>
      <c r="Q54" s="6"/>
      <c r="R54" s="5"/>
      <c r="S54" s="6"/>
    </row>
    <row r="55" spans="1:19" ht="18">
      <c r="A55" s="5">
        <v>52</v>
      </c>
      <c r="B55" s="1" t="s">
        <v>159</v>
      </c>
      <c r="C55" s="1" t="s">
        <v>114</v>
      </c>
      <c r="D55" s="5" t="s">
        <v>160</v>
      </c>
      <c r="E55" s="5">
        <v>15.43</v>
      </c>
      <c r="F55" s="5">
        <v>114.5</v>
      </c>
      <c r="G55" s="6">
        <v>67</v>
      </c>
      <c r="H55" s="5">
        <v>99</v>
      </c>
      <c r="I55" s="6">
        <v>46</v>
      </c>
      <c r="J55" s="5">
        <v>69.3</v>
      </c>
      <c r="K55" s="6"/>
      <c r="L55" s="5"/>
      <c r="M55" s="6"/>
      <c r="N55" s="5"/>
      <c r="O55" s="6"/>
      <c r="P55" s="5"/>
      <c r="Q55" s="6"/>
      <c r="R55" s="5"/>
      <c r="S55" s="6"/>
    </row>
    <row r="56" spans="1:19" ht="18">
      <c r="A56" s="5">
        <v>53</v>
      </c>
      <c r="B56" s="1" t="s">
        <v>7</v>
      </c>
      <c r="C56" s="1" t="s">
        <v>101</v>
      </c>
      <c r="D56" s="5" t="s">
        <v>132</v>
      </c>
      <c r="E56" s="5">
        <v>15.39</v>
      </c>
      <c r="F56" s="5">
        <v>112.1</v>
      </c>
      <c r="G56" s="6">
        <v>93</v>
      </c>
      <c r="H56" s="5">
        <v>96.7</v>
      </c>
      <c r="I56" s="6">
        <v>23</v>
      </c>
      <c r="J56" s="5">
        <v>65.5</v>
      </c>
      <c r="K56" s="6"/>
      <c r="L56" s="5"/>
      <c r="M56" s="6"/>
      <c r="N56" s="5"/>
      <c r="O56" s="6"/>
      <c r="P56" s="5"/>
      <c r="Q56" s="6"/>
      <c r="R56" s="5"/>
      <c r="S56" s="6"/>
    </row>
    <row r="57" spans="1:19" ht="18">
      <c r="A57" s="5">
        <v>54</v>
      </c>
      <c r="B57" s="1" t="s">
        <v>14</v>
      </c>
      <c r="C57" s="1" t="s">
        <v>107</v>
      </c>
      <c r="D57" s="5" t="s">
        <v>161</v>
      </c>
      <c r="E57" s="5">
        <v>15.27</v>
      </c>
      <c r="F57" s="5">
        <v>114.7</v>
      </c>
      <c r="G57" s="6">
        <v>63</v>
      </c>
      <c r="H57" s="5">
        <v>99.5</v>
      </c>
      <c r="I57" s="6">
        <v>52</v>
      </c>
      <c r="J57" s="5">
        <v>64.8</v>
      </c>
      <c r="K57" s="6"/>
      <c r="L57" s="5"/>
      <c r="M57" s="6"/>
      <c r="N57" s="5"/>
      <c r="O57" s="6"/>
      <c r="P57" s="5"/>
      <c r="Q57" s="6"/>
      <c r="R57" s="5"/>
      <c r="S57" s="6"/>
    </row>
    <row r="58" spans="1:19" ht="18">
      <c r="A58" s="5">
        <v>55</v>
      </c>
      <c r="B58" s="1" t="s">
        <v>45</v>
      </c>
      <c r="C58" s="1" t="s">
        <v>109</v>
      </c>
      <c r="D58" s="5" t="s">
        <v>162</v>
      </c>
      <c r="E58" s="5">
        <v>15.17</v>
      </c>
      <c r="F58" s="5">
        <v>117.7</v>
      </c>
      <c r="G58" s="6">
        <v>38</v>
      </c>
      <c r="H58" s="5">
        <v>102.5</v>
      </c>
      <c r="I58" s="6">
        <v>78</v>
      </c>
      <c r="J58" s="5">
        <v>68.5</v>
      </c>
      <c r="K58" s="6"/>
      <c r="L58" s="5"/>
      <c r="M58" s="6"/>
      <c r="N58" s="5"/>
      <c r="O58" s="6"/>
      <c r="P58" s="5"/>
      <c r="Q58" s="6"/>
      <c r="R58" s="5"/>
      <c r="S58" s="6"/>
    </row>
    <row r="59" spans="1:19" ht="18">
      <c r="A59" s="5">
        <v>56</v>
      </c>
      <c r="B59" s="1" t="s">
        <v>9</v>
      </c>
      <c r="C59" s="1" t="s">
        <v>95</v>
      </c>
      <c r="D59" s="5" t="s">
        <v>132</v>
      </c>
      <c r="E59" s="5">
        <v>15.15</v>
      </c>
      <c r="F59" s="5">
        <v>118.1</v>
      </c>
      <c r="G59" s="6">
        <v>32</v>
      </c>
      <c r="H59" s="5">
        <v>103</v>
      </c>
      <c r="I59" s="6">
        <v>87</v>
      </c>
      <c r="J59" s="5">
        <v>66.3</v>
      </c>
      <c r="K59" s="6"/>
      <c r="L59" s="5"/>
      <c r="M59" s="6"/>
      <c r="N59" s="5"/>
      <c r="O59" s="6"/>
      <c r="P59" s="5"/>
      <c r="Q59" s="6"/>
      <c r="R59" s="5"/>
      <c r="S59" s="6"/>
    </row>
    <row r="60" spans="1:19" ht="18">
      <c r="A60" s="5">
        <v>57</v>
      </c>
      <c r="B60" s="1" t="s">
        <v>163</v>
      </c>
      <c r="C60" s="1" t="s">
        <v>114</v>
      </c>
      <c r="D60" s="5" t="s">
        <v>164</v>
      </c>
      <c r="E60" s="5">
        <v>14.99</v>
      </c>
      <c r="F60" s="5">
        <v>120.5</v>
      </c>
      <c r="G60" s="6">
        <v>20</v>
      </c>
      <c r="H60" s="5">
        <v>105.5</v>
      </c>
      <c r="I60" s="6">
        <v>134</v>
      </c>
      <c r="J60" s="5">
        <v>63</v>
      </c>
      <c r="K60" s="6"/>
      <c r="L60" s="5"/>
      <c r="M60" s="6"/>
      <c r="N60" s="5"/>
      <c r="O60" s="6"/>
      <c r="P60" s="5"/>
      <c r="Q60" s="6"/>
      <c r="R60" s="5"/>
      <c r="S60" s="6"/>
    </row>
    <row r="61" spans="1:19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13.76</v>
      </c>
      <c r="F61" s="5">
        <v>112.3</v>
      </c>
      <c r="G61" s="6">
        <v>89</v>
      </c>
      <c r="H61" s="5">
        <v>98.5</v>
      </c>
      <c r="I61" s="6">
        <v>43</v>
      </c>
      <c r="J61" s="5">
        <v>68.599999999999994</v>
      </c>
      <c r="K61" s="6"/>
      <c r="L61" s="5"/>
      <c r="M61" s="6"/>
      <c r="N61" s="5"/>
      <c r="O61" s="6"/>
      <c r="P61" s="5"/>
      <c r="Q61" s="6"/>
      <c r="R61" s="5"/>
      <c r="S61" s="6"/>
    </row>
    <row r="62" spans="1:19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13.56</v>
      </c>
      <c r="F62" s="5">
        <v>113.6</v>
      </c>
      <c r="G62" s="6">
        <v>76</v>
      </c>
      <c r="H62" s="5">
        <v>100</v>
      </c>
      <c r="I62" s="6">
        <v>54</v>
      </c>
      <c r="J62" s="5">
        <v>59.4</v>
      </c>
      <c r="K62" s="6"/>
      <c r="L62" s="5"/>
      <c r="M62" s="6"/>
      <c r="N62" s="5"/>
      <c r="O62" s="6"/>
      <c r="P62" s="5"/>
      <c r="Q62" s="6"/>
      <c r="R62" s="5"/>
      <c r="S62" s="6"/>
    </row>
    <row r="63" spans="1:19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13.16</v>
      </c>
      <c r="F63" s="5">
        <v>116.7</v>
      </c>
      <c r="G63" s="6">
        <v>48</v>
      </c>
      <c r="H63" s="5">
        <v>103.6</v>
      </c>
      <c r="I63" s="6">
        <v>95</v>
      </c>
      <c r="J63" s="5">
        <v>68.599999999999994</v>
      </c>
      <c r="K63" s="6"/>
      <c r="L63" s="5"/>
      <c r="M63" s="6"/>
      <c r="N63" s="5"/>
      <c r="O63" s="6"/>
      <c r="P63" s="5"/>
      <c r="Q63" s="6"/>
      <c r="R63" s="5"/>
      <c r="S63" s="6"/>
    </row>
    <row r="64" spans="1:19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13.15</v>
      </c>
      <c r="F64" s="5">
        <v>114.4</v>
      </c>
      <c r="G64" s="6">
        <v>69</v>
      </c>
      <c r="H64" s="5">
        <v>101.2</v>
      </c>
      <c r="I64" s="6">
        <v>63</v>
      </c>
      <c r="J64" s="5">
        <v>65.2</v>
      </c>
      <c r="K64" s="6"/>
      <c r="L64" s="5"/>
      <c r="M64" s="6"/>
      <c r="N64" s="5"/>
      <c r="O64" s="6"/>
      <c r="P64" s="5"/>
      <c r="Q64" s="6"/>
      <c r="R64" s="5"/>
      <c r="S64" s="6"/>
    </row>
    <row r="65" spans="1:19" ht="18">
      <c r="A65" s="5">
        <v>62</v>
      </c>
      <c r="B65" s="1" t="s">
        <v>174</v>
      </c>
      <c r="C65" s="1" t="s">
        <v>153</v>
      </c>
      <c r="D65" s="5" t="s">
        <v>175</v>
      </c>
      <c r="E65" s="5">
        <v>12.89</v>
      </c>
      <c r="F65" s="5">
        <v>110.2</v>
      </c>
      <c r="G65" s="6">
        <v>121</v>
      </c>
      <c r="H65" s="5">
        <v>97.3</v>
      </c>
      <c r="I65" s="6">
        <v>30</v>
      </c>
      <c r="J65" s="5">
        <v>60.8</v>
      </c>
      <c r="K65" s="6"/>
      <c r="L65" s="5"/>
      <c r="M65" s="6"/>
      <c r="N65" s="5"/>
      <c r="O65" s="6"/>
      <c r="P65" s="5"/>
      <c r="Q65" s="6"/>
      <c r="R65" s="5"/>
      <c r="S65" s="6"/>
    </row>
    <row r="66" spans="1:19" ht="18">
      <c r="A66" s="5">
        <v>63</v>
      </c>
      <c r="B66" s="1" t="s">
        <v>176</v>
      </c>
      <c r="C66" s="1" t="s">
        <v>109</v>
      </c>
      <c r="D66" s="5" t="s">
        <v>177</v>
      </c>
      <c r="E66" s="5">
        <v>12.7</v>
      </c>
      <c r="F66" s="5">
        <v>112.1</v>
      </c>
      <c r="G66" s="6">
        <v>92</v>
      </c>
      <c r="H66" s="5">
        <v>99.4</v>
      </c>
      <c r="I66" s="6">
        <v>49</v>
      </c>
      <c r="J66" s="5">
        <v>67.7</v>
      </c>
      <c r="K66" s="6"/>
      <c r="L66" s="5"/>
      <c r="M66" s="6"/>
      <c r="N66" s="5"/>
      <c r="O66" s="6"/>
      <c r="P66" s="5"/>
      <c r="Q66" s="6"/>
      <c r="R66" s="5"/>
      <c r="S66" s="6"/>
    </row>
    <row r="67" spans="1:19" ht="18">
      <c r="A67" s="5">
        <v>64</v>
      </c>
      <c r="B67" s="1" t="s">
        <v>77</v>
      </c>
      <c r="C67" s="1" t="s">
        <v>141</v>
      </c>
      <c r="D67" s="5" t="s">
        <v>112</v>
      </c>
      <c r="E67" s="5">
        <v>12.57</v>
      </c>
      <c r="F67" s="5">
        <v>114.3</v>
      </c>
      <c r="G67" s="6">
        <v>70</v>
      </c>
      <c r="H67" s="5">
        <v>101.8</v>
      </c>
      <c r="I67" s="6">
        <v>70</v>
      </c>
      <c r="J67" s="5">
        <v>66.2</v>
      </c>
      <c r="K67" s="6"/>
      <c r="L67" s="5"/>
      <c r="M67" s="6"/>
      <c r="N67" s="5"/>
      <c r="O67" s="6"/>
      <c r="P67" s="5"/>
      <c r="Q67" s="6"/>
      <c r="R67" s="5"/>
      <c r="S67" s="6"/>
    </row>
    <row r="68" spans="1:19" ht="18">
      <c r="A68" s="5">
        <v>65</v>
      </c>
      <c r="B68" s="1" t="s">
        <v>178</v>
      </c>
      <c r="C68" s="1" t="s">
        <v>179</v>
      </c>
      <c r="D68" s="5" t="s">
        <v>180</v>
      </c>
      <c r="E68" s="5">
        <v>12.39</v>
      </c>
      <c r="F68" s="5">
        <v>116.9</v>
      </c>
      <c r="G68" s="6">
        <v>43</v>
      </c>
      <c r="H68" s="5">
        <v>104.5</v>
      </c>
      <c r="I68" s="6">
        <v>111</v>
      </c>
      <c r="J68" s="5">
        <v>68.2</v>
      </c>
      <c r="K68" s="6"/>
      <c r="L68" s="5"/>
      <c r="M68" s="6"/>
      <c r="N68" s="5"/>
      <c r="O68" s="6"/>
      <c r="P68" s="5"/>
      <c r="Q68" s="6"/>
      <c r="R68" s="5"/>
      <c r="S68" s="6"/>
    </row>
    <row r="69" spans="1:19" ht="18">
      <c r="A69" s="5">
        <v>66</v>
      </c>
      <c r="B69" s="1" t="s">
        <v>181</v>
      </c>
      <c r="C69" s="1" t="s">
        <v>101</v>
      </c>
      <c r="D69" s="5" t="s">
        <v>166</v>
      </c>
      <c r="E69" s="5">
        <v>12.38</v>
      </c>
      <c r="F69" s="5">
        <v>112.6</v>
      </c>
      <c r="G69" s="6">
        <v>85</v>
      </c>
      <c r="H69" s="5">
        <v>100.2</v>
      </c>
      <c r="I69" s="6">
        <v>55</v>
      </c>
      <c r="J69" s="5">
        <v>67.400000000000006</v>
      </c>
      <c r="K69" s="6"/>
      <c r="L69" s="5"/>
      <c r="M69" s="6"/>
      <c r="N69" s="5"/>
      <c r="O69" s="6"/>
      <c r="P69" s="5"/>
      <c r="Q69" s="6"/>
      <c r="R69" s="5"/>
      <c r="S69" s="6"/>
    </row>
    <row r="70" spans="1:19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12.27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  <c r="K70" s="6"/>
      <c r="L70" s="5"/>
      <c r="M70" s="6"/>
      <c r="N70" s="5"/>
      <c r="O70" s="6"/>
      <c r="P70" s="5"/>
      <c r="Q70" s="6"/>
      <c r="R70" s="5"/>
      <c r="S70" s="6"/>
    </row>
    <row r="71" spans="1:19" ht="18">
      <c r="A71" s="5">
        <v>68</v>
      </c>
      <c r="B71" s="1" t="s">
        <v>183</v>
      </c>
      <c r="C71" s="1" t="s">
        <v>95</v>
      </c>
      <c r="D71" s="5" t="s">
        <v>127</v>
      </c>
      <c r="E71" s="5">
        <v>12.2</v>
      </c>
      <c r="F71" s="5">
        <v>109.7</v>
      </c>
      <c r="G71" s="6">
        <v>131</v>
      </c>
      <c r="H71" s="5">
        <v>97.5</v>
      </c>
      <c r="I71" s="6">
        <v>33</v>
      </c>
      <c r="J71" s="5">
        <v>66.8</v>
      </c>
      <c r="K71" s="6"/>
      <c r="L71" s="5"/>
      <c r="M71" s="6"/>
      <c r="N71" s="5"/>
      <c r="O71" s="6"/>
      <c r="P71" s="5"/>
      <c r="Q71" s="6"/>
      <c r="R71" s="5"/>
      <c r="S71" s="6"/>
    </row>
    <row r="72" spans="1:19" ht="18">
      <c r="A72" s="5">
        <v>69</v>
      </c>
      <c r="B72" s="1" t="s">
        <v>184</v>
      </c>
      <c r="C72" s="1" t="s">
        <v>185</v>
      </c>
      <c r="D72" s="5" t="s">
        <v>103</v>
      </c>
      <c r="E72" s="5">
        <v>12.15</v>
      </c>
      <c r="F72" s="5">
        <v>109.8</v>
      </c>
      <c r="G72" s="6">
        <v>130</v>
      </c>
      <c r="H72" s="5">
        <v>97.7</v>
      </c>
      <c r="I72" s="6">
        <v>34</v>
      </c>
      <c r="J72" s="5">
        <v>65.5</v>
      </c>
      <c r="K72" s="6"/>
      <c r="L72" s="5"/>
      <c r="M72" s="6"/>
      <c r="N72" s="5"/>
      <c r="O72" s="6"/>
      <c r="P72" s="5"/>
      <c r="Q72" s="6"/>
      <c r="R72" s="5"/>
      <c r="S72" s="6"/>
    </row>
    <row r="73" spans="1:19" ht="18">
      <c r="A73" s="5">
        <v>70</v>
      </c>
      <c r="B73" s="1" t="s">
        <v>38</v>
      </c>
      <c r="C73" s="1" t="s">
        <v>107</v>
      </c>
      <c r="D73" s="5" t="s">
        <v>186</v>
      </c>
      <c r="E73" s="5">
        <v>11.99</v>
      </c>
      <c r="F73" s="5">
        <v>119.6</v>
      </c>
      <c r="G73" s="6">
        <v>24</v>
      </c>
      <c r="H73" s="5">
        <v>107.6</v>
      </c>
      <c r="I73" s="6">
        <v>174</v>
      </c>
      <c r="J73" s="5">
        <v>70.599999999999994</v>
      </c>
      <c r="K73" s="6"/>
      <c r="L73" s="5"/>
      <c r="M73" s="6"/>
      <c r="N73" s="5"/>
      <c r="O73" s="6"/>
      <c r="P73" s="5"/>
      <c r="Q73" s="6"/>
      <c r="R73" s="5"/>
      <c r="S73" s="6"/>
    </row>
    <row r="74" spans="1:19" ht="18">
      <c r="A74" s="5">
        <v>71</v>
      </c>
      <c r="B74" s="1" t="s">
        <v>187</v>
      </c>
      <c r="C74" s="1" t="s">
        <v>114</v>
      </c>
      <c r="D74" s="5" t="s">
        <v>166</v>
      </c>
      <c r="E74" s="5">
        <v>11.64</v>
      </c>
      <c r="F74" s="5">
        <v>116.7</v>
      </c>
      <c r="G74" s="6">
        <v>49</v>
      </c>
      <c r="H74" s="5">
        <v>105.1</v>
      </c>
      <c r="I74" s="6">
        <v>118</v>
      </c>
      <c r="J74" s="5">
        <v>67.900000000000006</v>
      </c>
      <c r="K74" s="6"/>
      <c r="L74" s="5"/>
      <c r="M74" s="6"/>
      <c r="N74" s="5"/>
      <c r="O74" s="6"/>
      <c r="P74" s="5"/>
      <c r="Q74" s="6"/>
      <c r="R74" s="5"/>
      <c r="S74" s="6"/>
    </row>
    <row r="75" spans="1:19" ht="18">
      <c r="A75" s="5">
        <v>72</v>
      </c>
      <c r="B75" s="1" t="s">
        <v>188</v>
      </c>
      <c r="C75" s="1" t="s">
        <v>133</v>
      </c>
      <c r="D75" s="5" t="s">
        <v>106</v>
      </c>
      <c r="E75" s="5">
        <v>11.37</v>
      </c>
      <c r="F75" s="5">
        <v>106.2</v>
      </c>
      <c r="G75" s="6">
        <v>202</v>
      </c>
      <c r="H75" s="5">
        <v>94.8</v>
      </c>
      <c r="I75" s="6">
        <v>16</v>
      </c>
      <c r="J75" s="5">
        <v>64.2</v>
      </c>
      <c r="K75" s="6"/>
      <c r="L75" s="5"/>
      <c r="M75" s="6"/>
      <c r="N75" s="5"/>
      <c r="O75" s="6"/>
      <c r="P75" s="5"/>
      <c r="Q75" s="6"/>
      <c r="R75" s="5"/>
      <c r="S75" s="6"/>
    </row>
    <row r="76" spans="1:19" ht="18">
      <c r="A76" s="5">
        <v>73</v>
      </c>
      <c r="B76" s="1" t="s">
        <v>189</v>
      </c>
      <c r="C76" s="1" t="s">
        <v>139</v>
      </c>
      <c r="D76" s="5" t="s">
        <v>190</v>
      </c>
      <c r="E76" s="5">
        <v>11.3</v>
      </c>
      <c r="F76" s="5">
        <v>105.7</v>
      </c>
      <c r="G76" s="6">
        <v>215</v>
      </c>
      <c r="H76" s="5">
        <v>94.4</v>
      </c>
      <c r="I76" s="6">
        <v>13</v>
      </c>
      <c r="J76" s="5">
        <v>69.2</v>
      </c>
      <c r="K76" s="6"/>
      <c r="L76" s="5"/>
      <c r="M76" s="6"/>
      <c r="N76" s="5"/>
      <c r="O76" s="6"/>
      <c r="P76" s="5"/>
      <c r="Q76" s="6"/>
      <c r="R76" s="5"/>
      <c r="S76" s="6"/>
    </row>
    <row r="77" spans="1:19" ht="18">
      <c r="A77" s="5">
        <v>74</v>
      </c>
      <c r="B77" s="1" t="s">
        <v>191</v>
      </c>
      <c r="C77" s="1" t="s">
        <v>107</v>
      </c>
      <c r="D77" s="5" t="s">
        <v>192</v>
      </c>
      <c r="E77" s="5">
        <v>11.07</v>
      </c>
      <c r="F77" s="5">
        <v>116</v>
      </c>
      <c r="G77" s="6">
        <v>54</v>
      </c>
      <c r="H77" s="5">
        <v>104.9</v>
      </c>
      <c r="I77" s="6">
        <v>116</v>
      </c>
      <c r="J77" s="5">
        <v>68.7</v>
      </c>
      <c r="K77" s="6"/>
      <c r="L77" s="5"/>
      <c r="M77" s="6"/>
      <c r="N77" s="5"/>
      <c r="O77" s="6"/>
      <c r="P77" s="5"/>
      <c r="Q77" s="6"/>
      <c r="R77" s="5"/>
      <c r="S77" s="6"/>
    </row>
    <row r="78" spans="1:19" ht="18">
      <c r="A78" s="5">
        <v>75</v>
      </c>
      <c r="B78" s="1" t="s">
        <v>33</v>
      </c>
      <c r="C78" s="1" t="s">
        <v>98</v>
      </c>
      <c r="D78" s="7">
        <v>45977</v>
      </c>
      <c r="E78" s="5">
        <v>11.04</v>
      </c>
      <c r="F78" s="5">
        <v>110.5</v>
      </c>
      <c r="G78" s="6">
        <v>117</v>
      </c>
      <c r="H78" s="5">
        <v>99.4</v>
      </c>
      <c r="I78" s="6">
        <v>50</v>
      </c>
      <c r="J78" s="5">
        <v>65.599999999999994</v>
      </c>
      <c r="K78" s="6"/>
      <c r="L78" s="5"/>
      <c r="M78" s="6"/>
      <c r="N78" s="5"/>
      <c r="O78" s="6"/>
      <c r="P78" s="5"/>
      <c r="Q78" s="6"/>
      <c r="R78" s="5"/>
      <c r="S78" s="6"/>
    </row>
    <row r="79" spans="1:19" ht="18">
      <c r="A79" s="5">
        <v>76</v>
      </c>
      <c r="B79" s="1" t="s">
        <v>42</v>
      </c>
      <c r="C79" s="1" t="s">
        <v>141</v>
      </c>
      <c r="D79" s="5" t="s">
        <v>186</v>
      </c>
      <c r="E79" s="5">
        <v>10.9</v>
      </c>
      <c r="F79" s="5">
        <v>114.1</v>
      </c>
      <c r="G79" s="6">
        <v>72</v>
      </c>
      <c r="H79" s="5">
        <v>103.2</v>
      </c>
      <c r="I79" s="6">
        <v>91</v>
      </c>
      <c r="J79" s="5">
        <v>63.7</v>
      </c>
      <c r="K79" s="6"/>
      <c r="L79" s="5"/>
      <c r="M79" s="6"/>
      <c r="N79" s="5"/>
      <c r="O79" s="6"/>
      <c r="P79" s="5"/>
      <c r="Q79" s="6"/>
      <c r="R79" s="5"/>
      <c r="S79" s="6"/>
    </row>
    <row r="80" spans="1:19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10.55</v>
      </c>
      <c r="F80" s="5">
        <v>115.6</v>
      </c>
      <c r="G80" s="6">
        <v>56</v>
      </c>
      <c r="H80" s="5">
        <v>105</v>
      </c>
      <c r="I80" s="6">
        <v>117</v>
      </c>
      <c r="J80" s="5">
        <v>72</v>
      </c>
      <c r="K80" s="6"/>
      <c r="L80" s="5"/>
      <c r="M80" s="6"/>
      <c r="N80" s="5"/>
      <c r="O80" s="6"/>
      <c r="P80" s="5"/>
      <c r="Q80" s="6"/>
      <c r="R80" s="5"/>
      <c r="S80" s="6"/>
    </row>
    <row r="81" spans="1:19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10.51</v>
      </c>
      <c r="F81" s="5">
        <v>112.3</v>
      </c>
      <c r="G81" s="6">
        <v>88</v>
      </c>
      <c r="H81" s="5">
        <v>101.8</v>
      </c>
      <c r="I81" s="6">
        <v>72</v>
      </c>
      <c r="J81" s="5">
        <v>68.8</v>
      </c>
      <c r="K81" s="6"/>
      <c r="L81" s="5"/>
      <c r="M81" s="6"/>
      <c r="N81" s="5"/>
      <c r="O81" s="6"/>
      <c r="P81" s="5"/>
      <c r="Q81" s="6"/>
      <c r="R81" s="5"/>
      <c r="S81" s="6"/>
    </row>
    <row r="82" spans="1:19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10.42</v>
      </c>
      <c r="F82" s="5">
        <v>116.8</v>
      </c>
      <c r="G82" s="6">
        <v>45</v>
      </c>
      <c r="H82" s="5">
        <v>106.4</v>
      </c>
      <c r="I82" s="6">
        <v>149</v>
      </c>
      <c r="J82" s="5">
        <v>64.2</v>
      </c>
      <c r="K82" s="6"/>
      <c r="L82" s="5"/>
      <c r="M82" s="6"/>
      <c r="N82" s="5"/>
      <c r="O82" s="6"/>
      <c r="P82" s="5"/>
      <c r="Q82" s="6"/>
      <c r="R82" s="5"/>
      <c r="S82" s="6"/>
    </row>
    <row r="83" spans="1:19" ht="18">
      <c r="A83" s="5">
        <v>80</v>
      </c>
      <c r="B83" s="1" t="s">
        <v>31</v>
      </c>
      <c r="C83" s="1" t="s">
        <v>98</v>
      </c>
      <c r="D83" s="5" t="s">
        <v>161</v>
      </c>
      <c r="E83" s="5">
        <v>10.37</v>
      </c>
      <c r="F83" s="5">
        <v>111.2</v>
      </c>
      <c r="G83" s="6">
        <v>102</v>
      </c>
      <c r="H83" s="5">
        <v>100.9</v>
      </c>
      <c r="I83" s="6">
        <v>60</v>
      </c>
      <c r="J83" s="5">
        <v>68.3</v>
      </c>
      <c r="K83" s="6"/>
      <c r="L83" s="5"/>
      <c r="M83" s="6"/>
      <c r="N83" s="5"/>
      <c r="O83" s="6"/>
      <c r="P83" s="5"/>
      <c r="Q83" s="6"/>
      <c r="R83" s="5"/>
      <c r="S83" s="6"/>
    </row>
    <row r="84" spans="1:19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9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  <c r="K85" s="1"/>
      <c r="L85" s="1"/>
      <c r="M85" s="1"/>
    </row>
    <row r="86" spans="1:19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10.32</v>
      </c>
      <c r="F86" s="5">
        <v>108.3</v>
      </c>
      <c r="G86" s="6">
        <v>162</v>
      </c>
      <c r="H86" s="5">
        <v>98</v>
      </c>
      <c r="I86" s="6">
        <v>36</v>
      </c>
      <c r="J86" s="5">
        <v>68.400000000000006</v>
      </c>
      <c r="K86" s="6"/>
      <c r="L86" s="5"/>
      <c r="M86" s="6"/>
      <c r="N86" s="5"/>
      <c r="O86" s="6"/>
      <c r="P86" s="5"/>
      <c r="Q86" s="6"/>
      <c r="R86" s="5"/>
      <c r="S86" s="6"/>
    </row>
    <row r="87" spans="1:19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</v>
      </c>
      <c r="F87" s="5">
        <v>111</v>
      </c>
      <c r="G87" s="6">
        <v>108</v>
      </c>
      <c r="H87" s="5">
        <v>100.7</v>
      </c>
      <c r="I87" s="6">
        <v>58</v>
      </c>
      <c r="J87" s="5">
        <v>68.2</v>
      </c>
      <c r="K87" s="6"/>
      <c r="L87" s="5"/>
      <c r="M87" s="6"/>
      <c r="N87" s="5"/>
      <c r="O87" s="6"/>
      <c r="P87" s="5"/>
      <c r="Q87" s="6"/>
      <c r="R87" s="5"/>
      <c r="S87" s="6"/>
    </row>
    <row r="88" spans="1:19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10.220000000000001</v>
      </c>
      <c r="F88" s="5">
        <v>117.3</v>
      </c>
      <c r="G88" s="6">
        <v>42</v>
      </c>
      <c r="H88" s="5">
        <v>107.1</v>
      </c>
      <c r="I88" s="6">
        <v>164</v>
      </c>
      <c r="J88" s="5">
        <v>65.900000000000006</v>
      </c>
      <c r="K88" s="6"/>
      <c r="L88" s="5"/>
      <c r="M88" s="6"/>
      <c r="N88" s="5"/>
      <c r="O88" s="6"/>
      <c r="P88" s="5"/>
      <c r="Q88" s="6"/>
      <c r="R88" s="5"/>
      <c r="S88" s="6"/>
    </row>
    <row r="89" spans="1:19" ht="18">
      <c r="A89" s="5">
        <v>84</v>
      </c>
      <c r="B89" s="1" t="s">
        <v>35</v>
      </c>
      <c r="C89" s="1" t="s">
        <v>101</v>
      </c>
      <c r="D89" s="5" t="s">
        <v>186</v>
      </c>
      <c r="E89" s="5">
        <v>9.77</v>
      </c>
      <c r="F89" s="5">
        <v>107.2</v>
      </c>
      <c r="G89" s="6">
        <v>184</v>
      </c>
      <c r="H89" s="5">
        <v>97.5</v>
      </c>
      <c r="I89" s="6">
        <v>32</v>
      </c>
      <c r="J89" s="5">
        <v>66.599999999999994</v>
      </c>
      <c r="K89" s="6"/>
      <c r="L89" s="5"/>
      <c r="M89" s="6"/>
      <c r="N89" s="5"/>
      <c r="O89" s="6"/>
      <c r="P89" s="5"/>
      <c r="Q89" s="6"/>
      <c r="R89" s="5"/>
      <c r="S89" s="6"/>
    </row>
    <row r="90" spans="1:19" ht="18">
      <c r="A90" s="5">
        <v>85</v>
      </c>
      <c r="B90" s="1" t="s">
        <v>200</v>
      </c>
      <c r="C90" s="1" t="s">
        <v>201</v>
      </c>
      <c r="D90" s="5" t="s">
        <v>202</v>
      </c>
      <c r="E90" s="5">
        <v>9.57</v>
      </c>
      <c r="F90" s="5">
        <v>113.4</v>
      </c>
      <c r="G90" s="6">
        <v>78</v>
      </c>
      <c r="H90" s="5">
        <v>103.8</v>
      </c>
      <c r="I90" s="6">
        <v>101</v>
      </c>
      <c r="J90" s="5">
        <v>66.2</v>
      </c>
      <c r="K90" s="6"/>
      <c r="L90" s="5"/>
      <c r="M90" s="6"/>
      <c r="N90" s="5"/>
      <c r="O90" s="6"/>
      <c r="P90" s="5"/>
      <c r="Q90" s="6"/>
      <c r="R90" s="5"/>
      <c r="S90" s="6"/>
    </row>
    <row r="91" spans="1:19" ht="18">
      <c r="A91" s="5">
        <v>86</v>
      </c>
      <c r="B91" s="1" t="s">
        <v>3</v>
      </c>
      <c r="C91" s="1" t="s">
        <v>114</v>
      </c>
      <c r="D91" s="7">
        <v>46006</v>
      </c>
      <c r="E91" s="5">
        <v>9.06</v>
      </c>
      <c r="F91" s="5">
        <v>114.3</v>
      </c>
      <c r="G91" s="6">
        <v>71</v>
      </c>
      <c r="H91" s="5">
        <v>105.3</v>
      </c>
      <c r="I91" s="6">
        <v>124</v>
      </c>
      <c r="J91" s="5">
        <v>66.5</v>
      </c>
      <c r="K91" s="6"/>
      <c r="L91" s="5"/>
      <c r="M91" s="6"/>
      <c r="N91" s="5"/>
      <c r="O91" s="6"/>
      <c r="P91" s="5"/>
      <c r="Q91" s="6"/>
      <c r="R91" s="5"/>
      <c r="S91" s="6"/>
    </row>
    <row r="92" spans="1:19" ht="18">
      <c r="A92" s="5">
        <v>87</v>
      </c>
      <c r="B92" s="1" t="s">
        <v>203</v>
      </c>
      <c r="C92" s="1" t="s">
        <v>204</v>
      </c>
      <c r="D92" s="5" t="s">
        <v>205</v>
      </c>
      <c r="E92" s="5">
        <v>9.02</v>
      </c>
      <c r="F92" s="5">
        <v>119.3</v>
      </c>
      <c r="G92" s="6">
        <v>27</v>
      </c>
      <c r="H92" s="5">
        <v>110.3</v>
      </c>
      <c r="I92" s="6">
        <v>227</v>
      </c>
      <c r="J92" s="5">
        <v>66.599999999999994</v>
      </c>
      <c r="K92" s="6"/>
      <c r="L92" s="5"/>
      <c r="M92" s="6"/>
      <c r="N92" s="5"/>
      <c r="O92" s="6"/>
      <c r="P92" s="5"/>
      <c r="Q92" s="6"/>
      <c r="R92" s="5"/>
      <c r="S92" s="6"/>
    </row>
    <row r="93" spans="1:19" ht="18">
      <c r="A93" s="5">
        <v>88</v>
      </c>
      <c r="B93" s="1" t="s">
        <v>206</v>
      </c>
      <c r="C93" s="1" t="s">
        <v>95</v>
      </c>
      <c r="D93" s="5" t="s">
        <v>164</v>
      </c>
      <c r="E93" s="5">
        <v>8.6199999999999992</v>
      </c>
      <c r="F93" s="5">
        <v>110.2</v>
      </c>
      <c r="G93" s="6">
        <v>122</v>
      </c>
      <c r="H93" s="5">
        <v>101.6</v>
      </c>
      <c r="I93" s="6">
        <v>66</v>
      </c>
      <c r="J93" s="5">
        <v>70.099999999999994</v>
      </c>
      <c r="K93" s="6"/>
      <c r="L93" s="5"/>
      <c r="M93" s="6"/>
      <c r="N93" s="5"/>
      <c r="O93" s="6"/>
      <c r="P93" s="5"/>
      <c r="Q93" s="6"/>
      <c r="R93" s="5"/>
      <c r="S93" s="6"/>
    </row>
    <row r="94" spans="1:19" ht="18">
      <c r="A94" s="5">
        <v>89</v>
      </c>
      <c r="B94" s="1" t="s">
        <v>15</v>
      </c>
      <c r="C94" s="1" t="s">
        <v>107</v>
      </c>
      <c r="D94" s="5" t="s">
        <v>161</v>
      </c>
      <c r="E94" s="5">
        <v>8.5500000000000007</v>
      </c>
      <c r="F94" s="5">
        <v>111.2</v>
      </c>
      <c r="G94" s="6">
        <v>103</v>
      </c>
      <c r="H94" s="5">
        <v>102.7</v>
      </c>
      <c r="I94" s="6">
        <v>82</v>
      </c>
      <c r="J94" s="5">
        <v>62.3</v>
      </c>
      <c r="K94" s="6"/>
      <c r="L94" s="5"/>
      <c r="M94" s="6"/>
      <c r="N94" s="5"/>
      <c r="O94" s="6"/>
      <c r="P94" s="5"/>
      <c r="Q94" s="6"/>
      <c r="R94" s="5"/>
      <c r="S94" s="6"/>
    </row>
    <row r="95" spans="1:19" ht="18">
      <c r="A95" s="5">
        <v>90</v>
      </c>
      <c r="B95" s="1" t="s">
        <v>207</v>
      </c>
      <c r="C95" s="1" t="s">
        <v>95</v>
      </c>
      <c r="D95" s="5" t="s">
        <v>157</v>
      </c>
      <c r="E95" s="5">
        <v>8.35</v>
      </c>
      <c r="F95" s="5">
        <v>112.7</v>
      </c>
      <c r="G95" s="6">
        <v>84</v>
      </c>
      <c r="H95" s="5">
        <v>104.3</v>
      </c>
      <c r="I95" s="6">
        <v>108</v>
      </c>
      <c r="J95" s="5">
        <v>67.2</v>
      </c>
      <c r="K95" s="6"/>
      <c r="L95" s="5"/>
      <c r="M95" s="6"/>
      <c r="N95" s="5"/>
      <c r="O95" s="6"/>
      <c r="P95" s="5"/>
      <c r="Q95" s="6"/>
      <c r="R95" s="5"/>
      <c r="S95" s="6"/>
    </row>
    <row r="96" spans="1:19" ht="18">
      <c r="A96" s="5">
        <v>91</v>
      </c>
      <c r="B96" s="1" t="s">
        <v>208</v>
      </c>
      <c r="C96" s="1" t="s">
        <v>209</v>
      </c>
      <c r="D96" s="5" t="s">
        <v>196</v>
      </c>
      <c r="E96" s="5">
        <v>8.2100000000000009</v>
      </c>
      <c r="F96" s="5">
        <v>109.8</v>
      </c>
      <c r="G96" s="6">
        <v>129</v>
      </c>
      <c r="H96" s="5">
        <v>101.6</v>
      </c>
      <c r="I96" s="6">
        <v>68</v>
      </c>
      <c r="J96" s="5">
        <v>69.8</v>
      </c>
      <c r="K96" s="6"/>
      <c r="L96" s="5"/>
      <c r="M96" s="6"/>
      <c r="N96" s="5"/>
      <c r="O96" s="6"/>
      <c r="P96" s="5"/>
      <c r="Q96" s="6"/>
      <c r="R96" s="5"/>
      <c r="S96" s="6"/>
    </row>
    <row r="97" spans="1:19" ht="18">
      <c r="A97" s="5">
        <v>92</v>
      </c>
      <c r="B97" s="1" t="s">
        <v>210</v>
      </c>
      <c r="C97" s="1" t="s">
        <v>101</v>
      </c>
      <c r="D97" s="7">
        <v>45978</v>
      </c>
      <c r="E97" s="5">
        <v>7.4</v>
      </c>
      <c r="F97" s="5">
        <v>108.5</v>
      </c>
      <c r="G97" s="6">
        <v>155</v>
      </c>
      <c r="H97" s="5">
        <v>101.1</v>
      </c>
      <c r="I97" s="6">
        <v>61</v>
      </c>
      <c r="J97" s="5">
        <v>67.400000000000006</v>
      </c>
      <c r="K97" s="6"/>
      <c r="L97" s="5"/>
      <c r="M97" s="6"/>
      <c r="N97" s="5"/>
      <c r="O97" s="6"/>
      <c r="P97" s="5"/>
      <c r="Q97" s="6"/>
      <c r="R97" s="5"/>
      <c r="S97" s="6"/>
    </row>
    <row r="98" spans="1:19" ht="18">
      <c r="A98" s="5">
        <v>93</v>
      </c>
      <c r="B98" s="1" t="s">
        <v>211</v>
      </c>
      <c r="C98" s="1" t="s">
        <v>95</v>
      </c>
      <c r="D98" s="7">
        <v>46006</v>
      </c>
      <c r="E98" s="5">
        <v>7.28</v>
      </c>
      <c r="F98" s="5">
        <v>114</v>
      </c>
      <c r="G98" s="6">
        <v>74</v>
      </c>
      <c r="H98" s="5">
        <v>106.7</v>
      </c>
      <c r="I98" s="6">
        <v>157</v>
      </c>
      <c r="J98" s="5">
        <v>64.900000000000006</v>
      </c>
      <c r="K98" s="6"/>
      <c r="L98" s="5"/>
      <c r="M98" s="6"/>
      <c r="N98" s="5"/>
      <c r="O98" s="6"/>
      <c r="P98" s="5"/>
      <c r="Q98" s="6"/>
      <c r="R98" s="5"/>
      <c r="S98" s="6"/>
    </row>
    <row r="99" spans="1:19" ht="18">
      <c r="A99" s="5">
        <v>94</v>
      </c>
      <c r="B99" s="1" t="s">
        <v>32</v>
      </c>
      <c r="C99" s="1" t="s">
        <v>107</v>
      </c>
      <c r="D99" s="5" t="s">
        <v>166</v>
      </c>
      <c r="E99" s="5">
        <v>7.19</v>
      </c>
      <c r="F99" s="5">
        <v>110.8</v>
      </c>
      <c r="G99" s="6">
        <v>112</v>
      </c>
      <c r="H99" s="5">
        <v>103.6</v>
      </c>
      <c r="I99" s="6">
        <v>96</v>
      </c>
      <c r="J99" s="5">
        <v>68.2</v>
      </c>
      <c r="K99" s="6"/>
      <c r="L99" s="5"/>
      <c r="M99" s="6"/>
      <c r="N99" s="5"/>
      <c r="O99" s="6"/>
      <c r="P99" s="5"/>
      <c r="Q99" s="6"/>
      <c r="R99" s="5"/>
      <c r="S99" s="6"/>
    </row>
    <row r="100" spans="1:19" ht="18">
      <c r="A100" s="5">
        <v>95</v>
      </c>
      <c r="B100" s="1" t="s">
        <v>212</v>
      </c>
      <c r="C100" s="1" t="s">
        <v>168</v>
      </c>
      <c r="D100" s="5" t="s">
        <v>177</v>
      </c>
      <c r="E100" s="5">
        <v>6.72</v>
      </c>
      <c r="F100" s="5">
        <v>112.4</v>
      </c>
      <c r="G100" s="6">
        <v>87</v>
      </c>
      <c r="H100" s="5">
        <v>105.7</v>
      </c>
      <c r="I100" s="6">
        <v>137</v>
      </c>
      <c r="J100" s="5">
        <v>66.2</v>
      </c>
      <c r="K100" s="6"/>
      <c r="L100" s="5"/>
      <c r="M100" s="6"/>
      <c r="N100" s="5"/>
      <c r="O100" s="6"/>
      <c r="P100" s="5"/>
      <c r="Q100" s="6"/>
      <c r="R100" s="5"/>
      <c r="S100" s="6"/>
    </row>
    <row r="101" spans="1:19" ht="18">
      <c r="A101" s="5">
        <v>96</v>
      </c>
      <c r="B101" s="1" t="s">
        <v>40</v>
      </c>
      <c r="C101" s="1" t="s">
        <v>141</v>
      </c>
      <c r="D101" s="5" t="s">
        <v>161</v>
      </c>
      <c r="E101" s="5">
        <v>6.66</v>
      </c>
      <c r="F101" s="5">
        <v>108.3</v>
      </c>
      <c r="G101" s="6">
        <v>161</v>
      </c>
      <c r="H101" s="5">
        <v>101.6</v>
      </c>
      <c r="I101" s="6">
        <v>67</v>
      </c>
      <c r="J101" s="5">
        <v>65.599999999999994</v>
      </c>
      <c r="K101" s="6"/>
      <c r="L101" s="5"/>
      <c r="M101" s="6"/>
      <c r="N101" s="5"/>
      <c r="O101" s="6"/>
      <c r="P101" s="5"/>
      <c r="Q101" s="6"/>
      <c r="R101" s="5"/>
      <c r="S101" s="6"/>
    </row>
    <row r="102" spans="1:19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108.7</v>
      </c>
      <c r="G102" s="6">
        <v>149</v>
      </c>
      <c r="H102" s="5">
        <v>102.2</v>
      </c>
      <c r="I102" s="6">
        <v>77</v>
      </c>
      <c r="J102" s="5">
        <v>63.9</v>
      </c>
      <c r="K102" s="6"/>
      <c r="L102" s="5"/>
      <c r="M102" s="6"/>
      <c r="N102" s="5"/>
      <c r="O102" s="6"/>
      <c r="P102" s="5"/>
      <c r="Q102" s="6"/>
      <c r="R102" s="5"/>
      <c r="S102" s="6"/>
    </row>
    <row r="103" spans="1:19" ht="18">
      <c r="A103" s="5">
        <v>98</v>
      </c>
      <c r="B103" s="1" t="s">
        <v>214</v>
      </c>
      <c r="C103" s="1" t="s">
        <v>168</v>
      </c>
      <c r="D103" s="5" t="s">
        <v>162</v>
      </c>
      <c r="E103" s="5">
        <v>6.19</v>
      </c>
      <c r="F103" s="5">
        <v>111</v>
      </c>
      <c r="G103" s="6">
        <v>107</v>
      </c>
      <c r="H103" s="5">
        <v>104.8</v>
      </c>
      <c r="I103" s="6">
        <v>113</v>
      </c>
      <c r="J103" s="5">
        <v>65.8</v>
      </c>
      <c r="K103" s="6"/>
      <c r="L103" s="5"/>
      <c r="M103" s="6"/>
      <c r="N103" s="5"/>
      <c r="O103" s="6"/>
      <c r="P103" s="5"/>
      <c r="Q103" s="6"/>
      <c r="R103" s="5"/>
      <c r="S103" s="6"/>
    </row>
    <row r="104" spans="1:19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6.11</v>
      </c>
      <c r="F104" s="5">
        <v>106.5</v>
      </c>
      <c r="G104" s="6">
        <v>195</v>
      </c>
      <c r="H104" s="5">
        <v>100.4</v>
      </c>
      <c r="I104" s="6">
        <v>57</v>
      </c>
      <c r="J104" s="5">
        <v>72</v>
      </c>
      <c r="K104" s="6"/>
      <c r="L104" s="5"/>
      <c r="M104" s="6"/>
      <c r="N104" s="5"/>
      <c r="O104" s="6"/>
      <c r="P104" s="5"/>
      <c r="Q104" s="6"/>
      <c r="R104" s="5"/>
      <c r="S104" s="6"/>
    </row>
    <row r="105" spans="1:19" ht="18">
      <c r="A105" s="5">
        <v>100</v>
      </c>
      <c r="B105" s="1" t="s">
        <v>25</v>
      </c>
      <c r="C105" s="1" t="s">
        <v>217</v>
      </c>
      <c r="D105" s="5" t="s">
        <v>106</v>
      </c>
      <c r="E105" s="5">
        <v>6.09</v>
      </c>
      <c r="F105" s="5">
        <v>111.8</v>
      </c>
      <c r="G105" s="6">
        <v>96</v>
      </c>
      <c r="H105" s="5">
        <v>105.7</v>
      </c>
      <c r="I105" s="6">
        <v>140</v>
      </c>
      <c r="J105" s="5">
        <v>72.3</v>
      </c>
      <c r="K105" s="6"/>
      <c r="L105" s="5"/>
      <c r="M105" s="6"/>
      <c r="N105" s="5"/>
      <c r="O105" s="6"/>
      <c r="P105" s="5"/>
      <c r="Q105" s="6"/>
      <c r="R105" s="5"/>
      <c r="S105" s="6"/>
    </row>
    <row r="106" spans="1:19" ht="18">
      <c r="A106" s="5">
        <v>101</v>
      </c>
      <c r="B106" s="1" t="s">
        <v>218</v>
      </c>
      <c r="C106" s="1" t="s">
        <v>95</v>
      </c>
      <c r="D106" s="5" t="s">
        <v>166</v>
      </c>
      <c r="E106" s="5">
        <v>5.62</v>
      </c>
      <c r="F106" s="5">
        <v>111.3</v>
      </c>
      <c r="G106" s="6">
        <v>101</v>
      </c>
      <c r="H106" s="5">
        <v>105.6</v>
      </c>
      <c r="I106" s="6">
        <v>135</v>
      </c>
      <c r="J106" s="5">
        <v>60.9</v>
      </c>
      <c r="K106" s="6"/>
      <c r="L106" s="5"/>
      <c r="M106" s="6"/>
      <c r="N106" s="5"/>
      <c r="O106" s="6"/>
      <c r="P106" s="5"/>
      <c r="Q106" s="6"/>
      <c r="R106" s="5"/>
      <c r="S106" s="6"/>
    </row>
    <row r="107" spans="1:19" ht="18">
      <c r="A107" s="5">
        <v>102</v>
      </c>
      <c r="B107" s="1" t="s">
        <v>219</v>
      </c>
      <c r="C107" s="1" t="s">
        <v>220</v>
      </c>
      <c r="D107" s="5" t="s">
        <v>110</v>
      </c>
      <c r="E107" s="5">
        <v>5.51</v>
      </c>
      <c r="F107" s="5">
        <v>111.6</v>
      </c>
      <c r="G107" s="6">
        <v>98</v>
      </c>
      <c r="H107" s="5">
        <v>106.1</v>
      </c>
      <c r="I107" s="6">
        <v>144</v>
      </c>
      <c r="J107" s="5">
        <v>70.7</v>
      </c>
      <c r="K107" s="6"/>
      <c r="L107" s="5"/>
      <c r="M107" s="6"/>
      <c r="N107" s="5"/>
      <c r="O107" s="6"/>
      <c r="P107" s="5"/>
      <c r="Q107" s="6"/>
      <c r="R107" s="5"/>
      <c r="S107" s="6"/>
    </row>
    <row r="108" spans="1:19" ht="18">
      <c r="A108" s="5">
        <v>103</v>
      </c>
      <c r="B108" s="1" t="s">
        <v>58</v>
      </c>
      <c r="C108" s="1" t="s">
        <v>101</v>
      </c>
      <c r="D108" s="5" t="s">
        <v>166</v>
      </c>
      <c r="E108" s="5">
        <v>5.3</v>
      </c>
      <c r="F108" s="5">
        <v>109.5</v>
      </c>
      <c r="G108" s="6">
        <v>135</v>
      </c>
      <c r="H108" s="5">
        <v>104.2</v>
      </c>
      <c r="I108" s="6">
        <v>105</v>
      </c>
      <c r="J108" s="5">
        <v>71.2</v>
      </c>
      <c r="K108" s="6"/>
      <c r="L108" s="5"/>
      <c r="M108" s="6"/>
      <c r="N108" s="5"/>
      <c r="O108" s="6"/>
      <c r="P108" s="5"/>
      <c r="Q108" s="6"/>
      <c r="R108" s="5"/>
      <c r="S108" s="6"/>
    </row>
    <row r="109" spans="1:19" ht="18">
      <c r="A109" s="5">
        <v>104</v>
      </c>
      <c r="B109" s="1" t="s">
        <v>221</v>
      </c>
      <c r="C109" s="1" t="s">
        <v>133</v>
      </c>
      <c r="D109" s="5" t="s">
        <v>160</v>
      </c>
      <c r="E109" s="5">
        <v>5.29</v>
      </c>
      <c r="F109" s="5">
        <v>107.8</v>
      </c>
      <c r="G109" s="6">
        <v>171</v>
      </c>
      <c r="H109" s="5">
        <v>102.5</v>
      </c>
      <c r="I109" s="6">
        <v>79</v>
      </c>
      <c r="J109" s="5">
        <v>67.5</v>
      </c>
      <c r="K109" s="6"/>
      <c r="L109" s="5"/>
      <c r="M109" s="6"/>
      <c r="N109" s="5"/>
      <c r="O109" s="6"/>
      <c r="P109" s="5"/>
      <c r="Q109" s="6"/>
      <c r="R109" s="5"/>
      <c r="S109" s="6"/>
    </row>
    <row r="110" spans="1:19" ht="18">
      <c r="A110" s="5">
        <v>105</v>
      </c>
      <c r="B110" s="1" t="s">
        <v>222</v>
      </c>
      <c r="C110" s="1" t="s">
        <v>95</v>
      </c>
      <c r="D110" s="7">
        <v>45977</v>
      </c>
      <c r="E110" s="5">
        <v>5.0599999999999996</v>
      </c>
      <c r="F110" s="5">
        <v>109.7</v>
      </c>
      <c r="G110" s="6">
        <v>132</v>
      </c>
      <c r="H110" s="5">
        <v>104.6</v>
      </c>
      <c r="I110" s="6">
        <v>112</v>
      </c>
      <c r="J110" s="5">
        <v>65.2</v>
      </c>
      <c r="K110" s="6"/>
      <c r="L110" s="5"/>
      <c r="M110" s="6"/>
      <c r="N110" s="5"/>
      <c r="O110" s="6"/>
      <c r="P110" s="5"/>
      <c r="Q110" s="6"/>
      <c r="R110" s="5"/>
      <c r="S110" s="6"/>
    </row>
    <row r="111" spans="1:19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5.04</v>
      </c>
      <c r="F111" s="5">
        <v>112.1</v>
      </c>
      <c r="G111" s="6">
        <v>91</v>
      </c>
      <c r="H111" s="5">
        <v>107.1</v>
      </c>
      <c r="I111" s="6">
        <v>163</v>
      </c>
      <c r="J111" s="5">
        <v>69</v>
      </c>
      <c r="K111" s="6"/>
      <c r="L111" s="5"/>
      <c r="M111" s="6"/>
      <c r="N111" s="5"/>
      <c r="O111" s="6"/>
      <c r="P111" s="5"/>
      <c r="Q111" s="6"/>
      <c r="R111" s="5"/>
      <c r="S111" s="6"/>
    </row>
    <row r="112" spans="1:19" ht="18">
      <c r="A112" s="5">
        <v>107</v>
      </c>
      <c r="B112" s="1" t="s">
        <v>225</v>
      </c>
      <c r="C112" s="1" t="s">
        <v>139</v>
      </c>
      <c r="D112" s="5" t="s">
        <v>115</v>
      </c>
      <c r="E112" s="5">
        <v>4.97</v>
      </c>
      <c r="F112" s="5">
        <v>109.1</v>
      </c>
      <c r="G112" s="6">
        <v>142</v>
      </c>
      <c r="H112" s="5">
        <v>104.2</v>
      </c>
      <c r="I112" s="6">
        <v>107</v>
      </c>
      <c r="J112" s="5">
        <v>72.2</v>
      </c>
      <c r="K112" s="6"/>
      <c r="L112" s="5"/>
      <c r="M112" s="6"/>
      <c r="N112" s="5"/>
      <c r="O112" s="6"/>
      <c r="P112" s="5"/>
      <c r="Q112" s="6"/>
      <c r="R112" s="5"/>
      <c r="S112" s="6"/>
    </row>
    <row r="113" spans="1:19" ht="18">
      <c r="A113" s="5">
        <v>108</v>
      </c>
      <c r="B113" s="1" t="s">
        <v>226</v>
      </c>
      <c r="C113" s="1" t="s">
        <v>153</v>
      </c>
      <c r="D113" s="5" t="s">
        <v>112</v>
      </c>
      <c r="E113" s="5">
        <v>4.92</v>
      </c>
      <c r="F113" s="5">
        <v>118</v>
      </c>
      <c r="G113" s="6">
        <v>34</v>
      </c>
      <c r="H113" s="5">
        <v>113</v>
      </c>
      <c r="I113" s="6">
        <v>286</v>
      </c>
      <c r="J113" s="5">
        <v>69</v>
      </c>
      <c r="K113" s="6"/>
      <c r="L113" s="5"/>
      <c r="M113" s="6"/>
      <c r="N113" s="5"/>
      <c r="O113" s="6"/>
      <c r="P113" s="5"/>
      <c r="Q113" s="6"/>
      <c r="R113" s="5"/>
      <c r="S113" s="6"/>
    </row>
    <row r="114" spans="1:19" ht="18">
      <c r="A114" s="5">
        <v>109</v>
      </c>
      <c r="B114" s="1" t="s">
        <v>227</v>
      </c>
      <c r="C114" s="1" t="s">
        <v>153</v>
      </c>
      <c r="D114" s="5" t="s">
        <v>186</v>
      </c>
      <c r="E114" s="5">
        <v>4.78</v>
      </c>
      <c r="F114" s="5">
        <v>113.9</v>
      </c>
      <c r="G114" s="6">
        <v>75</v>
      </c>
      <c r="H114" s="5">
        <v>109.2</v>
      </c>
      <c r="I114" s="6">
        <v>209</v>
      </c>
      <c r="J114" s="5">
        <v>69.599999999999994</v>
      </c>
      <c r="K114" s="6"/>
      <c r="L114" s="5"/>
      <c r="M114" s="6"/>
      <c r="N114" s="5"/>
      <c r="O114" s="6"/>
      <c r="P114" s="5"/>
      <c r="Q114" s="6"/>
      <c r="R114" s="5"/>
      <c r="S114" s="6"/>
    </row>
    <row r="115" spans="1:19" ht="18">
      <c r="A115" s="5">
        <v>110</v>
      </c>
      <c r="B115" s="1" t="s">
        <v>28</v>
      </c>
      <c r="C115" s="1" t="s">
        <v>209</v>
      </c>
      <c r="D115" s="5" t="s">
        <v>160</v>
      </c>
      <c r="E115" s="5">
        <v>4.66</v>
      </c>
      <c r="F115" s="5">
        <v>107.8</v>
      </c>
      <c r="G115" s="6">
        <v>170</v>
      </c>
      <c r="H115" s="5">
        <v>103.2</v>
      </c>
      <c r="I115" s="6">
        <v>90</v>
      </c>
      <c r="J115" s="5">
        <v>65.900000000000006</v>
      </c>
      <c r="K115" s="6"/>
      <c r="L115" s="5"/>
      <c r="M115" s="6"/>
      <c r="N115" s="5"/>
      <c r="O115" s="6"/>
      <c r="P115" s="5"/>
      <c r="Q115" s="6"/>
      <c r="R115" s="5"/>
      <c r="S115" s="6"/>
    </row>
    <row r="116" spans="1:19" ht="18">
      <c r="A116" s="5">
        <v>111</v>
      </c>
      <c r="B116" s="1" t="s">
        <v>8</v>
      </c>
      <c r="C116" s="1" t="s">
        <v>95</v>
      </c>
      <c r="D116" s="5" t="s">
        <v>166</v>
      </c>
      <c r="E116" s="5">
        <v>4.66</v>
      </c>
      <c r="F116" s="5">
        <v>107.3</v>
      </c>
      <c r="G116" s="6">
        <v>183</v>
      </c>
      <c r="H116" s="5">
        <v>102.6</v>
      </c>
      <c r="I116" s="6">
        <v>81</v>
      </c>
      <c r="J116" s="5">
        <v>68.8</v>
      </c>
      <c r="K116" s="6"/>
      <c r="L116" s="5"/>
      <c r="M116" s="6"/>
      <c r="N116" s="5"/>
      <c r="O116" s="6"/>
      <c r="P116" s="5"/>
      <c r="Q116" s="6"/>
      <c r="R116" s="5"/>
      <c r="S116" s="6"/>
    </row>
    <row r="117" spans="1:19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4.5</v>
      </c>
      <c r="F117" s="5">
        <v>112.8</v>
      </c>
      <c r="G117" s="6">
        <v>83</v>
      </c>
      <c r="H117" s="5">
        <v>108.3</v>
      </c>
      <c r="I117" s="6">
        <v>188</v>
      </c>
      <c r="J117" s="5">
        <v>66.8</v>
      </c>
      <c r="K117" s="6"/>
      <c r="L117" s="5"/>
      <c r="M117" s="6"/>
      <c r="N117" s="5"/>
      <c r="O117" s="6"/>
      <c r="P117" s="5"/>
      <c r="Q117" s="6"/>
      <c r="R117" s="5"/>
      <c r="S117" s="6"/>
    </row>
    <row r="118" spans="1:19" ht="18">
      <c r="A118" s="5">
        <v>113</v>
      </c>
      <c r="B118" s="1" t="s">
        <v>229</v>
      </c>
      <c r="C118" s="1" t="s">
        <v>185</v>
      </c>
      <c r="D118" s="5" t="s">
        <v>119</v>
      </c>
      <c r="E118" s="5">
        <v>4.24</v>
      </c>
      <c r="F118" s="5">
        <v>110.7</v>
      </c>
      <c r="G118" s="6">
        <v>114</v>
      </c>
      <c r="H118" s="5">
        <v>106.5</v>
      </c>
      <c r="I118" s="6">
        <v>154</v>
      </c>
      <c r="J118" s="5">
        <v>65.5</v>
      </c>
      <c r="K118" s="6"/>
      <c r="L118" s="5"/>
      <c r="M118" s="6"/>
      <c r="N118" s="5"/>
      <c r="O118" s="6"/>
      <c r="P118" s="5"/>
      <c r="Q118" s="6"/>
      <c r="R118" s="5"/>
      <c r="S118" s="6"/>
    </row>
    <row r="119" spans="1:19" ht="18">
      <c r="A119" s="5">
        <v>114</v>
      </c>
      <c r="B119" s="1" t="s">
        <v>12</v>
      </c>
      <c r="C119" s="1" t="s">
        <v>133</v>
      </c>
      <c r="D119" s="5" t="s">
        <v>186</v>
      </c>
      <c r="E119" s="5">
        <v>4.07</v>
      </c>
      <c r="F119" s="5">
        <v>108.9</v>
      </c>
      <c r="G119" s="6">
        <v>144</v>
      </c>
      <c r="H119" s="5">
        <v>104.9</v>
      </c>
      <c r="I119" s="6">
        <v>115</v>
      </c>
      <c r="J119" s="5">
        <v>67.8</v>
      </c>
      <c r="K119" s="6"/>
      <c r="L119" s="5"/>
      <c r="M119" s="6"/>
      <c r="N119" s="5"/>
      <c r="O119" s="6"/>
      <c r="P119" s="5"/>
      <c r="Q119" s="6"/>
      <c r="R119" s="5"/>
      <c r="S119" s="6"/>
    </row>
    <row r="120" spans="1:19" ht="18">
      <c r="A120" s="5">
        <v>115</v>
      </c>
      <c r="B120" s="1" t="s">
        <v>230</v>
      </c>
      <c r="C120" s="1" t="s">
        <v>109</v>
      </c>
      <c r="D120" s="5" t="s">
        <v>231</v>
      </c>
      <c r="E120" s="5">
        <v>3.91</v>
      </c>
      <c r="F120" s="5">
        <v>111.7</v>
      </c>
      <c r="G120" s="6">
        <v>97</v>
      </c>
      <c r="H120" s="5">
        <v>107.8</v>
      </c>
      <c r="I120" s="6">
        <v>179</v>
      </c>
      <c r="J120" s="5">
        <v>70</v>
      </c>
      <c r="K120" s="6"/>
      <c r="L120" s="5"/>
      <c r="M120" s="6"/>
      <c r="N120" s="5"/>
      <c r="O120" s="6"/>
      <c r="P120" s="5"/>
      <c r="Q120" s="6"/>
      <c r="R120" s="5"/>
      <c r="S120" s="6"/>
    </row>
    <row r="121" spans="1:19" ht="18">
      <c r="A121" s="5">
        <v>116</v>
      </c>
      <c r="B121" s="1" t="s">
        <v>232</v>
      </c>
      <c r="C121" s="1" t="s">
        <v>95</v>
      </c>
      <c r="D121" s="7">
        <v>46006</v>
      </c>
      <c r="E121" s="5">
        <v>3.91</v>
      </c>
      <c r="F121" s="5">
        <v>111.9</v>
      </c>
      <c r="G121" s="6">
        <v>95</v>
      </c>
      <c r="H121" s="5">
        <v>108</v>
      </c>
      <c r="I121" s="6">
        <v>185</v>
      </c>
      <c r="J121" s="5">
        <v>67.400000000000006</v>
      </c>
      <c r="K121" s="6"/>
      <c r="L121" s="5"/>
      <c r="M121" s="6"/>
      <c r="N121" s="5"/>
      <c r="O121" s="6"/>
      <c r="P121" s="5"/>
      <c r="Q121" s="6"/>
      <c r="R121" s="5"/>
      <c r="S121" s="6"/>
    </row>
    <row r="122" spans="1:19" ht="18">
      <c r="A122" s="5">
        <v>117</v>
      </c>
      <c r="B122" s="1" t="s">
        <v>233</v>
      </c>
      <c r="C122" s="1" t="s">
        <v>133</v>
      </c>
      <c r="D122" s="5" t="s">
        <v>112</v>
      </c>
      <c r="E122" s="5">
        <v>3.6</v>
      </c>
      <c r="F122" s="5">
        <v>107.5</v>
      </c>
      <c r="G122" s="6">
        <v>176</v>
      </c>
      <c r="H122" s="5">
        <v>103.9</v>
      </c>
      <c r="I122" s="6">
        <v>104</v>
      </c>
      <c r="J122" s="5">
        <v>67.400000000000006</v>
      </c>
      <c r="K122" s="6"/>
      <c r="L122" s="5"/>
      <c r="M122" s="6"/>
      <c r="N122" s="5"/>
      <c r="O122" s="6"/>
      <c r="P122" s="5"/>
      <c r="Q122" s="6"/>
      <c r="R122" s="5"/>
      <c r="S122" s="6"/>
    </row>
    <row r="123" spans="1:19" ht="18">
      <c r="A123" s="5">
        <v>118</v>
      </c>
      <c r="B123" s="1" t="s">
        <v>234</v>
      </c>
      <c r="C123" s="1" t="s">
        <v>235</v>
      </c>
      <c r="D123" s="5" t="s">
        <v>177</v>
      </c>
      <c r="E123" s="5">
        <v>3.56</v>
      </c>
      <c r="F123" s="5">
        <v>112.9</v>
      </c>
      <c r="G123" s="6">
        <v>81</v>
      </c>
      <c r="H123" s="5">
        <v>109.4</v>
      </c>
      <c r="I123" s="6">
        <v>211</v>
      </c>
      <c r="J123" s="5">
        <v>65.7</v>
      </c>
      <c r="K123" s="6"/>
      <c r="L123" s="5"/>
      <c r="M123" s="6"/>
      <c r="N123" s="5"/>
      <c r="O123" s="6"/>
      <c r="P123" s="5"/>
      <c r="Q123" s="6"/>
      <c r="R123" s="5"/>
      <c r="S123" s="6"/>
    </row>
    <row r="124" spans="1:19" ht="18">
      <c r="A124" s="5">
        <v>119</v>
      </c>
      <c r="B124" s="1" t="s">
        <v>236</v>
      </c>
      <c r="C124" s="1" t="s">
        <v>209</v>
      </c>
      <c r="D124" s="5" t="s">
        <v>162</v>
      </c>
      <c r="E124" s="5">
        <v>3.54</v>
      </c>
      <c r="F124" s="5">
        <v>107.2</v>
      </c>
      <c r="G124" s="6">
        <v>185</v>
      </c>
      <c r="H124" s="5">
        <v>103.7</v>
      </c>
      <c r="I124" s="6">
        <v>98</v>
      </c>
      <c r="J124" s="5">
        <v>63.3</v>
      </c>
      <c r="K124" s="6"/>
      <c r="L124" s="5"/>
      <c r="M124" s="6"/>
      <c r="N124" s="5"/>
      <c r="O124" s="6"/>
      <c r="P124" s="5"/>
      <c r="Q124" s="6"/>
      <c r="R124" s="5"/>
      <c r="S124" s="6"/>
    </row>
    <row r="125" spans="1:19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3.53</v>
      </c>
      <c r="F125" s="5">
        <v>115.8</v>
      </c>
      <c r="G125" s="6">
        <v>55</v>
      </c>
      <c r="H125" s="5">
        <v>112.2</v>
      </c>
      <c r="I125" s="6">
        <v>266</v>
      </c>
      <c r="J125" s="5">
        <v>66.8</v>
      </c>
      <c r="K125" s="6"/>
      <c r="L125" s="5"/>
      <c r="M125" s="6"/>
      <c r="N125" s="5"/>
      <c r="O125" s="6"/>
      <c r="P125" s="5"/>
      <c r="Q125" s="6"/>
      <c r="R125" s="5"/>
      <c r="S125" s="6"/>
    </row>
    <row r="126" spans="1:19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9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  <c r="K127" s="1"/>
      <c r="L127" s="1"/>
      <c r="M127" s="1"/>
    </row>
    <row r="128" spans="1:19" ht="18">
      <c r="A128" s="5">
        <v>121</v>
      </c>
      <c r="B128" s="1" t="s">
        <v>238</v>
      </c>
      <c r="C128" s="1" t="s">
        <v>153</v>
      </c>
      <c r="D128" s="5" t="s">
        <v>157</v>
      </c>
      <c r="E128" s="5">
        <v>3.45</v>
      </c>
      <c r="F128" s="5">
        <v>108.7</v>
      </c>
      <c r="G128" s="6">
        <v>150</v>
      </c>
      <c r="H128" s="5">
        <v>105.2</v>
      </c>
      <c r="I128" s="6">
        <v>121</v>
      </c>
      <c r="J128" s="5">
        <v>68.599999999999994</v>
      </c>
      <c r="K128" s="6"/>
      <c r="L128" s="5"/>
      <c r="M128" s="6"/>
      <c r="N128" s="5"/>
      <c r="O128" s="6"/>
      <c r="P128" s="5"/>
      <c r="Q128" s="6"/>
      <c r="R128" s="5"/>
      <c r="S128" s="6"/>
    </row>
    <row r="129" spans="1:19" ht="18">
      <c r="A129" s="5">
        <v>122</v>
      </c>
      <c r="B129" s="1" t="s">
        <v>239</v>
      </c>
      <c r="C129" s="1" t="s">
        <v>185</v>
      </c>
      <c r="D129" s="5" t="s">
        <v>112</v>
      </c>
      <c r="E129" s="5">
        <v>3.45</v>
      </c>
      <c r="F129" s="5">
        <v>110.2</v>
      </c>
      <c r="G129" s="6">
        <v>124</v>
      </c>
      <c r="H129" s="5">
        <v>106.7</v>
      </c>
      <c r="I129" s="6">
        <v>156</v>
      </c>
      <c r="J129" s="5">
        <v>68.099999999999994</v>
      </c>
      <c r="K129" s="6"/>
      <c r="L129" s="5"/>
      <c r="M129" s="6"/>
      <c r="N129" s="5"/>
      <c r="O129" s="6"/>
      <c r="P129" s="5"/>
      <c r="Q129" s="6"/>
      <c r="R129" s="5"/>
      <c r="S129" s="6"/>
    </row>
    <row r="130" spans="1:19" ht="18">
      <c r="A130" s="5">
        <v>123</v>
      </c>
      <c r="B130" s="1" t="s">
        <v>240</v>
      </c>
      <c r="C130" s="1" t="s">
        <v>220</v>
      </c>
      <c r="D130" s="5" t="s">
        <v>162</v>
      </c>
      <c r="E130" s="5">
        <v>3.4</v>
      </c>
      <c r="F130" s="5">
        <v>107.9</v>
      </c>
      <c r="G130" s="6">
        <v>166</v>
      </c>
      <c r="H130" s="5">
        <v>104.5</v>
      </c>
      <c r="I130" s="6">
        <v>110</v>
      </c>
      <c r="J130" s="5">
        <v>63.8</v>
      </c>
      <c r="K130" s="6"/>
      <c r="L130" s="5"/>
      <c r="M130" s="6"/>
      <c r="N130" s="5"/>
      <c r="O130" s="6"/>
      <c r="P130" s="5"/>
      <c r="Q130" s="6"/>
      <c r="R130" s="5"/>
      <c r="S130" s="6"/>
    </row>
    <row r="131" spans="1:19" ht="18">
      <c r="A131" s="5">
        <v>124</v>
      </c>
      <c r="B131" s="1" t="s">
        <v>13</v>
      </c>
      <c r="C131" s="1" t="s">
        <v>133</v>
      </c>
      <c r="D131" s="5" t="s">
        <v>132</v>
      </c>
      <c r="E131" s="5">
        <v>3.23</v>
      </c>
      <c r="F131" s="5">
        <v>112.8</v>
      </c>
      <c r="G131" s="6">
        <v>82</v>
      </c>
      <c r="H131" s="5">
        <v>109.6</v>
      </c>
      <c r="I131" s="6">
        <v>214</v>
      </c>
      <c r="J131" s="5">
        <v>65.8</v>
      </c>
      <c r="K131" s="6"/>
      <c r="L131" s="5"/>
      <c r="M131" s="6"/>
      <c r="N131" s="5"/>
      <c r="O131" s="6"/>
      <c r="P131" s="5"/>
      <c r="Q131" s="6"/>
      <c r="R131" s="5"/>
      <c r="S131" s="6"/>
    </row>
    <row r="132" spans="1:19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3.18</v>
      </c>
      <c r="F132" s="5">
        <v>116.8</v>
      </c>
      <c r="G132" s="6">
        <v>46</v>
      </c>
      <c r="H132" s="5">
        <v>113.6</v>
      </c>
      <c r="I132" s="6">
        <v>300</v>
      </c>
      <c r="J132" s="5">
        <v>65</v>
      </c>
      <c r="K132" s="6"/>
      <c r="L132" s="5"/>
      <c r="M132" s="6"/>
      <c r="N132" s="5"/>
      <c r="O132" s="6"/>
      <c r="P132" s="5"/>
      <c r="Q132" s="6"/>
      <c r="R132" s="5"/>
      <c r="S132" s="6"/>
    </row>
    <row r="133" spans="1:19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3.17</v>
      </c>
      <c r="F133" s="5">
        <v>108.8</v>
      </c>
      <c r="G133" s="6">
        <v>146</v>
      </c>
      <c r="H133" s="5">
        <v>105.7</v>
      </c>
      <c r="I133" s="6">
        <v>136</v>
      </c>
      <c r="J133" s="5">
        <v>65.5</v>
      </c>
      <c r="K133" s="6"/>
      <c r="L133" s="5"/>
      <c r="M133" s="6"/>
      <c r="N133" s="5"/>
      <c r="O133" s="6"/>
      <c r="P133" s="5"/>
      <c r="Q133" s="6"/>
      <c r="R133" s="5"/>
      <c r="S133" s="6"/>
    </row>
    <row r="134" spans="1:19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</v>
      </c>
      <c r="F134" s="5">
        <v>115.2</v>
      </c>
      <c r="G134" s="6">
        <v>58</v>
      </c>
      <c r="H134" s="5">
        <v>112.2</v>
      </c>
      <c r="I134" s="6">
        <v>267</v>
      </c>
      <c r="J134" s="5">
        <v>67.900000000000006</v>
      </c>
      <c r="K134" s="6"/>
      <c r="L134" s="5"/>
      <c r="M134" s="6"/>
      <c r="N134" s="5"/>
      <c r="O134" s="6"/>
      <c r="P134" s="5"/>
      <c r="Q134" s="6"/>
      <c r="R134" s="5"/>
      <c r="S134" s="6"/>
    </row>
    <row r="135" spans="1:19" ht="18">
      <c r="A135" s="5">
        <v>128</v>
      </c>
      <c r="B135" s="1" t="s">
        <v>246</v>
      </c>
      <c r="C135" s="1" t="s">
        <v>185</v>
      </c>
      <c r="D135" s="5" t="s">
        <v>160</v>
      </c>
      <c r="E135" s="5">
        <v>2.9</v>
      </c>
      <c r="F135" s="5">
        <v>110.1</v>
      </c>
      <c r="G135" s="6">
        <v>125</v>
      </c>
      <c r="H135" s="5">
        <v>107.2</v>
      </c>
      <c r="I135" s="6">
        <v>165</v>
      </c>
      <c r="J135" s="5">
        <v>64.5</v>
      </c>
      <c r="K135" s="6"/>
      <c r="L135" s="5"/>
      <c r="M135" s="6"/>
      <c r="N135" s="5"/>
      <c r="O135" s="6"/>
      <c r="P135" s="5"/>
      <c r="Q135" s="6"/>
      <c r="R135" s="5"/>
      <c r="S135" s="6"/>
    </row>
    <row r="136" spans="1:19" ht="18">
      <c r="A136" s="5">
        <v>129</v>
      </c>
      <c r="B136" s="1" t="s">
        <v>247</v>
      </c>
      <c r="C136" s="1" t="s">
        <v>95</v>
      </c>
      <c r="D136" s="7">
        <v>45977</v>
      </c>
      <c r="E136" s="5">
        <v>2.9</v>
      </c>
      <c r="F136" s="5">
        <v>110.2</v>
      </c>
      <c r="G136" s="6">
        <v>120</v>
      </c>
      <c r="H136" s="5">
        <v>107.3</v>
      </c>
      <c r="I136" s="6">
        <v>169</v>
      </c>
      <c r="J136" s="5">
        <v>68.599999999999994</v>
      </c>
      <c r="K136" s="6"/>
      <c r="L136" s="5"/>
      <c r="M136" s="6"/>
      <c r="N136" s="5"/>
      <c r="O136" s="6"/>
      <c r="P136" s="5"/>
      <c r="Q136" s="6"/>
      <c r="R136" s="5"/>
      <c r="S136" s="6"/>
    </row>
    <row r="137" spans="1:19" ht="18">
      <c r="A137" s="5">
        <v>130</v>
      </c>
      <c r="B137" s="1" t="s">
        <v>248</v>
      </c>
      <c r="C137" s="1" t="s">
        <v>133</v>
      </c>
      <c r="D137" s="5" t="s">
        <v>249</v>
      </c>
      <c r="E137" s="5">
        <v>2.85</v>
      </c>
      <c r="F137" s="5">
        <v>108.8</v>
      </c>
      <c r="G137" s="6">
        <v>148</v>
      </c>
      <c r="H137" s="5">
        <v>105.9</v>
      </c>
      <c r="I137" s="6">
        <v>142</v>
      </c>
      <c r="J137" s="5">
        <v>70.5</v>
      </c>
      <c r="K137" s="6"/>
      <c r="L137" s="5"/>
      <c r="M137" s="6"/>
      <c r="N137" s="5"/>
      <c r="O137" s="6"/>
      <c r="P137" s="5"/>
      <c r="Q137" s="6"/>
      <c r="R137" s="5"/>
      <c r="S137" s="6"/>
    </row>
    <row r="138" spans="1:19" ht="18">
      <c r="A138" s="5">
        <v>131</v>
      </c>
      <c r="B138" s="1" t="s">
        <v>250</v>
      </c>
      <c r="C138" s="1" t="s">
        <v>216</v>
      </c>
      <c r="D138" s="5" t="s">
        <v>115</v>
      </c>
      <c r="E138" s="5">
        <v>2.76</v>
      </c>
      <c r="F138" s="5">
        <v>106</v>
      </c>
      <c r="G138" s="6">
        <v>208</v>
      </c>
      <c r="H138" s="5">
        <v>103.2</v>
      </c>
      <c r="I138" s="6">
        <v>92</v>
      </c>
      <c r="J138" s="5">
        <v>67.900000000000006</v>
      </c>
      <c r="K138" s="6"/>
      <c r="L138" s="5"/>
      <c r="M138" s="6"/>
      <c r="N138" s="5"/>
      <c r="O138" s="6"/>
      <c r="P138" s="5"/>
      <c r="Q138" s="6"/>
      <c r="R138" s="5"/>
      <c r="S138" s="6"/>
    </row>
    <row r="139" spans="1:19" ht="18">
      <c r="A139" s="5">
        <v>132</v>
      </c>
      <c r="B139" s="1" t="s">
        <v>65</v>
      </c>
      <c r="C139" s="1" t="s">
        <v>217</v>
      </c>
      <c r="D139" s="5" t="s">
        <v>112</v>
      </c>
      <c r="E139" s="5">
        <v>2.63</v>
      </c>
      <c r="F139" s="5">
        <v>106</v>
      </c>
      <c r="G139" s="6">
        <v>207</v>
      </c>
      <c r="H139" s="5">
        <v>103.4</v>
      </c>
      <c r="I139" s="6">
        <v>94</v>
      </c>
      <c r="J139" s="5">
        <v>65.8</v>
      </c>
      <c r="K139" s="6"/>
      <c r="L139" s="5"/>
      <c r="M139" s="6"/>
      <c r="N139" s="5"/>
      <c r="O139" s="6"/>
      <c r="P139" s="5"/>
      <c r="Q139" s="6"/>
      <c r="R139" s="5"/>
      <c r="S139" s="6"/>
    </row>
    <row r="140" spans="1:19" ht="18">
      <c r="A140" s="5">
        <v>133</v>
      </c>
      <c r="B140" s="1" t="s">
        <v>74</v>
      </c>
      <c r="C140" s="1" t="s">
        <v>168</v>
      </c>
      <c r="D140" s="5" t="s">
        <v>244</v>
      </c>
      <c r="E140" s="5">
        <v>2.59</v>
      </c>
      <c r="F140" s="5">
        <v>114.7</v>
      </c>
      <c r="G140" s="6">
        <v>64</v>
      </c>
      <c r="H140" s="5">
        <v>112.1</v>
      </c>
      <c r="I140" s="6">
        <v>259</v>
      </c>
      <c r="J140" s="5">
        <v>65.3</v>
      </c>
      <c r="K140" s="6"/>
      <c r="L140" s="5"/>
      <c r="M140" s="6"/>
      <c r="N140" s="5"/>
      <c r="O140" s="6"/>
      <c r="P140" s="5"/>
      <c r="Q140" s="6"/>
      <c r="R140" s="5"/>
      <c r="S140" s="6"/>
    </row>
    <row r="141" spans="1:19" ht="18">
      <c r="A141" s="5">
        <v>134</v>
      </c>
      <c r="B141" s="1" t="s">
        <v>251</v>
      </c>
      <c r="C141" s="1" t="s">
        <v>220</v>
      </c>
      <c r="D141" s="5" t="s">
        <v>252</v>
      </c>
      <c r="E141" s="5">
        <v>2.5299999999999998</v>
      </c>
      <c r="F141" s="5">
        <v>112</v>
      </c>
      <c r="G141" s="6">
        <v>94</v>
      </c>
      <c r="H141" s="5">
        <v>109.4</v>
      </c>
      <c r="I141" s="6">
        <v>213</v>
      </c>
      <c r="J141" s="5">
        <v>64.099999999999994</v>
      </c>
      <c r="K141" s="6"/>
      <c r="L141" s="5"/>
      <c r="M141" s="6"/>
      <c r="N141" s="5"/>
      <c r="O141" s="6"/>
      <c r="P141" s="5"/>
      <c r="Q141" s="6"/>
      <c r="R141" s="5"/>
      <c r="S141" s="6"/>
    </row>
    <row r="142" spans="1:19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86</v>
      </c>
      <c r="H142" s="5">
        <v>110.1</v>
      </c>
      <c r="I142" s="6">
        <v>224</v>
      </c>
      <c r="J142" s="5">
        <v>69.099999999999994</v>
      </c>
      <c r="K142" s="6"/>
      <c r="L142" s="5"/>
      <c r="M142" s="6"/>
      <c r="N142" s="5"/>
      <c r="O142" s="6"/>
      <c r="P142" s="5"/>
      <c r="Q142" s="6"/>
      <c r="R142" s="5"/>
      <c r="S142" s="6"/>
    </row>
    <row r="143" spans="1:19" ht="18">
      <c r="A143" s="5">
        <v>136</v>
      </c>
      <c r="B143" s="1" t="s">
        <v>255</v>
      </c>
      <c r="C143" s="1" t="s">
        <v>185</v>
      </c>
      <c r="D143" s="5" t="s">
        <v>164</v>
      </c>
      <c r="E143" s="5">
        <v>2.38</v>
      </c>
      <c r="F143" s="5">
        <v>105.6</v>
      </c>
      <c r="G143" s="6">
        <v>218</v>
      </c>
      <c r="H143" s="5">
        <v>103.2</v>
      </c>
      <c r="I143" s="6">
        <v>93</v>
      </c>
      <c r="J143" s="5">
        <v>70.5</v>
      </c>
      <c r="K143" s="6"/>
      <c r="L143" s="5"/>
      <c r="M143" s="6"/>
      <c r="N143" s="5"/>
      <c r="O143" s="6"/>
      <c r="P143" s="5"/>
      <c r="Q143" s="6"/>
      <c r="R143" s="5"/>
      <c r="S143" s="6"/>
    </row>
    <row r="144" spans="1:19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2.2400000000000002</v>
      </c>
      <c r="F144" s="5">
        <v>109.2</v>
      </c>
      <c r="G144" s="6">
        <v>139</v>
      </c>
      <c r="H144" s="5">
        <v>107</v>
      </c>
      <c r="I144" s="6">
        <v>161</v>
      </c>
      <c r="J144" s="5">
        <v>65.099999999999994</v>
      </c>
      <c r="K144" s="6"/>
      <c r="L144" s="5"/>
      <c r="M144" s="6"/>
      <c r="N144" s="5"/>
      <c r="O144" s="6"/>
      <c r="P144" s="5"/>
      <c r="Q144" s="6"/>
      <c r="R144" s="5"/>
      <c r="S144" s="6"/>
    </row>
    <row r="145" spans="1:19" ht="18">
      <c r="A145" s="5">
        <v>138</v>
      </c>
      <c r="B145" s="1" t="s">
        <v>257</v>
      </c>
      <c r="C145" s="1" t="s">
        <v>258</v>
      </c>
      <c r="D145" s="5" t="s">
        <v>162</v>
      </c>
      <c r="E145" s="5">
        <v>2.21</v>
      </c>
      <c r="F145" s="5">
        <v>109.2</v>
      </c>
      <c r="G145" s="6">
        <v>140</v>
      </c>
      <c r="H145" s="5">
        <v>107</v>
      </c>
      <c r="I145" s="6">
        <v>160</v>
      </c>
      <c r="J145" s="5">
        <v>68.400000000000006</v>
      </c>
      <c r="K145" s="6"/>
      <c r="L145" s="5"/>
      <c r="M145" s="6"/>
      <c r="N145" s="5"/>
      <c r="O145" s="6"/>
      <c r="P145" s="5"/>
      <c r="Q145" s="6"/>
      <c r="R145" s="5"/>
      <c r="S145" s="6"/>
    </row>
    <row r="146" spans="1:19" ht="18">
      <c r="A146" s="5">
        <v>139</v>
      </c>
      <c r="B146" s="1" t="s">
        <v>259</v>
      </c>
      <c r="C146" s="1" t="s">
        <v>185</v>
      </c>
      <c r="D146" s="5" t="s">
        <v>186</v>
      </c>
      <c r="E146" s="5">
        <v>2.1800000000000002</v>
      </c>
      <c r="F146" s="5">
        <v>105.2</v>
      </c>
      <c r="G146" s="6">
        <v>220</v>
      </c>
      <c r="H146" s="5">
        <v>103</v>
      </c>
      <c r="I146" s="6">
        <v>88</v>
      </c>
      <c r="J146" s="5">
        <v>72.5</v>
      </c>
      <c r="K146" s="6"/>
      <c r="L146" s="5"/>
      <c r="M146" s="6"/>
      <c r="N146" s="5"/>
      <c r="O146" s="6"/>
      <c r="P146" s="5"/>
      <c r="Q146" s="6"/>
      <c r="R146" s="5"/>
      <c r="S146" s="6"/>
    </row>
    <row r="147" spans="1:19" ht="18">
      <c r="A147" s="5">
        <v>140</v>
      </c>
      <c r="B147" s="1" t="s">
        <v>260</v>
      </c>
      <c r="C147" s="1" t="s">
        <v>114</v>
      </c>
      <c r="D147" s="7">
        <v>45978</v>
      </c>
      <c r="E147" s="5">
        <v>2.1800000000000002</v>
      </c>
      <c r="F147" s="5">
        <v>108.6</v>
      </c>
      <c r="G147" s="6">
        <v>151</v>
      </c>
      <c r="H147" s="5">
        <v>106.4</v>
      </c>
      <c r="I147" s="6">
        <v>152</v>
      </c>
      <c r="J147" s="5">
        <v>67.400000000000006</v>
      </c>
      <c r="K147" s="6"/>
      <c r="L147" s="5"/>
      <c r="M147" s="6"/>
      <c r="N147" s="5"/>
      <c r="O147" s="6"/>
      <c r="P147" s="5"/>
      <c r="Q147" s="6"/>
      <c r="R147" s="5"/>
      <c r="S147" s="6"/>
    </row>
    <row r="148" spans="1:19" ht="18">
      <c r="A148" s="5">
        <v>141</v>
      </c>
      <c r="B148" s="1" t="s">
        <v>261</v>
      </c>
      <c r="C148" s="1" t="s">
        <v>185</v>
      </c>
      <c r="D148" s="5" t="s">
        <v>186</v>
      </c>
      <c r="E148" s="5">
        <v>2.13</v>
      </c>
      <c r="F148" s="5">
        <v>103.9</v>
      </c>
      <c r="G148" s="6">
        <v>239</v>
      </c>
      <c r="H148" s="5">
        <v>101.8</v>
      </c>
      <c r="I148" s="6">
        <v>71</v>
      </c>
      <c r="J148" s="5">
        <v>65.400000000000006</v>
      </c>
      <c r="K148" s="6"/>
      <c r="L148" s="5"/>
      <c r="M148" s="6"/>
      <c r="N148" s="5"/>
      <c r="O148" s="6"/>
      <c r="P148" s="5"/>
      <c r="Q148" s="6"/>
      <c r="R148" s="5"/>
      <c r="S148" s="6"/>
    </row>
    <row r="149" spans="1:19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1.89</v>
      </c>
      <c r="F149" s="5">
        <v>114.8</v>
      </c>
      <c r="G149" s="6">
        <v>62</v>
      </c>
      <c r="H149" s="5">
        <v>113</v>
      </c>
      <c r="I149" s="6">
        <v>282</v>
      </c>
      <c r="J149" s="5">
        <v>70.599999999999994</v>
      </c>
      <c r="K149" s="6"/>
      <c r="L149" s="5"/>
      <c r="M149" s="6"/>
      <c r="N149" s="5"/>
      <c r="O149" s="6"/>
      <c r="P149" s="5"/>
      <c r="Q149" s="6"/>
      <c r="R149" s="5"/>
      <c r="S149" s="6"/>
    </row>
    <row r="150" spans="1:19" ht="18">
      <c r="A150" s="5">
        <v>143</v>
      </c>
      <c r="B150" s="1" t="s">
        <v>26</v>
      </c>
      <c r="C150" s="1" t="s">
        <v>209</v>
      </c>
      <c r="D150" s="5" t="s">
        <v>162</v>
      </c>
      <c r="E150" s="5">
        <v>1.69</v>
      </c>
      <c r="F150" s="5">
        <v>111.1</v>
      </c>
      <c r="G150" s="6">
        <v>104</v>
      </c>
      <c r="H150" s="5">
        <v>109.4</v>
      </c>
      <c r="I150" s="6">
        <v>212</v>
      </c>
      <c r="J150" s="5">
        <v>65</v>
      </c>
      <c r="K150" s="6"/>
      <c r="L150" s="5"/>
      <c r="M150" s="6"/>
      <c r="N150" s="5"/>
      <c r="O150" s="6"/>
      <c r="P150" s="5"/>
      <c r="Q150" s="6"/>
      <c r="R150" s="5"/>
      <c r="S150" s="6"/>
    </row>
    <row r="151" spans="1:19" ht="18">
      <c r="A151" s="5">
        <v>144</v>
      </c>
      <c r="B151" s="1" t="s">
        <v>63</v>
      </c>
      <c r="C151" s="1" t="s">
        <v>168</v>
      </c>
      <c r="D151" s="5" t="s">
        <v>263</v>
      </c>
      <c r="E151" s="5">
        <v>1.6</v>
      </c>
      <c r="F151" s="5">
        <v>107.3</v>
      </c>
      <c r="G151" s="6">
        <v>181</v>
      </c>
      <c r="H151" s="5">
        <v>105.7</v>
      </c>
      <c r="I151" s="6">
        <v>138</v>
      </c>
      <c r="J151" s="5">
        <v>65</v>
      </c>
      <c r="K151" s="6"/>
      <c r="L151" s="5"/>
      <c r="M151" s="6"/>
      <c r="N151" s="5"/>
      <c r="O151" s="6"/>
      <c r="P151" s="5"/>
      <c r="Q151" s="6"/>
      <c r="R151" s="5"/>
      <c r="S151" s="6"/>
    </row>
    <row r="152" spans="1:19" ht="18">
      <c r="A152" s="5">
        <v>145</v>
      </c>
      <c r="B152" s="1" t="s">
        <v>264</v>
      </c>
      <c r="C152" s="1" t="s">
        <v>185</v>
      </c>
      <c r="D152" s="5" t="s">
        <v>157</v>
      </c>
      <c r="E152" s="5">
        <v>1.57</v>
      </c>
      <c r="F152" s="5">
        <v>107</v>
      </c>
      <c r="G152" s="6">
        <v>188</v>
      </c>
      <c r="H152" s="5">
        <v>105.4</v>
      </c>
      <c r="I152" s="6">
        <v>127</v>
      </c>
      <c r="J152" s="5">
        <v>68.599999999999994</v>
      </c>
      <c r="K152" s="6"/>
      <c r="L152" s="5"/>
      <c r="M152" s="6"/>
      <c r="N152" s="5"/>
      <c r="O152" s="6"/>
      <c r="P152" s="5"/>
      <c r="Q152" s="6"/>
      <c r="R152" s="5"/>
      <c r="S152" s="6"/>
    </row>
    <row r="153" spans="1:19" ht="18">
      <c r="A153" s="5">
        <v>146</v>
      </c>
      <c r="B153" s="1" t="s">
        <v>75</v>
      </c>
      <c r="C153" s="1" t="s">
        <v>209</v>
      </c>
      <c r="D153" s="5" t="s">
        <v>128</v>
      </c>
      <c r="E153" s="5">
        <v>1.51</v>
      </c>
      <c r="F153" s="5">
        <v>102.8</v>
      </c>
      <c r="G153" s="6">
        <v>255</v>
      </c>
      <c r="H153" s="5">
        <v>101.3</v>
      </c>
      <c r="I153" s="6">
        <v>64</v>
      </c>
      <c r="J153" s="5">
        <v>63.8</v>
      </c>
      <c r="K153" s="6"/>
      <c r="L153" s="5"/>
      <c r="M153" s="6"/>
      <c r="N153" s="5"/>
      <c r="O153" s="6"/>
      <c r="P153" s="5"/>
      <c r="Q153" s="6"/>
      <c r="R153" s="5"/>
      <c r="S153" s="6"/>
    </row>
    <row r="154" spans="1:19" ht="18">
      <c r="A154" s="5">
        <v>147</v>
      </c>
      <c r="B154" s="1" t="s">
        <v>265</v>
      </c>
      <c r="C154" s="1" t="s">
        <v>133</v>
      </c>
      <c r="D154" s="7">
        <v>45977</v>
      </c>
      <c r="E154" s="5">
        <v>1.48</v>
      </c>
      <c r="F154" s="5">
        <v>105.6</v>
      </c>
      <c r="G154" s="6">
        <v>217</v>
      </c>
      <c r="H154" s="5">
        <v>104.2</v>
      </c>
      <c r="I154" s="6">
        <v>106</v>
      </c>
      <c r="J154" s="5">
        <v>65.099999999999994</v>
      </c>
      <c r="K154" s="6"/>
      <c r="L154" s="5"/>
      <c r="M154" s="6"/>
      <c r="N154" s="5"/>
      <c r="O154" s="6"/>
      <c r="P154" s="5"/>
      <c r="Q154" s="6"/>
      <c r="R154" s="5"/>
      <c r="S154" s="6"/>
    </row>
    <row r="155" spans="1:19" ht="18">
      <c r="A155" s="5">
        <v>148</v>
      </c>
      <c r="B155" s="1" t="s">
        <v>266</v>
      </c>
      <c r="C155" s="1" t="s">
        <v>139</v>
      </c>
      <c r="D155" s="5" t="s">
        <v>144</v>
      </c>
      <c r="E155" s="5">
        <v>1.46</v>
      </c>
      <c r="F155" s="5">
        <v>110.5</v>
      </c>
      <c r="G155" s="6">
        <v>118</v>
      </c>
      <c r="H155" s="5">
        <v>109</v>
      </c>
      <c r="I155" s="6">
        <v>200</v>
      </c>
      <c r="J155" s="5">
        <v>67.3</v>
      </c>
      <c r="K155" s="6"/>
      <c r="L155" s="5"/>
      <c r="M155" s="6"/>
      <c r="N155" s="5"/>
      <c r="O155" s="6"/>
      <c r="P155" s="5"/>
      <c r="Q155" s="6"/>
      <c r="R155" s="5"/>
      <c r="S155" s="6"/>
    </row>
    <row r="156" spans="1:19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1.35</v>
      </c>
      <c r="F156" s="5">
        <v>109.9</v>
      </c>
      <c r="G156" s="6">
        <v>128</v>
      </c>
      <c r="H156" s="5">
        <v>108.5</v>
      </c>
      <c r="I156" s="6">
        <v>191</v>
      </c>
      <c r="J156" s="5">
        <v>69.5</v>
      </c>
      <c r="K156" s="6"/>
      <c r="L156" s="5"/>
      <c r="M156" s="6"/>
      <c r="N156" s="5"/>
      <c r="O156" s="6"/>
      <c r="P156" s="5"/>
      <c r="Q156" s="6"/>
      <c r="R156" s="5"/>
      <c r="S156" s="6"/>
    </row>
    <row r="157" spans="1:19" ht="18">
      <c r="A157" s="5">
        <v>150</v>
      </c>
      <c r="B157" s="1" t="s">
        <v>268</v>
      </c>
      <c r="C157" s="1" t="s">
        <v>258</v>
      </c>
      <c r="D157" s="5" t="s">
        <v>162</v>
      </c>
      <c r="E157" s="5">
        <v>1.1299999999999999</v>
      </c>
      <c r="F157" s="5">
        <v>112.3</v>
      </c>
      <c r="G157" s="6">
        <v>90</v>
      </c>
      <c r="H157" s="5">
        <v>111.1</v>
      </c>
      <c r="I157" s="6">
        <v>243</v>
      </c>
      <c r="J157" s="5">
        <v>69.599999999999994</v>
      </c>
      <c r="K157" s="6"/>
      <c r="L157" s="5"/>
      <c r="M157" s="6"/>
      <c r="N157" s="5"/>
      <c r="O157" s="6"/>
      <c r="P157" s="5"/>
      <c r="Q157" s="6"/>
      <c r="R157" s="5"/>
      <c r="S157" s="6"/>
    </row>
    <row r="158" spans="1:19" ht="18">
      <c r="A158" s="5">
        <v>151</v>
      </c>
      <c r="B158" s="1" t="s">
        <v>34</v>
      </c>
      <c r="C158" s="1" t="s">
        <v>95</v>
      </c>
      <c r="D158" s="7">
        <v>46006</v>
      </c>
      <c r="E158" s="5">
        <v>0.99</v>
      </c>
      <c r="F158" s="5">
        <v>108.3</v>
      </c>
      <c r="G158" s="6">
        <v>160</v>
      </c>
      <c r="H158" s="5">
        <v>107.3</v>
      </c>
      <c r="I158" s="6">
        <v>168</v>
      </c>
      <c r="J158" s="5">
        <v>65.099999999999994</v>
      </c>
      <c r="K158" s="6"/>
      <c r="L158" s="5"/>
      <c r="M158" s="6"/>
      <c r="N158" s="5"/>
      <c r="O158" s="6"/>
      <c r="P158" s="5"/>
      <c r="Q158" s="6"/>
      <c r="R158" s="5"/>
      <c r="S158" s="6"/>
    </row>
    <row r="159" spans="1:19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0.98</v>
      </c>
      <c r="F159" s="5">
        <v>110.7</v>
      </c>
      <c r="G159" s="6">
        <v>113</v>
      </c>
      <c r="H159" s="5">
        <v>109.8</v>
      </c>
      <c r="I159" s="6">
        <v>218</v>
      </c>
      <c r="J159" s="5">
        <v>67.599999999999994</v>
      </c>
      <c r="K159" s="6"/>
      <c r="L159" s="5"/>
      <c r="M159" s="6"/>
      <c r="N159" s="5"/>
      <c r="O159" s="6"/>
      <c r="P159" s="5"/>
      <c r="Q159" s="6"/>
      <c r="R159" s="5"/>
      <c r="S159" s="6"/>
    </row>
    <row r="160" spans="1:19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0.89</v>
      </c>
      <c r="F160" s="5">
        <v>108.6</v>
      </c>
      <c r="G160" s="6">
        <v>153</v>
      </c>
      <c r="H160" s="5">
        <v>107.7</v>
      </c>
      <c r="I160" s="6">
        <v>176</v>
      </c>
      <c r="J160" s="5">
        <v>66.5</v>
      </c>
      <c r="K160" s="6"/>
      <c r="L160" s="5"/>
      <c r="M160" s="6"/>
      <c r="N160" s="5"/>
      <c r="O160" s="6"/>
      <c r="P160" s="5"/>
      <c r="Q160" s="6"/>
      <c r="R160" s="5"/>
      <c r="S160" s="6"/>
    </row>
    <row r="161" spans="1:19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0.63</v>
      </c>
      <c r="F161" s="5">
        <v>109.3</v>
      </c>
      <c r="G161" s="6">
        <v>138</v>
      </c>
      <c r="H161" s="5">
        <v>108.6</v>
      </c>
      <c r="I161" s="6">
        <v>196</v>
      </c>
      <c r="J161" s="5">
        <v>66.400000000000006</v>
      </c>
      <c r="K161" s="6"/>
      <c r="L161" s="5"/>
      <c r="M161" s="6"/>
      <c r="N161" s="5"/>
      <c r="O161" s="6"/>
      <c r="P161" s="5"/>
      <c r="Q161" s="6"/>
      <c r="R161" s="5"/>
      <c r="S161" s="6"/>
    </row>
    <row r="162" spans="1:19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0.49</v>
      </c>
      <c r="F162" s="5">
        <v>105.7</v>
      </c>
      <c r="G162" s="6">
        <v>216</v>
      </c>
      <c r="H162" s="5">
        <v>105.2</v>
      </c>
      <c r="I162" s="6">
        <v>122</v>
      </c>
      <c r="J162" s="5">
        <v>63.6</v>
      </c>
      <c r="K162" s="6"/>
      <c r="L162" s="5"/>
      <c r="M162" s="6"/>
      <c r="N162" s="5"/>
      <c r="O162" s="6"/>
      <c r="P162" s="5"/>
      <c r="Q162" s="6"/>
      <c r="R162" s="5"/>
      <c r="S162" s="6"/>
    </row>
    <row r="163" spans="1:19" ht="18">
      <c r="A163" s="5">
        <v>156</v>
      </c>
      <c r="B163" s="1" t="s">
        <v>274</v>
      </c>
      <c r="C163" s="1" t="s">
        <v>153</v>
      </c>
      <c r="D163" s="5" t="s">
        <v>186</v>
      </c>
      <c r="E163" s="5">
        <v>0.46</v>
      </c>
      <c r="F163" s="5">
        <v>107.9</v>
      </c>
      <c r="G163" s="6">
        <v>167</v>
      </c>
      <c r="H163" s="5">
        <v>107.4</v>
      </c>
      <c r="I163" s="6">
        <v>172</v>
      </c>
      <c r="J163" s="5">
        <v>66.8</v>
      </c>
      <c r="K163" s="6"/>
      <c r="L163" s="5"/>
      <c r="M163" s="6"/>
      <c r="N163" s="5"/>
      <c r="O163" s="6"/>
      <c r="P163" s="5"/>
      <c r="Q163" s="6"/>
      <c r="R163" s="5"/>
      <c r="S163" s="6"/>
    </row>
    <row r="164" spans="1:19" ht="18">
      <c r="A164" s="5">
        <v>157</v>
      </c>
      <c r="B164" s="1" t="s">
        <v>275</v>
      </c>
      <c r="C164" s="1" t="s">
        <v>216</v>
      </c>
      <c r="D164" s="7">
        <v>45946</v>
      </c>
      <c r="E164" s="5">
        <v>0.45</v>
      </c>
      <c r="F164" s="5">
        <v>106.7</v>
      </c>
      <c r="G164" s="6">
        <v>191</v>
      </c>
      <c r="H164" s="5">
        <v>106.2</v>
      </c>
      <c r="I164" s="6">
        <v>147</v>
      </c>
      <c r="J164" s="5">
        <v>66.099999999999994</v>
      </c>
      <c r="K164" s="6"/>
      <c r="L164" s="5"/>
      <c r="M164" s="6"/>
      <c r="N164" s="5"/>
      <c r="O164" s="6"/>
      <c r="P164" s="5"/>
      <c r="Q164" s="6"/>
      <c r="R164" s="5"/>
      <c r="S164" s="6"/>
    </row>
    <row r="165" spans="1:19" ht="18">
      <c r="A165" s="5">
        <v>158</v>
      </c>
      <c r="B165" s="1" t="s">
        <v>276</v>
      </c>
      <c r="C165" s="1" t="s">
        <v>258</v>
      </c>
      <c r="D165" s="5" t="s">
        <v>277</v>
      </c>
      <c r="E165" s="5">
        <v>0.41</v>
      </c>
      <c r="F165" s="5">
        <v>105.8</v>
      </c>
      <c r="G165" s="6">
        <v>213</v>
      </c>
      <c r="H165" s="5">
        <v>105.4</v>
      </c>
      <c r="I165" s="6">
        <v>128</v>
      </c>
      <c r="J165" s="5">
        <v>68.5</v>
      </c>
      <c r="K165" s="6"/>
      <c r="L165" s="5"/>
      <c r="M165" s="6"/>
      <c r="N165" s="5"/>
      <c r="O165" s="6"/>
      <c r="P165" s="5"/>
      <c r="Q165" s="6"/>
      <c r="R165" s="5"/>
      <c r="S165" s="6"/>
    </row>
    <row r="166" spans="1:19" ht="18">
      <c r="A166" s="5">
        <v>159</v>
      </c>
      <c r="B166" s="1" t="s">
        <v>278</v>
      </c>
      <c r="C166" s="1" t="s">
        <v>220</v>
      </c>
      <c r="D166" s="5" t="s">
        <v>110</v>
      </c>
      <c r="E166" s="5">
        <v>0.36</v>
      </c>
      <c r="F166" s="5">
        <v>108.4</v>
      </c>
      <c r="G166" s="6">
        <v>156</v>
      </c>
      <c r="H166" s="5">
        <v>108.1</v>
      </c>
      <c r="I166" s="6">
        <v>186</v>
      </c>
      <c r="J166" s="5">
        <v>65.7</v>
      </c>
      <c r="K166" s="6"/>
      <c r="L166" s="5"/>
      <c r="M166" s="6"/>
      <c r="N166" s="5"/>
      <c r="O166" s="6"/>
      <c r="P166" s="5"/>
      <c r="Q166" s="6"/>
      <c r="R166" s="5"/>
      <c r="S166" s="6"/>
    </row>
    <row r="167" spans="1:19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0.34</v>
      </c>
      <c r="F167" s="5">
        <v>113.2</v>
      </c>
      <c r="G167" s="6">
        <v>79</v>
      </c>
      <c r="H167" s="5">
        <v>112.9</v>
      </c>
      <c r="I167" s="6">
        <v>278</v>
      </c>
      <c r="J167" s="5">
        <v>71</v>
      </c>
      <c r="K167" s="6"/>
      <c r="L167" s="5"/>
      <c r="M167" s="6"/>
      <c r="N167" s="5"/>
      <c r="O167" s="6"/>
      <c r="P167" s="5"/>
      <c r="Q167" s="6"/>
      <c r="R167" s="5"/>
      <c r="S167" s="6"/>
    </row>
    <row r="168" spans="1:19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9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  <c r="K169" s="1"/>
      <c r="L169" s="1"/>
      <c r="M169" s="1"/>
    </row>
    <row r="170" spans="1:19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0.25</v>
      </c>
      <c r="F170" s="5">
        <v>106.7</v>
      </c>
      <c r="G170" s="6">
        <v>190</v>
      </c>
      <c r="H170" s="5">
        <v>106.4</v>
      </c>
      <c r="I170" s="6">
        <v>151</v>
      </c>
      <c r="J170" s="5">
        <v>70.400000000000006</v>
      </c>
      <c r="K170" s="6"/>
      <c r="L170" s="5"/>
      <c r="M170" s="6"/>
      <c r="N170" s="5"/>
      <c r="O170" s="6"/>
      <c r="P170" s="5"/>
      <c r="Q170" s="6"/>
      <c r="R170" s="5"/>
      <c r="S170" s="6"/>
    </row>
    <row r="171" spans="1:19" ht="18">
      <c r="A171" s="5">
        <v>162</v>
      </c>
      <c r="B171" s="1" t="s">
        <v>282</v>
      </c>
      <c r="C171" s="1" t="s">
        <v>204</v>
      </c>
      <c r="D171" s="5" t="s">
        <v>244</v>
      </c>
      <c r="E171" s="5">
        <v>-0.04</v>
      </c>
      <c r="F171" s="5">
        <v>110.6</v>
      </c>
      <c r="G171" s="6">
        <v>115</v>
      </c>
      <c r="H171" s="5">
        <v>110.6</v>
      </c>
      <c r="I171" s="6">
        <v>236</v>
      </c>
      <c r="J171" s="5">
        <v>63.4</v>
      </c>
      <c r="K171" s="6"/>
      <c r="L171" s="5"/>
      <c r="M171" s="6"/>
      <c r="N171" s="5"/>
      <c r="O171" s="6"/>
      <c r="P171" s="5"/>
      <c r="Q171" s="6"/>
      <c r="R171" s="5"/>
      <c r="S171" s="6"/>
    </row>
    <row r="172" spans="1:19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-0.11</v>
      </c>
      <c r="F172" s="5">
        <v>104.2</v>
      </c>
      <c r="G172" s="6">
        <v>234</v>
      </c>
      <c r="H172" s="5">
        <v>104.3</v>
      </c>
      <c r="I172" s="6">
        <v>109</v>
      </c>
      <c r="J172" s="5">
        <v>67.2</v>
      </c>
      <c r="K172" s="6"/>
      <c r="L172" s="5"/>
      <c r="M172" s="6"/>
      <c r="N172" s="5"/>
      <c r="O172" s="6"/>
      <c r="P172" s="5"/>
      <c r="Q172" s="6"/>
      <c r="R172" s="5"/>
      <c r="S172" s="6"/>
    </row>
    <row r="173" spans="1:19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-0.13</v>
      </c>
      <c r="F173" s="5">
        <v>107.5</v>
      </c>
      <c r="G173" s="6">
        <v>175</v>
      </c>
      <c r="H173" s="5">
        <v>107.7</v>
      </c>
      <c r="I173" s="6">
        <v>175</v>
      </c>
      <c r="J173" s="5">
        <v>72.400000000000006</v>
      </c>
      <c r="K173" s="6"/>
      <c r="L173" s="5"/>
      <c r="M173" s="6"/>
      <c r="N173" s="5"/>
      <c r="O173" s="6"/>
      <c r="P173" s="5"/>
      <c r="Q173" s="6"/>
      <c r="R173" s="5"/>
      <c r="S173" s="6"/>
    </row>
    <row r="174" spans="1:19" ht="18">
      <c r="A174" s="5">
        <v>165</v>
      </c>
      <c r="B174" s="1" t="s">
        <v>286</v>
      </c>
      <c r="C174" s="1" t="s">
        <v>201</v>
      </c>
      <c r="D174" s="5" t="s">
        <v>287</v>
      </c>
      <c r="E174" s="5">
        <v>-0.23</v>
      </c>
      <c r="F174" s="5">
        <v>109.4</v>
      </c>
      <c r="G174" s="6">
        <v>137</v>
      </c>
      <c r="H174" s="5">
        <v>109.6</v>
      </c>
      <c r="I174" s="6">
        <v>216</v>
      </c>
      <c r="J174" s="5">
        <v>65.5</v>
      </c>
      <c r="K174" s="6"/>
      <c r="L174" s="5"/>
      <c r="M174" s="6"/>
      <c r="N174" s="5"/>
      <c r="O174" s="6"/>
      <c r="P174" s="5"/>
      <c r="Q174" s="6"/>
      <c r="R174" s="5"/>
      <c r="S174" s="6"/>
    </row>
    <row r="175" spans="1:19" ht="18">
      <c r="A175" s="5">
        <v>166</v>
      </c>
      <c r="B175" s="1" t="s">
        <v>288</v>
      </c>
      <c r="C175" s="1" t="s">
        <v>258</v>
      </c>
      <c r="D175" s="5" t="s">
        <v>162</v>
      </c>
      <c r="E175" s="5">
        <v>-0.28000000000000003</v>
      </c>
      <c r="F175" s="5">
        <v>104.9</v>
      </c>
      <c r="G175" s="6">
        <v>224</v>
      </c>
      <c r="H175" s="5">
        <v>105.2</v>
      </c>
      <c r="I175" s="6">
        <v>119</v>
      </c>
      <c r="J175" s="5">
        <v>66.2</v>
      </c>
      <c r="K175" s="6"/>
      <c r="L175" s="5"/>
      <c r="M175" s="6"/>
      <c r="N175" s="5"/>
      <c r="O175" s="6"/>
      <c r="P175" s="5"/>
      <c r="Q175" s="6"/>
      <c r="R175" s="5"/>
      <c r="S175" s="6"/>
    </row>
    <row r="176" spans="1:19" ht="18">
      <c r="A176" s="5">
        <v>167</v>
      </c>
      <c r="B176" s="1" t="s">
        <v>59</v>
      </c>
      <c r="C176" s="1" t="s">
        <v>141</v>
      </c>
      <c r="D176" s="5" t="s">
        <v>289</v>
      </c>
      <c r="E176" s="5">
        <v>-0.28999999999999998</v>
      </c>
      <c r="F176" s="5">
        <v>109.5</v>
      </c>
      <c r="G176" s="6">
        <v>134</v>
      </c>
      <c r="H176" s="5">
        <v>109.8</v>
      </c>
      <c r="I176" s="6">
        <v>219</v>
      </c>
      <c r="J176" s="5">
        <v>66.099999999999994</v>
      </c>
      <c r="K176" s="6"/>
      <c r="L176" s="5"/>
      <c r="M176" s="6"/>
      <c r="N176" s="5"/>
      <c r="O176" s="6"/>
      <c r="P176" s="5"/>
      <c r="Q176" s="6"/>
      <c r="R176" s="5"/>
      <c r="S176" s="6"/>
    </row>
    <row r="177" spans="1:19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-0.41</v>
      </c>
      <c r="F177" s="5">
        <v>109.2</v>
      </c>
      <c r="G177" s="6">
        <v>141</v>
      </c>
      <c r="H177" s="5">
        <v>109.6</v>
      </c>
      <c r="I177" s="6">
        <v>215</v>
      </c>
      <c r="J177" s="5">
        <v>65.5</v>
      </c>
      <c r="K177" s="6"/>
      <c r="L177" s="5"/>
      <c r="M177" s="6"/>
      <c r="N177" s="5"/>
      <c r="O177" s="6"/>
      <c r="P177" s="5"/>
      <c r="Q177" s="6"/>
      <c r="R177" s="5"/>
      <c r="S177" s="6"/>
    </row>
    <row r="178" spans="1:19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-0.47</v>
      </c>
      <c r="F178" s="5">
        <v>110.2</v>
      </c>
      <c r="G178" s="6">
        <v>123</v>
      </c>
      <c r="H178" s="5">
        <v>110.7</v>
      </c>
      <c r="I178" s="6">
        <v>237</v>
      </c>
      <c r="J178" s="5">
        <v>69.3</v>
      </c>
      <c r="K178" s="6"/>
      <c r="L178" s="5"/>
      <c r="M178" s="6"/>
      <c r="N178" s="5"/>
      <c r="O178" s="6"/>
      <c r="P178" s="5"/>
      <c r="Q178" s="6"/>
      <c r="R178" s="5"/>
      <c r="S178" s="6"/>
    </row>
    <row r="179" spans="1:19" ht="18">
      <c r="A179" s="5">
        <v>170</v>
      </c>
      <c r="B179" s="1" t="s">
        <v>293</v>
      </c>
      <c r="C179" s="1" t="s">
        <v>294</v>
      </c>
      <c r="D179" s="5" t="s">
        <v>106</v>
      </c>
      <c r="E179" s="5">
        <v>-0.55000000000000004</v>
      </c>
      <c r="F179" s="5">
        <v>102.2</v>
      </c>
      <c r="G179" s="6">
        <v>267</v>
      </c>
      <c r="H179" s="5">
        <v>102.8</v>
      </c>
      <c r="I179" s="6">
        <v>85</v>
      </c>
      <c r="J179" s="5">
        <v>66.099999999999994</v>
      </c>
      <c r="K179" s="6"/>
      <c r="L179" s="5"/>
      <c r="M179" s="6"/>
      <c r="N179" s="5"/>
      <c r="O179" s="6"/>
      <c r="P179" s="5"/>
      <c r="Q179" s="6"/>
      <c r="R179" s="5"/>
      <c r="S179" s="6"/>
    </row>
    <row r="180" spans="1:19" ht="18">
      <c r="A180" s="5">
        <v>171</v>
      </c>
      <c r="B180" s="1" t="s">
        <v>68</v>
      </c>
      <c r="C180" s="1" t="s">
        <v>217</v>
      </c>
      <c r="D180" s="5" t="s">
        <v>115</v>
      </c>
      <c r="E180" s="5">
        <v>-0.56999999999999995</v>
      </c>
      <c r="F180" s="5">
        <v>108.6</v>
      </c>
      <c r="G180" s="6">
        <v>152</v>
      </c>
      <c r="H180" s="5">
        <v>109.2</v>
      </c>
      <c r="I180" s="6">
        <v>210</v>
      </c>
      <c r="J180" s="5">
        <v>69.3</v>
      </c>
      <c r="K180" s="6"/>
      <c r="L180" s="5"/>
      <c r="M180" s="6"/>
      <c r="N180" s="5"/>
      <c r="O180" s="6"/>
      <c r="P180" s="5"/>
      <c r="Q180" s="6"/>
      <c r="R180" s="5"/>
      <c r="S180" s="6"/>
    </row>
    <row r="181" spans="1:19" ht="18">
      <c r="A181" s="5">
        <v>172</v>
      </c>
      <c r="B181" s="1" t="s">
        <v>20</v>
      </c>
      <c r="C181" s="1" t="s">
        <v>217</v>
      </c>
      <c r="D181" s="5" t="s">
        <v>186</v>
      </c>
      <c r="E181" s="5">
        <v>-0.63</v>
      </c>
      <c r="F181" s="5">
        <v>108.3</v>
      </c>
      <c r="G181" s="6">
        <v>159</v>
      </c>
      <c r="H181" s="5">
        <v>109</v>
      </c>
      <c r="I181" s="6">
        <v>199</v>
      </c>
      <c r="J181" s="5">
        <v>70.400000000000006</v>
      </c>
      <c r="K181" s="6"/>
      <c r="L181" s="5"/>
      <c r="M181" s="6"/>
      <c r="N181" s="5"/>
      <c r="O181" s="6"/>
      <c r="P181" s="5"/>
      <c r="Q181" s="6"/>
      <c r="R181" s="5"/>
      <c r="S181" s="6"/>
    </row>
    <row r="182" spans="1:19" ht="18">
      <c r="A182" s="5">
        <v>173</v>
      </c>
      <c r="B182" s="1" t="s">
        <v>295</v>
      </c>
      <c r="C182" s="1" t="s">
        <v>235</v>
      </c>
      <c r="D182" s="5" t="s">
        <v>244</v>
      </c>
      <c r="E182" s="5">
        <v>-0.69</v>
      </c>
      <c r="F182" s="5">
        <v>107.9</v>
      </c>
      <c r="G182" s="6">
        <v>168</v>
      </c>
      <c r="H182" s="5">
        <v>108.5</v>
      </c>
      <c r="I182" s="6">
        <v>193</v>
      </c>
      <c r="J182" s="5">
        <v>65.2</v>
      </c>
      <c r="K182" s="6"/>
      <c r="L182" s="5"/>
      <c r="M182" s="6"/>
      <c r="N182" s="5"/>
      <c r="O182" s="6"/>
      <c r="P182" s="5"/>
      <c r="Q182" s="6"/>
      <c r="R182" s="5"/>
      <c r="S182" s="6"/>
    </row>
    <row r="183" spans="1:19" ht="18">
      <c r="A183" s="5">
        <v>174</v>
      </c>
      <c r="B183" s="1" t="s">
        <v>296</v>
      </c>
      <c r="C183" s="1" t="s">
        <v>297</v>
      </c>
      <c r="D183" s="5" t="s">
        <v>130</v>
      </c>
      <c r="E183" s="5">
        <v>-0.79</v>
      </c>
      <c r="F183" s="5">
        <v>108.4</v>
      </c>
      <c r="G183" s="6">
        <v>157</v>
      </c>
      <c r="H183" s="5">
        <v>109.1</v>
      </c>
      <c r="I183" s="6">
        <v>208</v>
      </c>
      <c r="J183" s="5">
        <v>66.599999999999994</v>
      </c>
      <c r="K183" s="6"/>
      <c r="L183" s="5"/>
      <c r="M183" s="6"/>
      <c r="N183" s="5"/>
      <c r="O183" s="6"/>
      <c r="P183" s="5"/>
      <c r="Q183" s="6"/>
      <c r="R183" s="5"/>
      <c r="S183" s="6"/>
    </row>
    <row r="184" spans="1:19" ht="18">
      <c r="A184" s="5">
        <v>175</v>
      </c>
      <c r="B184" s="1" t="s">
        <v>298</v>
      </c>
      <c r="C184" s="1" t="s">
        <v>95</v>
      </c>
      <c r="D184" s="7">
        <v>46006</v>
      </c>
      <c r="E184" s="5">
        <v>-1.07</v>
      </c>
      <c r="F184" s="5">
        <v>105.9</v>
      </c>
      <c r="G184" s="6">
        <v>209</v>
      </c>
      <c r="H184" s="5">
        <v>107</v>
      </c>
      <c r="I184" s="6">
        <v>162</v>
      </c>
      <c r="J184" s="5">
        <v>66.400000000000006</v>
      </c>
      <c r="K184" s="6"/>
      <c r="L184" s="5"/>
      <c r="M184" s="6"/>
      <c r="N184" s="5"/>
      <c r="O184" s="6"/>
      <c r="P184" s="5"/>
      <c r="Q184" s="6"/>
      <c r="R184" s="5"/>
      <c r="S184" s="6"/>
    </row>
    <row r="185" spans="1:19" ht="18">
      <c r="A185" s="5">
        <v>176</v>
      </c>
      <c r="B185" s="1" t="s">
        <v>299</v>
      </c>
      <c r="C185" s="1" t="s">
        <v>201</v>
      </c>
      <c r="D185" s="5" t="s">
        <v>244</v>
      </c>
      <c r="E185" s="5">
        <v>-1.08</v>
      </c>
      <c r="F185" s="5">
        <v>102</v>
      </c>
      <c r="G185" s="6">
        <v>275</v>
      </c>
      <c r="H185" s="5">
        <v>103.1</v>
      </c>
      <c r="I185" s="6">
        <v>89</v>
      </c>
      <c r="J185" s="5">
        <v>67.900000000000006</v>
      </c>
      <c r="K185" s="6"/>
      <c r="L185" s="5"/>
      <c r="M185" s="6"/>
      <c r="N185" s="5"/>
      <c r="O185" s="6"/>
      <c r="P185" s="5"/>
      <c r="Q185" s="6"/>
      <c r="R185" s="5"/>
      <c r="S185" s="6"/>
    </row>
    <row r="186" spans="1:19" ht="18">
      <c r="A186" s="5">
        <v>177</v>
      </c>
      <c r="B186" s="1" t="s">
        <v>24</v>
      </c>
      <c r="C186" s="1" t="s">
        <v>217</v>
      </c>
      <c r="D186" s="7">
        <v>46006</v>
      </c>
      <c r="E186" s="5">
        <v>-1.08</v>
      </c>
      <c r="F186" s="5">
        <v>107.4</v>
      </c>
      <c r="G186" s="6">
        <v>180</v>
      </c>
      <c r="H186" s="5">
        <v>108.4</v>
      </c>
      <c r="I186" s="6">
        <v>190</v>
      </c>
      <c r="J186" s="5">
        <v>67.7</v>
      </c>
      <c r="K186" s="6"/>
      <c r="L186" s="5"/>
      <c r="M186" s="6"/>
      <c r="N186" s="5"/>
      <c r="O186" s="6"/>
      <c r="P186" s="5"/>
      <c r="Q186" s="6"/>
      <c r="R186" s="5"/>
      <c r="S186" s="6"/>
    </row>
    <row r="187" spans="1:19" ht="18">
      <c r="A187" s="5">
        <v>178</v>
      </c>
      <c r="B187" s="1" t="s">
        <v>300</v>
      </c>
      <c r="C187" s="1" t="s">
        <v>179</v>
      </c>
      <c r="D187" s="5" t="s">
        <v>249</v>
      </c>
      <c r="E187" s="5">
        <v>-1.18</v>
      </c>
      <c r="F187" s="5">
        <v>106.5</v>
      </c>
      <c r="G187" s="6">
        <v>193</v>
      </c>
      <c r="H187" s="5">
        <v>107.7</v>
      </c>
      <c r="I187" s="6">
        <v>177</v>
      </c>
      <c r="J187" s="5">
        <v>66.7</v>
      </c>
      <c r="K187" s="6"/>
      <c r="L187" s="5"/>
      <c r="M187" s="6"/>
      <c r="N187" s="5"/>
      <c r="O187" s="6"/>
      <c r="P187" s="5"/>
      <c r="Q187" s="6"/>
      <c r="R187" s="5"/>
      <c r="S187" s="6"/>
    </row>
    <row r="188" spans="1:19" ht="18">
      <c r="A188" s="5">
        <v>179</v>
      </c>
      <c r="B188" s="1" t="s">
        <v>301</v>
      </c>
      <c r="C188" s="1" t="s">
        <v>172</v>
      </c>
      <c r="D188" s="5" t="s">
        <v>287</v>
      </c>
      <c r="E188" s="5">
        <v>-1.19</v>
      </c>
      <c r="F188" s="5">
        <v>106.7</v>
      </c>
      <c r="G188" s="6">
        <v>189</v>
      </c>
      <c r="H188" s="5">
        <v>107.9</v>
      </c>
      <c r="I188" s="6">
        <v>181</v>
      </c>
      <c r="J188" s="5">
        <v>68.2</v>
      </c>
      <c r="K188" s="6"/>
      <c r="L188" s="5"/>
      <c r="M188" s="6"/>
      <c r="N188" s="5"/>
      <c r="O188" s="6"/>
      <c r="P188" s="5"/>
      <c r="Q188" s="6"/>
      <c r="R188" s="5"/>
      <c r="S188" s="6"/>
    </row>
    <row r="189" spans="1:19" ht="18">
      <c r="A189" s="5">
        <v>180</v>
      </c>
      <c r="B189" s="1" t="s">
        <v>302</v>
      </c>
      <c r="C189" s="1" t="s">
        <v>254</v>
      </c>
      <c r="D189" s="5" t="s">
        <v>130</v>
      </c>
      <c r="E189" s="5">
        <v>-1.27</v>
      </c>
      <c r="F189" s="5">
        <v>111.4</v>
      </c>
      <c r="G189" s="6">
        <v>99</v>
      </c>
      <c r="H189" s="5">
        <v>112.7</v>
      </c>
      <c r="I189" s="6">
        <v>276</v>
      </c>
      <c r="J189" s="5">
        <v>67.400000000000006</v>
      </c>
      <c r="K189" s="6"/>
      <c r="L189" s="5"/>
      <c r="M189" s="6"/>
      <c r="N189" s="5"/>
      <c r="O189" s="6"/>
      <c r="P189" s="5"/>
      <c r="Q189" s="6"/>
      <c r="R189" s="5"/>
      <c r="S189" s="6"/>
    </row>
    <row r="190" spans="1:19" ht="18">
      <c r="A190" s="5">
        <v>181</v>
      </c>
      <c r="B190" s="1" t="s">
        <v>41</v>
      </c>
      <c r="C190" s="1" t="s">
        <v>141</v>
      </c>
      <c r="D190" s="7">
        <v>46007</v>
      </c>
      <c r="E190" s="5">
        <v>-1.28</v>
      </c>
      <c r="F190" s="5">
        <v>104.2</v>
      </c>
      <c r="G190" s="6">
        <v>235</v>
      </c>
      <c r="H190" s="5">
        <v>105.5</v>
      </c>
      <c r="I190" s="6">
        <v>132</v>
      </c>
      <c r="J190" s="5">
        <v>64.900000000000006</v>
      </c>
      <c r="K190" s="6"/>
      <c r="L190" s="5"/>
      <c r="M190" s="6"/>
      <c r="N190" s="5"/>
      <c r="O190" s="6"/>
      <c r="P190" s="5"/>
      <c r="Q190" s="6"/>
      <c r="R190" s="5"/>
      <c r="S190" s="6"/>
    </row>
    <row r="191" spans="1:19" ht="18">
      <c r="A191" s="5">
        <v>182</v>
      </c>
      <c r="B191" s="1" t="s">
        <v>303</v>
      </c>
      <c r="C191" s="1" t="s">
        <v>172</v>
      </c>
      <c r="D191" s="5" t="s">
        <v>144</v>
      </c>
      <c r="E191" s="5">
        <v>-1.33</v>
      </c>
      <c r="F191" s="5">
        <v>107.3</v>
      </c>
      <c r="G191" s="6">
        <v>182</v>
      </c>
      <c r="H191" s="5">
        <v>108.6</v>
      </c>
      <c r="I191" s="6">
        <v>195</v>
      </c>
      <c r="J191" s="5">
        <v>68.2</v>
      </c>
      <c r="K191" s="6"/>
      <c r="L191" s="5"/>
      <c r="M191" s="6"/>
      <c r="N191" s="5"/>
      <c r="O191" s="6"/>
      <c r="P191" s="5"/>
      <c r="Q191" s="6"/>
      <c r="R191" s="5"/>
      <c r="S191" s="6"/>
    </row>
    <row r="192" spans="1:19" ht="18">
      <c r="A192" s="5">
        <v>183</v>
      </c>
      <c r="B192" s="1" t="s">
        <v>304</v>
      </c>
      <c r="C192" s="1" t="s">
        <v>201</v>
      </c>
      <c r="D192" s="5" t="s">
        <v>287</v>
      </c>
      <c r="E192" s="5">
        <v>-1.36</v>
      </c>
      <c r="F192" s="5">
        <v>109.6</v>
      </c>
      <c r="G192" s="6">
        <v>133</v>
      </c>
      <c r="H192" s="5">
        <v>110.9</v>
      </c>
      <c r="I192" s="6">
        <v>239</v>
      </c>
      <c r="J192" s="5">
        <v>68.400000000000006</v>
      </c>
      <c r="K192" s="6"/>
      <c r="L192" s="5"/>
      <c r="M192" s="6"/>
      <c r="N192" s="5"/>
      <c r="O192" s="6"/>
      <c r="P192" s="5"/>
      <c r="Q192" s="6"/>
      <c r="R192" s="5"/>
      <c r="S192" s="6"/>
    </row>
    <row r="193" spans="1:19" ht="18">
      <c r="A193" s="5">
        <v>184</v>
      </c>
      <c r="B193" s="1" t="s">
        <v>305</v>
      </c>
      <c r="C193" s="1" t="s">
        <v>204</v>
      </c>
      <c r="D193" s="5" t="s">
        <v>130</v>
      </c>
      <c r="E193" s="5">
        <v>-1.47</v>
      </c>
      <c r="F193" s="5">
        <v>110.8</v>
      </c>
      <c r="G193" s="6">
        <v>111</v>
      </c>
      <c r="H193" s="5">
        <v>112.3</v>
      </c>
      <c r="I193" s="6">
        <v>269</v>
      </c>
      <c r="J193" s="5">
        <v>68.3</v>
      </c>
      <c r="K193" s="6"/>
      <c r="L193" s="5"/>
      <c r="M193" s="6"/>
      <c r="N193" s="5"/>
      <c r="O193" s="6"/>
      <c r="P193" s="5"/>
      <c r="Q193" s="6"/>
      <c r="R193" s="5"/>
      <c r="S193" s="6"/>
    </row>
    <row r="194" spans="1:19" ht="18">
      <c r="A194" s="5">
        <v>185</v>
      </c>
      <c r="B194" s="1" t="s">
        <v>306</v>
      </c>
      <c r="C194" s="1" t="s">
        <v>172</v>
      </c>
      <c r="D194" s="5" t="s">
        <v>144</v>
      </c>
      <c r="E194" s="5">
        <v>-1.49</v>
      </c>
      <c r="F194" s="5">
        <v>103.8</v>
      </c>
      <c r="G194" s="6">
        <v>243</v>
      </c>
      <c r="H194" s="5">
        <v>105.2</v>
      </c>
      <c r="I194" s="6">
        <v>123</v>
      </c>
      <c r="J194" s="5">
        <v>65.599999999999994</v>
      </c>
      <c r="K194" s="6"/>
      <c r="L194" s="5"/>
      <c r="M194" s="6"/>
      <c r="N194" s="5"/>
      <c r="O194" s="6"/>
      <c r="P194" s="5"/>
      <c r="Q194" s="6"/>
      <c r="R194" s="5"/>
      <c r="S194" s="6"/>
    </row>
    <row r="195" spans="1:19" ht="18">
      <c r="A195" s="5">
        <v>186</v>
      </c>
      <c r="B195" s="1" t="s">
        <v>17</v>
      </c>
      <c r="C195" s="1" t="s">
        <v>209</v>
      </c>
      <c r="D195" s="5" t="s">
        <v>244</v>
      </c>
      <c r="E195" s="5">
        <v>-1.53</v>
      </c>
      <c r="F195" s="5">
        <v>106.3</v>
      </c>
      <c r="G195" s="6">
        <v>198</v>
      </c>
      <c r="H195" s="5">
        <v>107.8</v>
      </c>
      <c r="I195" s="6">
        <v>180</v>
      </c>
      <c r="J195" s="5">
        <v>69</v>
      </c>
      <c r="K195" s="6"/>
      <c r="L195" s="5"/>
      <c r="M195" s="6"/>
      <c r="N195" s="5"/>
      <c r="O195" s="6"/>
      <c r="P195" s="5"/>
      <c r="Q195" s="6"/>
      <c r="R195" s="5"/>
      <c r="S195" s="6"/>
    </row>
    <row r="196" spans="1:19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-1.69</v>
      </c>
      <c r="F196" s="5">
        <v>103.8</v>
      </c>
      <c r="G196" s="6">
        <v>242</v>
      </c>
      <c r="H196" s="5">
        <v>105.5</v>
      </c>
      <c r="I196" s="6">
        <v>131</v>
      </c>
      <c r="J196" s="5">
        <v>66</v>
      </c>
      <c r="K196" s="6"/>
      <c r="L196" s="5"/>
      <c r="M196" s="6"/>
      <c r="N196" s="5"/>
      <c r="O196" s="6"/>
      <c r="P196" s="5"/>
      <c r="Q196" s="6"/>
      <c r="R196" s="5"/>
      <c r="S196" s="6"/>
    </row>
    <row r="197" spans="1:19" ht="18">
      <c r="A197" s="5">
        <v>188</v>
      </c>
      <c r="B197" s="1" t="s">
        <v>308</v>
      </c>
      <c r="C197" s="1" t="s">
        <v>172</v>
      </c>
      <c r="D197" s="5" t="s">
        <v>144</v>
      </c>
      <c r="E197" s="5">
        <v>-1.84</v>
      </c>
      <c r="F197" s="5">
        <v>105.9</v>
      </c>
      <c r="G197" s="6">
        <v>210</v>
      </c>
      <c r="H197" s="5">
        <v>107.8</v>
      </c>
      <c r="I197" s="6">
        <v>178</v>
      </c>
      <c r="J197" s="5">
        <v>67.599999999999994</v>
      </c>
      <c r="K197" s="6"/>
      <c r="L197" s="5"/>
      <c r="M197" s="6"/>
      <c r="N197" s="5"/>
      <c r="O197" s="6"/>
      <c r="P197" s="5"/>
      <c r="Q197" s="6"/>
      <c r="R197" s="5"/>
      <c r="S197" s="6"/>
    </row>
    <row r="198" spans="1:19" ht="18">
      <c r="A198" s="5">
        <v>189</v>
      </c>
      <c r="B198" s="1" t="s">
        <v>66</v>
      </c>
      <c r="C198" s="1" t="s">
        <v>95</v>
      </c>
      <c r="D198" s="7">
        <v>45829</v>
      </c>
      <c r="E198" s="5">
        <v>-1.92</v>
      </c>
      <c r="F198" s="5">
        <v>114.5</v>
      </c>
      <c r="G198" s="6">
        <v>65</v>
      </c>
      <c r="H198" s="5">
        <v>116.4</v>
      </c>
      <c r="I198" s="6">
        <v>335</v>
      </c>
      <c r="J198" s="5">
        <v>67.400000000000006</v>
      </c>
      <c r="K198" s="6"/>
      <c r="L198" s="5"/>
      <c r="M198" s="6"/>
      <c r="N198" s="5"/>
      <c r="O198" s="6"/>
      <c r="P198" s="5"/>
      <c r="Q198" s="6"/>
      <c r="R198" s="5"/>
      <c r="S198" s="6"/>
    </row>
    <row r="199" spans="1:19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-2.0699999999999998</v>
      </c>
      <c r="F199" s="5">
        <v>111.1</v>
      </c>
      <c r="G199" s="6">
        <v>105</v>
      </c>
      <c r="H199" s="5">
        <v>113.1</v>
      </c>
      <c r="I199" s="6">
        <v>290</v>
      </c>
      <c r="J199" s="5">
        <v>67.8</v>
      </c>
      <c r="K199" s="6"/>
      <c r="L199" s="5"/>
      <c r="M199" s="6"/>
      <c r="N199" s="5"/>
      <c r="O199" s="6"/>
      <c r="P199" s="5"/>
      <c r="Q199" s="6"/>
      <c r="R199" s="5"/>
      <c r="S199" s="6"/>
    </row>
    <row r="200" spans="1:19" ht="18">
      <c r="A200" s="5">
        <v>191</v>
      </c>
      <c r="B200" s="1" t="s">
        <v>27</v>
      </c>
      <c r="C200" s="1" t="s">
        <v>168</v>
      </c>
      <c r="D200" s="7">
        <v>46008</v>
      </c>
      <c r="E200" s="5">
        <v>-2.11</v>
      </c>
      <c r="F200" s="5">
        <v>105.2</v>
      </c>
      <c r="G200" s="6">
        <v>219</v>
      </c>
      <c r="H200" s="5">
        <v>107.3</v>
      </c>
      <c r="I200" s="6">
        <v>171</v>
      </c>
      <c r="J200" s="5">
        <v>67.900000000000006</v>
      </c>
      <c r="K200" s="6"/>
      <c r="L200" s="5"/>
      <c r="M200" s="6"/>
      <c r="N200" s="5"/>
      <c r="O200" s="6"/>
      <c r="P200" s="5"/>
      <c r="Q200" s="6"/>
      <c r="R200" s="5"/>
      <c r="S200" s="6"/>
    </row>
    <row r="201" spans="1:19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-2.2400000000000002</v>
      </c>
      <c r="F201" s="5">
        <v>107.8</v>
      </c>
      <c r="G201" s="6">
        <v>172</v>
      </c>
      <c r="H201" s="5">
        <v>110</v>
      </c>
      <c r="I201" s="6">
        <v>222</v>
      </c>
      <c r="J201" s="5">
        <v>69.2</v>
      </c>
      <c r="K201" s="6"/>
      <c r="L201" s="5"/>
      <c r="M201" s="6"/>
      <c r="N201" s="5"/>
      <c r="O201" s="6"/>
      <c r="P201" s="5"/>
      <c r="Q201" s="6"/>
      <c r="R201" s="5"/>
      <c r="S201" s="6"/>
    </row>
    <row r="202" spans="1:19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-2.4</v>
      </c>
      <c r="F202" s="5">
        <v>106.1</v>
      </c>
      <c r="G202" s="6">
        <v>203</v>
      </c>
      <c r="H202" s="5">
        <v>108.5</v>
      </c>
      <c r="I202" s="6">
        <v>194</v>
      </c>
      <c r="J202" s="5">
        <v>66.5</v>
      </c>
      <c r="K202" s="6"/>
      <c r="L202" s="5"/>
      <c r="M202" s="6"/>
      <c r="N202" s="5"/>
      <c r="O202" s="6"/>
      <c r="P202" s="5"/>
      <c r="Q202" s="6"/>
      <c r="R202" s="5"/>
      <c r="S202" s="6"/>
    </row>
    <row r="203" spans="1:19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-2.4300000000000002</v>
      </c>
      <c r="F203" s="5">
        <v>107.7</v>
      </c>
      <c r="G203" s="6">
        <v>173</v>
      </c>
      <c r="H203" s="5">
        <v>110.2</v>
      </c>
      <c r="I203" s="6">
        <v>226</v>
      </c>
      <c r="J203" s="5">
        <v>63.7</v>
      </c>
      <c r="K203" s="6"/>
      <c r="L203" s="5"/>
      <c r="M203" s="6"/>
      <c r="N203" s="5"/>
      <c r="O203" s="6"/>
      <c r="P203" s="5"/>
      <c r="Q203" s="6"/>
      <c r="R203" s="5"/>
      <c r="S203" s="6"/>
    </row>
    <row r="204" spans="1:19" ht="18">
      <c r="A204" s="5">
        <v>195</v>
      </c>
      <c r="B204" s="1" t="s">
        <v>314</v>
      </c>
      <c r="C204" s="1" t="s">
        <v>209</v>
      </c>
      <c r="D204" s="5" t="s">
        <v>252</v>
      </c>
      <c r="E204" s="5">
        <v>-2.46</v>
      </c>
      <c r="F204" s="5">
        <v>110.8</v>
      </c>
      <c r="G204" s="6">
        <v>110</v>
      </c>
      <c r="H204" s="5">
        <v>113.3</v>
      </c>
      <c r="I204" s="6">
        <v>295</v>
      </c>
      <c r="J204" s="5">
        <v>65.900000000000006</v>
      </c>
      <c r="K204" s="6"/>
      <c r="L204" s="5"/>
      <c r="M204" s="6"/>
      <c r="N204" s="5"/>
      <c r="O204" s="6"/>
      <c r="P204" s="5"/>
      <c r="Q204" s="6"/>
      <c r="R204" s="5"/>
      <c r="S204" s="6"/>
    </row>
    <row r="205" spans="1:19" ht="18">
      <c r="A205" s="5">
        <v>196</v>
      </c>
      <c r="B205" s="1" t="s">
        <v>315</v>
      </c>
      <c r="C205" s="1" t="s">
        <v>153</v>
      </c>
      <c r="D205" s="5" t="s">
        <v>291</v>
      </c>
      <c r="E205" s="5">
        <v>-2.5099999999999998</v>
      </c>
      <c r="F205" s="5">
        <v>104.8</v>
      </c>
      <c r="G205" s="6">
        <v>227</v>
      </c>
      <c r="H205" s="5">
        <v>107.3</v>
      </c>
      <c r="I205" s="6">
        <v>167</v>
      </c>
      <c r="J205" s="5">
        <v>68.900000000000006</v>
      </c>
      <c r="K205" s="6"/>
      <c r="L205" s="5"/>
      <c r="M205" s="6"/>
      <c r="N205" s="5"/>
      <c r="O205" s="6"/>
      <c r="P205" s="5"/>
      <c r="Q205" s="6"/>
      <c r="R205" s="5"/>
      <c r="S205" s="6"/>
    </row>
    <row r="206" spans="1:19" ht="18">
      <c r="A206" s="5">
        <v>197</v>
      </c>
      <c r="B206" s="1" t="s">
        <v>316</v>
      </c>
      <c r="C206" s="1" t="s">
        <v>204</v>
      </c>
      <c r="D206" s="5" t="s">
        <v>162</v>
      </c>
      <c r="E206" s="5">
        <v>-2.66</v>
      </c>
      <c r="F206" s="5">
        <v>107.9</v>
      </c>
      <c r="G206" s="6">
        <v>165</v>
      </c>
      <c r="H206" s="5">
        <v>110.6</v>
      </c>
      <c r="I206" s="6">
        <v>235</v>
      </c>
      <c r="J206" s="5">
        <v>72.900000000000006</v>
      </c>
      <c r="K206" s="6"/>
      <c r="L206" s="5"/>
      <c r="M206" s="6"/>
      <c r="N206" s="5"/>
      <c r="O206" s="6"/>
      <c r="P206" s="5"/>
      <c r="Q206" s="6"/>
      <c r="R206" s="5"/>
      <c r="S206" s="6"/>
    </row>
    <row r="207" spans="1:19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-2.73</v>
      </c>
      <c r="F207" s="5">
        <v>99.8</v>
      </c>
      <c r="G207" s="6">
        <v>314</v>
      </c>
      <c r="H207" s="5">
        <v>102.5</v>
      </c>
      <c r="I207" s="6">
        <v>80</v>
      </c>
      <c r="J207" s="5">
        <v>64.900000000000006</v>
      </c>
      <c r="K207" s="6"/>
      <c r="L207" s="5"/>
      <c r="M207" s="6"/>
      <c r="N207" s="5"/>
      <c r="O207" s="6"/>
      <c r="P207" s="5"/>
      <c r="Q207" s="6"/>
      <c r="R207" s="5"/>
      <c r="S207" s="6"/>
    </row>
    <row r="208" spans="1:19" ht="18">
      <c r="A208" s="5">
        <v>199</v>
      </c>
      <c r="B208" s="1" t="s">
        <v>319</v>
      </c>
      <c r="C208" s="1" t="s">
        <v>235</v>
      </c>
      <c r="D208" s="5" t="s">
        <v>252</v>
      </c>
      <c r="E208" s="5">
        <v>-2.78</v>
      </c>
      <c r="F208" s="5">
        <v>102.9</v>
      </c>
      <c r="G208" s="6">
        <v>253</v>
      </c>
      <c r="H208" s="5">
        <v>105.7</v>
      </c>
      <c r="I208" s="6">
        <v>139</v>
      </c>
      <c r="J208" s="5">
        <v>63.1</v>
      </c>
      <c r="K208" s="6"/>
      <c r="L208" s="5"/>
      <c r="M208" s="6"/>
      <c r="N208" s="5"/>
      <c r="O208" s="6"/>
      <c r="P208" s="5"/>
      <c r="Q208" s="6"/>
      <c r="R208" s="5"/>
      <c r="S208" s="6"/>
    </row>
    <row r="209" spans="1:19" ht="18">
      <c r="A209" s="5">
        <v>200</v>
      </c>
      <c r="B209" s="1" t="s">
        <v>320</v>
      </c>
      <c r="C209" s="1" t="s">
        <v>318</v>
      </c>
      <c r="D209" s="5" t="s">
        <v>157</v>
      </c>
      <c r="E209" s="5">
        <v>-2.79</v>
      </c>
      <c r="F209" s="5">
        <v>102.5</v>
      </c>
      <c r="G209" s="6">
        <v>261</v>
      </c>
      <c r="H209" s="5">
        <v>105.3</v>
      </c>
      <c r="I209" s="6">
        <v>126</v>
      </c>
      <c r="J209" s="5">
        <v>71.8</v>
      </c>
      <c r="K209" s="6"/>
      <c r="L209" s="5"/>
      <c r="M209" s="6"/>
      <c r="N209" s="5"/>
      <c r="O209" s="6"/>
      <c r="P209" s="5"/>
      <c r="Q209" s="6"/>
      <c r="R209" s="5"/>
      <c r="S209" s="6"/>
    </row>
    <row r="210" spans="1:19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9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  <c r="K211" s="1"/>
      <c r="L211" s="1"/>
      <c r="M211" s="1"/>
    </row>
    <row r="212" spans="1:19" ht="18">
      <c r="A212" s="5">
        <v>201</v>
      </c>
      <c r="B212" s="1" t="s">
        <v>321</v>
      </c>
      <c r="C212" s="1" t="s">
        <v>258</v>
      </c>
      <c r="D212" s="5" t="s">
        <v>322</v>
      </c>
      <c r="E212" s="5">
        <v>-2.86</v>
      </c>
      <c r="F212" s="5">
        <v>102.9</v>
      </c>
      <c r="G212" s="6">
        <v>252</v>
      </c>
      <c r="H212" s="5">
        <v>105.8</v>
      </c>
      <c r="I212" s="6">
        <v>141</v>
      </c>
      <c r="J212" s="5">
        <v>69.599999999999994</v>
      </c>
      <c r="K212" s="6"/>
      <c r="L212" s="5"/>
      <c r="M212" s="6"/>
      <c r="N212" s="5"/>
      <c r="O212" s="6"/>
      <c r="P212" s="5"/>
      <c r="Q212" s="6"/>
      <c r="R212" s="5"/>
      <c r="S212" s="6"/>
    </row>
    <row r="213" spans="1:19" ht="18">
      <c r="A213" s="5">
        <v>202</v>
      </c>
      <c r="B213" s="1" t="s">
        <v>323</v>
      </c>
      <c r="C213" s="1" t="s">
        <v>297</v>
      </c>
      <c r="D213" s="5" t="s">
        <v>186</v>
      </c>
      <c r="E213" s="5">
        <v>-2.96</v>
      </c>
      <c r="F213" s="5">
        <v>103.5</v>
      </c>
      <c r="G213" s="6">
        <v>246</v>
      </c>
      <c r="H213" s="5">
        <v>106.4</v>
      </c>
      <c r="I213" s="6">
        <v>153</v>
      </c>
      <c r="J213" s="5">
        <v>68.8</v>
      </c>
      <c r="K213" s="6"/>
      <c r="L213" s="5"/>
      <c r="M213" s="6"/>
      <c r="N213" s="5"/>
      <c r="O213" s="6"/>
      <c r="P213" s="5"/>
      <c r="Q213" s="6"/>
      <c r="R213" s="5"/>
      <c r="S213" s="6"/>
    </row>
    <row r="214" spans="1:19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105.9</v>
      </c>
      <c r="G214" s="6">
        <v>211</v>
      </c>
      <c r="H214" s="5">
        <v>109</v>
      </c>
      <c r="I214" s="6">
        <v>198</v>
      </c>
      <c r="J214" s="5">
        <v>65.900000000000006</v>
      </c>
      <c r="K214" s="6"/>
      <c r="L214" s="5"/>
      <c r="M214" s="6"/>
      <c r="N214" s="5"/>
      <c r="O214" s="6"/>
      <c r="P214" s="5"/>
      <c r="Q214" s="6"/>
      <c r="R214" s="5"/>
      <c r="S214" s="6"/>
    </row>
    <row r="215" spans="1:19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102.9</v>
      </c>
      <c r="G215" s="6">
        <v>254</v>
      </c>
      <c r="H215" s="5">
        <v>106</v>
      </c>
      <c r="I215" s="6">
        <v>143</v>
      </c>
      <c r="J215" s="5">
        <v>70.599999999999994</v>
      </c>
      <c r="K215" s="6"/>
      <c r="L215" s="5"/>
      <c r="M215" s="6"/>
      <c r="N215" s="5"/>
      <c r="O215" s="6"/>
      <c r="P215" s="5"/>
      <c r="Q215" s="6"/>
      <c r="R215" s="5"/>
      <c r="S215" s="6"/>
    </row>
    <row r="216" spans="1:19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103.3</v>
      </c>
      <c r="G216" s="6">
        <v>248</v>
      </c>
      <c r="H216" s="5">
        <v>106.4</v>
      </c>
      <c r="I216" s="6">
        <v>150</v>
      </c>
      <c r="J216" s="5">
        <v>68.8</v>
      </c>
      <c r="K216" s="6"/>
      <c r="L216" s="5"/>
      <c r="M216" s="6"/>
      <c r="N216" s="5"/>
      <c r="O216" s="6"/>
      <c r="P216" s="5"/>
      <c r="Q216" s="6"/>
      <c r="R216" s="5"/>
      <c r="S216" s="6"/>
    </row>
    <row r="217" spans="1:19" ht="18">
      <c r="A217" s="5">
        <v>206</v>
      </c>
      <c r="B217" s="1" t="s">
        <v>329</v>
      </c>
      <c r="C217" s="1" t="s">
        <v>254</v>
      </c>
      <c r="D217" s="5" t="s">
        <v>164</v>
      </c>
      <c r="E217" s="5">
        <v>-3.31</v>
      </c>
      <c r="F217" s="5">
        <v>102.1</v>
      </c>
      <c r="G217" s="6">
        <v>271</v>
      </c>
      <c r="H217" s="5">
        <v>105.5</v>
      </c>
      <c r="I217" s="6">
        <v>130</v>
      </c>
      <c r="J217" s="5">
        <v>68.8</v>
      </c>
      <c r="K217" s="6"/>
      <c r="L217" s="5"/>
      <c r="M217" s="6"/>
      <c r="N217" s="5"/>
      <c r="O217" s="6"/>
      <c r="P217" s="5"/>
      <c r="Q217" s="6"/>
      <c r="R217" s="5"/>
      <c r="S217" s="6"/>
    </row>
    <row r="218" spans="1:19" ht="18">
      <c r="A218" s="5">
        <v>207</v>
      </c>
      <c r="B218" s="1" t="s">
        <v>330</v>
      </c>
      <c r="C218" s="1" t="s">
        <v>114</v>
      </c>
      <c r="D218" s="7">
        <v>45858</v>
      </c>
      <c r="E218" s="5">
        <v>-3.32</v>
      </c>
      <c r="F218" s="5">
        <v>100.6</v>
      </c>
      <c r="G218" s="6">
        <v>305</v>
      </c>
      <c r="H218" s="5">
        <v>103.9</v>
      </c>
      <c r="I218" s="6">
        <v>103</v>
      </c>
      <c r="J218" s="5">
        <v>64.3</v>
      </c>
      <c r="K218" s="6"/>
      <c r="L218" s="5"/>
      <c r="M218" s="6"/>
      <c r="N218" s="5"/>
      <c r="O218" s="6"/>
      <c r="P218" s="5"/>
      <c r="Q218" s="6"/>
      <c r="R218" s="5"/>
      <c r="S218" s="6"/>
    </row>
    <row r="219" spans="1:19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102</v>
      </c>
      <c r="G219" s="6">
        <v>276</v>
      </c>
      <c r="H219" s="5">
        <v>105.3</v>
      </c>
      <c r="I219" s="6">
        <v>125</v>
      </c>
      <c r="J219" s="5">
        <v>71.3</v>
      </c>
      <c r="K219" s="6"/>
      <c r="L219" s="5"/>
      <c r="M219" s="6"/>
      <c r="N219" s="5"/>
      <c r="O219" s="6"/>
      <c r="P219" s="5"/>
      <c r="Q219" s="6"/>
      <c r="R219" s="5"/>
      <c r="S219" s="6"/>
    </row>
    <row r="220" spans="1:19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-3.38</v>
      </c>
      <c r="F220" s="5">
        <v>109.4</v>
      </c>
      <c r="G220" s="6">
        <v>136</v>
      </c>
      <c r="H220" s="5">
        <v>112.8</v>
      </c>
      <c r="I220" s="6">
        <v>277</v>
      </c>
      <c r="J220" s="5">
        <v>71.099999999999994</v>
      </c>
      <c r="K220" s="6"/>
      <c r="L220" s="5"/>
      <c r="M220" s="6"/>
      <c r="N220" s="5"/>
      <c r="O220" s="6"/>
      <c r="P220" s="5"/>
      <c r="Q220" s="6"/>
      <c r="R220" s="5"/>
      <c r="S220" s="6"/>
    </row>
    <row r="221" spans="1:19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-3.51</v>
      </c>
      <c r="F221" s="5">
        <v>99.2</v>
      </c>
      <c r="G221" s="6">
        <v>321</v>
      </c>
      <c r="H221" s="5">
        <v>102.8</v>
      </c>
      <c r="I221" s="6">
        <v>84</v>
      </c>
      <c r="J221" s="5">
        <v>67.099999999999994</v>
      </c>
      <c r="K221" s="6"/>
      <c r="L221" s="5"/>
      <c r="M221" s="6"/>
      <c r="N221" s="5"/>
      <c r="O221" s="6"/>
      <c r="P221" s="5"/>
      <c r="Q221" s="6"/>
      <c r="R221" s="5"/>
      <c r="S221" s="6"/>
    </row>
    <row r="222" spans="1:19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108.5</v>
      </c>
      <c r="G222" s="6">
        <v>154</v>
      </c>
      <c r="H222" s="5">
        <v>112.1</v>
      </c>
      <c r="I222" s="6">
        <v>258</v>
      </c>
      <c r="J222" s="5">
        <v>67.900000000000006</v>
      </c>
      <c r="K222" s="6"/>
      <c r="L222" s="5"/>
      <c r="M222" s="6"/>
      <c r="N222" s="5"/>
      <c r="O222" s="6"/>
      <c r="P222" s="5"/>
      <c r="Q222" s="6"/>
      <c r="R222" s="5"/>
      <c r="S222" s="6"/>
    </row>
    <row r="223" spans="1:19" ht="18">
      <c r="A223" s="5">
        <v>212</v>
      </c>
      <c r="B223" s="1" t="s">
        <v>335</v>
      </c>
      <c r="C223" s="1" t="s">
        <v>168</v>
      </c>
      <c r="D223" s="5" t="s">
        <v>289</v>
      </c>
      <c r="E223" s="5">
        <v>-3.76</v>
      </c>
      <c r="F223" s="5">
        <v>108.1</v>
      </c>
      <c r="G223" s="6">
        <v>164</v>
      </c>
      <c r="H223" s="5">
        <v>111.9</v>
      </c>
      <c r="I223" s="6">
        <v>255</v>
      </c>
      <c r="J223" s="5">
        <v>72.3</v>
      </c>
      <c r="K223" s="6"/>
      <c r="L223" s="5"/>
      <c r="M223" s="6"/>
      <c r="N223" s="5"/>
      <c r="O223" s="6"/>
      <c r="P223" s="5"/>
      <c r="Q223" s="6"/>
      <c r="R223" s="5"/>
      <c r="S223" s="6"/>
    </row>
    <row r="224" spans="1:19" ht="18">
      <c r="A224" s="5">
        <v>213</v>
      </c>
      <c r="B224" s="1" t="s">
        <v>336</v>
      </c>
      <c r="C224" s="1" t="s">
        <v>216</v>
      </c>
      <c r="D224" s="5" t="s">
        <v>161</v>
      </c>
      <c r="E224" s="5">
        <v>-3.9</v>
      </c>
      <c r="F224" s="5">
        <v>99.9</v>
      </c>
      <c r="G224" s="6">
        <v>313</v>
      </c>
      <c r="H224" s="5">
        <v>103.8</v>
      </c>
      <c r="I224" s="6">
        <v>102</v>
      </c>
      <c r="J224" s="5">
        <v>69.2</v>
      </c>
      <c r="K224" s="6"/>
      <c r="L224" s="5"/>
      <c r="M224" s="6"/>
      <c r="N224" s="5"/>
      <c r="O224" s="6"/>
      <c r="P224" s="5"/>
      <c r="Q224" s="6"/>
      <c r="R224" s="5"/>
      <c r="S224" s="6"/>
    </row>
    <row r="225" spans="1:19" ht="18">
      <c r="A225" s="5">
        <v>214</v>
      </c>
      <c r="B225" s="1" t="s">
        <v>337</v>
      </c>
      <c r="C225" s="1" t="s">
        <v>139</v>
      </c>
      <c r="D225" s="7">
        <v>45978</v>
      </c>
      <c r="E225" s="5">
        <v>-3.94</v>
      </c>
      <c r="F225" s="5">
        <v>108.2</v>
      </c>
      <c r="G225" s="6">
        <v>163</v>
      </c>
      <c r="H225" s="5">
        <v>112.2</v>
      </c>
      <c r="I225" s="6">
        <v>264</v>
      </c>
      <c r="J225" s="5">
        <v>74.400000000000006</v>
      </c>
      <c r="K225" s="6"/>
      <c r="L225" s="5"/>
      <c r="M225" s="6"/>
      <c r="N225" s="5"/>
      <c r="O225" s="6"/>
      <c r="P225" s="5"/>
      <c r="Q225" s="6"/>
      <c r="R225" s="5"/>
      <c r="S225" s="6"/>
    </row>
    <row r="226" spans="1:19" ht="18">
      <c r="A226" s="5">
        <v>215</v>
      </c>
      <c r="B226" s="1" t="s">
        <v>338</v>
      </c>
      <c r="C226" s="1" t="s">
        <v>153</v>
      </c>
      <c r="D226" s="7">
        <v>45947</v>
      </c>
      <c r="E226" s="5">
        <v>-3.96</v>
      </c>
      <c r="F226" s="5">
        <v>107.5</v>
      </c>
      <c r="G226" s="6">
        <v>177</v>
      </c>
      <c r="H226" s="5">
        <v>111.5</v>
      </c>
      <c r="I226" s="6">
        <v>250</v>
      </c>
      <c r="J226" s="5">
        <v>70.3</v>
      </c>
      <c r="K226" s="6"/>
      <c r="L226" s="5"/>
      <c r="M226" s="6"/>
      <c r="N226" s="5"/>
      <c r="O226" s="6"/>
      <c r="P226" s="5"/>
      <c r="Q226" s="6"/>
      <c r="R226" s="5"/>
      <c r="S226" s="6"/>
    </row>
    <row r="227" spans="1:19" ht="18">
      <c r="A227" s="5">
        <v>216</v>
      </c>
      <c r="B227" s="1" t="s">
        <v>339</v>
      </c>
      <c r="C227" s="1" t="s">
        <v>285</v>
      </c>
      <c r="D227" s="5" t="s">
        <v>164</v>
      </c>
      <c r="E227" s="5">
        <v>-4.07</v>
      </c>
      <c r="F227" s="5">
        <v>102.1</v>
      </c>
      <c r="G227" s="6">
        <v>273</v>
      </c>
      <c r="H227" s="5">
        <v>106.2</v>
      </c>
      <c r="I227" s="6">
        <v>146</v>
      </c>
      <c r="J227" s="5">
        <v>66.3</v>
      </c>
      <c r="K227" s="6"/>
      <c r="L227" s="5"/>
      <c r="M227" s="6"/>
      <c r="N227" s="5"/>
      <c r="O227" s="6"/>
      <c r="P227" s="5"/>
      <c r="Q227" s="6"/>
      <c r="R227" s="5"/>
      <c r="S227" s="6"/>
    </row>
    <row r="228" spans="1:19" ht="18">
      <c r="A228" s="5">
        <v>217</v>
      </c>
      <c r="B228" s="1" t="s">
        <v>340</v>
      </c>
      <c r="C228" s="1" t="s">
        <v>235</v>
      </c>
      <c r="D228" s="5" t="s">
        <v>252</v>
      </c>
      <c r="E228" s="5">
        <v>-4.08</v>
      </c>
      <c r="F228" s="5">
        <v>104.9</v>
      </c>
      <c r="G228" s="6">
        <v>222</v>
      </c>
      <c r="H228" s="5">
        <v>109</v>
      </c>
      <c r="I228" s="6">
        <v>201</v>
      </c>
      <c r="J228" s="5">
        <v>67.7</v>
      </c>
      <c r="K228" s="6"/>
      <c r="L228" s="5"/>
      <c r="M228" s="6"/>
      <c r="N228" s="5"/>
      <c r="O228" s="6"/>
      <c r="P228" s="5"/>
      <c r="Q228" s="6"/>
      <c r="R228" s="5"/>
      <c r="S228" s="6"/>
    </row>
    <row r="229" spans="1:19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106.5</v>
      </c>
      <c r="G229" s="6">
        <v>194</v>
      </c>
      <c r="H229" s="5">
        <v>110.6</v>
      </c>
      <c r="I229" s="6">
        <v>234</v>
      </c>
      <c r="J229" s="5">
        <v>66.099999999999994</v>
      </c>
      <c r="K229" s="6"/>
      <c r="L229" s="5"/>
      <c r="M229" s="6"/>
      <c r="N229" s="5"/>
      <c r="O229" s="6"/>
      <c r="P229" s="5"/>
      <c r="Q229" s="6"/>
      <c r="R229" s="5"/>
      <c r="S229" s="6"/>
    </row>
    <row r="230" spans="1:19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-4.12</v>
      </c>
      <c r="F230" s="5">
        <v>108.8</v>
      </c>
      <c r="G230" s="6">
        <v>147</v>
      </c>
      <c r="H230" s="5">
        <v>112.9</v>
      </c>
      <c r="I230" s="6">
        <v>281</v>
      </c>
      <c r="J230" s="5">
        <v>67.8</v>
      </c>
      <c r="K230" s="6"/>
      <c r="L230" s="5"/>
      <c r="M230" s="6"/>
      <c r="N230" s="5"/>
      <c r="O230" s="6"/>
      <c r="P230" s="5"/>
      <c r="Q230" s="6"/>
      <c r="R230" s="5"/>
      <c r="S230" s="6"/>
    </row>
    <row r="231" spans="1:19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-4.2699999999999996</v>
      </c>
      <c r="F231" s="5">
        <v>106.4</v>
      </c>
      <c r="G231" s="6">
        <v>196</v>
      </c>
      <c r="H231" s="5">
        <v>110.7</v>
      </c>
      <c r="I231" s="6">
        <v>238</v>
      </c>
      <c r="J231" s="5">
        <v>69.099999999999994</v>
      </c>
      <c r="K231" s="6"/>
      <c r="L231" s="5"/>
      <c r="M231" s="6"/>
      <c r="N231" s="5"/>
      <c r="O231" s="6"/>
      <c r="P231" s="5"/>
      <c r="Q231" s="6"/>
      <c r="R231" s="5"/>
      <c r="S231" s="6"/>
    </row>
    <row r="232" spans="1:19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-4.3099999999999996</v>
      </c>
      <c r="F232" s="5">
        <v>104.7</v>
      </c>
      <c r="G232" s="6">
        <v>229</v>
      </c>
      <c r="H232" s="5">
        <v>109</v>
      </c>
      <c r="I232" s="6">
        <v>202</v>
      </c>
      <c r="J232" s="5">
        <v>65.599999999999994</v>
      </c>
      <c r="K232" s="6"/>
      <c r="L232" s="5"/>
      <c r="M232" s="6"/>
      <c r="N232" s="5"/>
      <c r="O232" s="6"/>
      <c r="P232" s="5"/>
      <c r="Q232" s="6"/>
      <c r="R232" s="5"/>
      <c r="S232" s="6"/>
    </row>
    <row r="233" spans="1:19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-4.3899999999999997</v>
      </c>
      <c r="F233" s="5">
        <v>103.6</v>
      </c>
      <c r="G233" s="6">
        <v>245</v>
      </c>
      <c r="H233" s="5">
        <v>108</v>
      </c>
      <c r="I233" s="6">
        <v>183</v>
      </c>
      <c r="J233" s="5">
        <v>65.8</v>
      </c>
      <c r="K233" s="6"/>
      <c r="L233" s="5"/>
      <c r="M233" s="6"/>
      <c r="N233" s="5"/>
      <c r="O233" s="6"/>
      <c r="P233" s="5"/>
      <c r="Q233" s="6"/>
      <c r="R233" s="5"/>
      <c r="S233" s="6"/>
    </row>
    <row r="234" spans="1:19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-4.5199999999999996</v>
      </c>
      <c r="F234" s="5">
        <v>102.4</v>
      </c>
      <c r="G234" s="6">
        <v>263</v>
      </c>
      <c r="H234" s="5">
        <v>106.9</v>
      </c>
      <c r="I234" s="6">
        <v>159</v>
      </c>
      <c r="J234" s="5">
        <v>67.7</v>
      </c>
      <c r="K234" s="6"/>
      <c r="L234" s="5"/>
      <c r="M234" s="6"/>
      <c r="N234" s="5"/>
      <c r="O234" s="6"/>
      <c r="P234" s="5"/>
      <c r="Q234" s="6"/>
      <c r="R234" s="5"/>
      <c r="S234" s="6"/>
    </row>
    <row r="235" spans="1:19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</v>
      </c>
      <c r="F235" s="5">
        <v>100.9</v>
      </c>
      <c r="G235" s="6">
        <v>297</v>
      </c>
      <c r="H235" s="5">
        <v>105.5</v>
      </c>
      <c r="I235" s="6">
        <v>133</v>
      </c>
      <c r="J235" s="5">
        <v>69</v>
      </c>
      <c r="K235" s="6"/>
      <c r="L235" s="5"/>
      <c r="M235" s="6"/>
      <c r="N235" s="5"/>
      <c r="O235" s="6"/>
      <c r="P235" s="5"/>
      <c r="Q235" s="6"/>
      <c r="R235" s="5"/>
      <c r="S235" s="6"/>
    </row>
    <row r="236" spans="1:19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-4.6500000000000004</v>
      </c>
      <c r="F236" s="5">
        <v>99.1</v>
      </c>
      <c r="G236" s="6">
        <v>323</v>
      </c>
      <c r="H236" s="5">
        <v>103.7</v>
      </c>
      <c r="I236" s="6">
        <v>100</v>
      </c>
      <c r="J236" s="5">
        <v>64.099999999999994</v>
      </c>
      <c r="K236" s="6"/>
      <c r="L236" s="5"/>
      <c r="M236" s="6"/>
      <c r="N236" s="5"/>
      <c r="O236" s="6"/>
      <c r="P236" s="5"/>
      <c r="Q236" s="6"/>
      <c r="R236" s="5"/>
      <c r="S236" s="6"/>
    </row>
    <row r="237" spans="1:19" ht="18">
      <c r="A237" s="5">
        <v>226</v>
      </c>
      <c r="B237" s="1" t="s">
        <v>19</v>
      </c>
      <c r="C237" s="1" t="s">
        <v>217</v>
      </c>
      <c r="D237" s="5" t="s">
        <v>132</v>
      </c>
      <c r="E237" s="5">
        <v>-4.72</v>
      </c>
      <c r="F237" s="5">
        <v>111.3</v>
      </c>
      <c r="G237" s="6">
        <v>100</v>
      </c>
      <c r="H237" s="5">
        <v>116</v>
      </c>
      <c r="I237" s="6">
        <v>331</v>
      </c>
      <c r="J237" s="5">
        <v>68.400000000000006</v>
      </c>
      <c r="K237" s="6"/>
      <c r="L237" s="5"/>
      <c r="M237" s="6"/>
      <c r="N237" s="5"/>
      <c r="O237" s="6"/>
      <c r="P237" s="5"/>
      <c r="Q237" s="6"/>
      <c r="R237" s="5"/>
      <c r="S237" s="6"/>
    </row>
    <row r="238" spans="1:19" ht="18">
      <c r="A238" s="5">
        <v>227</v>
      </c>
      <c r="B238" s="1" t="s">
        <v>351</v>
      </c>
      <c r="C238" s="1" t="s">
        <v>133</v>
      </c>
      <c r="D238" s="7">
        <v>45977</v>
      </c>
      <c r="E238" s="5">
        <v>-4.91</v>
      </c>
      <c r="F238" s="5">
        <v>106.3</v>
      </c>
      <c r="G238" s="6">
        <v>200</v>
      </c>
      <c r="H238" s="5">
        <v>111.2</v>
      </c>
      <c r="I238" s="6">
        <v>245</v>
      </c>
      <c r="J238" s="5">
        <v>69.900000000000006</v>
      </c>
      <c r="K238" s="6"/>
      <c r="L238" s="5"/>
      <c r="M238" s="6"/>
      <c r="N238" s="5"/>
      <c r="O238" s="6"/>
      <c r="P238" s="5"/>
      <c r="Q238" s="6"/>
      <c r="R238" s="5"/>
      <c r="S238" s="6"/>
    </row>
    <row r="239" spans="1:19" ht="18">
      <c r="A239" s="5">
        <v>228</v>
      </c>
      <c r="B239" s="1" t="s">
        <v>352</v>
      </c>
      <c r="C239" s="1" t="s">
        <v>139</v>
      </c>
      <c r="D239" s="5" t="s">
        <v>136</v>
      </c>
      <c r="E239" s="5">
        <v>-5.24</v>
      </c>
      <c r="F239" s="5">
        <v>97.5</v>
      </c>
      <c r="G239" s="6">
        <v>336</v>
      </c>
      <c r="H239" s="5">
        <v>102.7</v>
      </c>
      <c r="I239" s="6">
        <v>83</v>
      </c>
      <c r="J239" s="5">
        <v>67.3</v>
      </c>
      <c r="K239" s="6"/>
      <c r="L239" s="5"/>
      <c r="M239" s="6"/>
      <c r="N239" s="5"/>
      <c r="O239" s="6"/>
      <c r="P239" s="5"/>
      <c r="Q239" s="6"/>
      <c r="R239" s="5"/>
      <c r="S239" s="6"/>
    </row>
    <row r="240" spans="1:19" ht="18">
      <c r="A240" s="5">
        <v>229</v>
      </c>
      <c r="B240" s="1" t="s">
        <v>353</v>
      </c>
      <c r="C240" s="1" t="s">
        <v>109</v>
      </c>
      <c r="D240" s="7">
        <v>45949</v>
      </c>
      <c r="E240" s="5">
        <v>-5.34</v>
      </c>
      <c r="F240" s="5">
        <v>106</v>
      </c>
      <c r="G240" s="6">
        <v>206</v>
      </c>
      <c r="H240" s="5">
        <v>111.4</v>
      </c>
      <c r="I240" s="6">
        <v>247</v>
      </c>
      <c r="J240" s="5">
        <v>69.599999999999994</v>
      </c>
      <c r="K240" s="6"/>
      <c r="L240" s="5"/>
      <c r="M240" s="6"/>
      <c r="N240" s="5"/>
      <c r="O240" s="6"/>
      <c r="P240" s="5"/>
      <c r="Q240" s="6"/>
      <c r="R240" s="5"/>
      <c r="S240" s="6"/>
    </row>
    <row r="241" spans="1:19" ht="18">
      <c r="A241" s="5">
        <v>230</v>
      </c>
      <c r="B241" s="1" t="s">
        <v>354</v>
      </c>
      <c r="C241" s="1" t="s">
        <v>328</v>
      </c>
      <c r="D241" s="5" t="s">
        <v>162</v>
      </c>
      <c r="E241" s="5">
        <v>-5.37</v>
      </c>
      <c r="F241" s="5">
        <v>101.8</v>
      </c>
      <c r="G241" s="6">
        <v>281</v>
      </c>
      <c r="H241" s="5">
        <v>107.2</v>
      </c>
      <c r="I241" s="6">
        <v>166</v>
      </c>
      <c r="J241" s="5">
        <v>66.2</v>
      </c>
      <c r="K241" s="6"/>
      <c r="L241" s="5"/>
      <c r="M241" s="6"/>
      <c r="N241" s="5"/>
      <c r="O241" s="6"/>
      <c r="P241" s="5"/>
      <c r="Q241" s="6"/>
      <c r="R241" s="5"/>
      <c r="S241" s="6"/>
    </row>
    <row r="242" spans="1:19" ht="18">
      <c r="A242" s="5">
        <v>231</v>
      </c>
      <c r="B242" s="1" t="s">
        <v>355</v>
      </c>
      <c r="C242" s="1" t="s">
        <v>168</v>
      </c>
      <c r="D242" s="7">
        <v>45920</v>
      </c>
      <c r="E242" s="5">
        <v>-5.5</v>
      </c>
      <c r="F242" s="5">
        <v>102.4</v>
      </c>
      <c r="G242" s="6">
        <v>264</v>
      </c>
      <c r="H242" s="5">
        <v>107.9</v>
      </c>
      <c r="I242" s="6">
        <v>182</v>
      </c>
      <c r="J242" s="5">
        <v>64.2</v>
      </c>
      <c r="K242" s="6"/>
      <c r="L242" s="5"/>
      <c r="M242" s="6"/>
      <c r="N242" s="5"/>
      <c r="O242" s="6"/>
      <c r="P242" s="5"/>
      <c r="Q242" s="6"/>
      <c r="R242" s="5"/>
      <c r="S242" s="6"/>
    </row>
    <row r="243" spans="1:19" ht="18">
      <c r="A243" s="5">
        <v>232</v>
      </c>
      <c r="B243" s="1" t="s">
        <v>356</v>
      </c>
      <c r="C243" s="1" t="s">
        <v>168</v>
      </c>
      <c r="D243" s="5" t="s">
        <v>289</v>
      </c>
      <c r="E243" s="5">
        <v>-5.57</v>
      </c>
      <c r="F243" s="5">
        <v>107.4</v>
      </c>
      <c r="G243" s="6">
        <v>179</v>
      </c>
      <c r="H243" s="5">
        <v>113</v>
      </c>
      <c r="I243" s="6">
        <v>284</v>
      </c>
      <c r="J243" s="5">
        <v>68.5</v>
      </c>
      <c r="K243" s="6"/>
      <c r="L243" s="5"/>
      <c r="M243" s="6"/>
      <c r="N243" s="5"/>
      <c r="O243" s="6"/>
      <c r="P243" s="5"/>
      <c r="Q243" s="6"/>
      <c r="R243" s="5"/>
      <c r="S243" s="6"/>
    </row>
    <row r="244" spans="1:19" ht="18">
      <c r="A244" s="5">
        <v>233</v>
      </c>
      <c r="B244" s="1" t="s">
        <v>357</v>
      </c>
      <c r="C244" s="1" t="s">
        <v>318</v>
      </c>
      <c r="D244" s="5" t="s">
        <v>358</v>
      </c>
      <c r="E244" s="5">
        <v>-5.67</v>
      </c>
      <c r="F244" s="5">
        <v>100.8</v>
      </c>
      <c r="G244" s="6">
        <v>299</v>
      </c>
      <c r="H244" s="5">
        <v>106.5</v>
      </c>
      <c r="I244" s="6">
        <v>155</v>
      </c>
      <c r="J244" s="5">
        <v>64.400000000000006</v>
      </c>
      <c r="K244" s="6"/>
      <c r="L244" s="5"/>
      <c r="M244" s="6"/>
      <c r="N244" s="5"/>
      <c r="O244" s="6"/>
      <c r="P244" s="5"/>
      <c r="Q244" s="6"/>
      <c r="R244" s="5"/>
      <c r="S244" s="6"/>
    </row>
    <row r="245" spans="1:19" ht="18">
      <c r="A245" s="5">
        <v>234</v>
      </c>
      <c r="B245" s="1" t="s">
        <v>359</v>
      </c>
      <c r="C245" s="1" t="s">
        <v>139</v>
      </c>
      <c r="D245" s="7">
        <v>46008</v>
      </c>
      <c r="E245" s="5">
        <v>-5.73</v>
      </c>
      <c r="F245" s="5">
        <v>107.5</v>
      </c>
      <c r="G245" s="6">
        <v>178</v>
      </c>
      <c r="H245" s="5">
        <v>113.2</v>
      </c>
      <c r="I245" s="6">
        <v>292</v>
      </c>
      <c r="J245" s="5">
        <v>65.900000000000006</v>
      </c>
      <c r="K245" s="6"/>
      <c r="L245" s="5"/>
      <c r="M245" s="6"/>
      <c r="N245" s="5"/>
      <c r="O245" s="6"/>
      <c r="P245" s="5"/>
      <c r="Q245" s="6"/>
      <c r="R245" s="5"/>
      <c r="S245" s="6"/>
    </row>
    <row r="246" spans="1:19" ht="18">
      <c r="A246" s="5">
        <v>235</v>
      </c>
      <c r="B246" s="1" t="s">
        <v>360</v>
      </c>
      <c r="C246" s="1" t="s">
        <v>285</v>
      </c>
      <c r="D246" s="5" t="s">
        <v>128</v>
      </c>
      <c r="E246" s="5">
        <v>-5.81</v>
      </c>
      <c r="F246" s="5">
        <v>99.6</v>
      </c>
      <c r="G246" s="6">
        <v>317</v>
      </c>
      <c r="H246" s="5">
        <v>105.4</v>
      </c>
      <c r="I246" s="6">
        <v>129</v>
      </c>
      <c r="J246" s="5">
        <v>62.4</v>
      </c>
      <c r="K246" s="6"/>
      <c r="L246" s="5"/>
      <c r="M246" s="6"/>
      <c r="N246" s="5"/>
      <c r="O246" s="6"/>
      <c r="P246" s="5"/>
      <c r="Q246" s="6"/>
      <c r="R246" s="5"/>
      <c r="S246" s="6"/>
    </row>
    <row r="247" spans="1:19" ht="18">
      <c r="A247" s="5">
        <v>236</v>
      </c>
      <c r="B247" s="1" t="s">
        <v>11</v>
      </c>
      <c r="C247" s="1" t="s">
        <v>133</v>
      </c>
      <c r="D247" s="7">
        <v>45948</v>
      </c>
      <c r="E247" s="5">
        <v>-5.98</v>
      </c>
      <c r="F247" s="5">
        <v>104.4</v>
      </c>
      <c r="G247" s="6">
        <v>231</v>
      </c>
      <c r="H247" s="5">
        <v>110.4</v>
      </c>
      <c r="I247" s="6">
        <v>229</v>
      </c>
      <c r="J247" s="5">
        <v>64</v>
      </c>
      <c r="K247" s="6"/>
      <c r="L247" s="5"/>
      <c r="M247" s="6"/>
      <c r="N247" s="5"/>
      <c r="O247" s="6"/>
      <c r="P247" s="5"/>
      <c r="Q247" s="6"/>
      <c r="R247" s="5"/>
      <c r="S247" s="6"/>
    </row>
    <row r="248" spans="1:19" ht="18">
      <c r="A248" s="5">
        <v>237</v>
      </c>
      <c r="B248" s="1" t="s">
        <v>361</v>
      </c>
      <c r="C248" s="1" t="s">
        <v>133</v>
      </c>
      <c r="D248" s="7">
        <v>46006</v>
      </c>
      <c r="E248" s="5">
        <v>-6.16</v>
      </c>
      <c r="F248" s="5">
        <v>103.6</v>
      </c>
      <c r="G248" s="6">
        <v>244</v>
      </c>
      <c r="H248" s="5">
        <v>109.7</v>
      </c>
      <c r="I248" s="6">
        <v>217</v>
      </c>
      <c r="J248" s="5">
        <v>69.2</v>
      </c>
      <c r="K248" s="6"/>
      <c r="L248" s="5"/>
      <c r="M248" s="6"/>
      <c r="N248" s="5"/>
      <c r="O248" s="6"/>
      <c r="P248" s="5"/>
      <c r="Q248" s="6"/>
      <c r="R248" s="5"/>
      <c r="S248" s="6"/>
    </row>
    <row r="249" spans="1:19" ht="18">
      <c r="A249" s="5">
        <v>238</v>
      </c>
      <c r="B249" s="1" t="s">
        <v>362</v>
      </c>
      <c r="C249" s="1" t="s">
        <v>172</v>
      </c>
      <c r="D249" s="5" t="s">
        <v>263</v>
      </c>
      <c r="E249" s="5">
        <v>-6.2</v>
      </c>
      <c r="F249" s="5">
        <v>104.7</v>
      </c>
      <c r="G249" s="6">
        <v>228</v>
      </c>
      <c r="H249" s="5">
        <v>110.9</v>
      </c>
      <c r="I249" s="6">
        <v>240</v>
      </c>
      <c r="J249" s="5">
        <v>70.7</v>
      </c>
      <c r="K249" s="6"/>
      <c r="L249" s="5"/>
      <c r="M249" s="6"/>
      <c r="N249" s="5"/>
      <c r="O249" s="6"/>
      <c r="P249" s="5"/>
      <c r="Q249" s="6"/>
      <c r="R249" s="5"/>
      <c r="S249" s="6"/>
    </row>
    <row r="250" spans="1:19" ht="18">
      <c r="A250" s="5">
        <v>239</v>
      </c>
      <c r="B250" s="1" t="s">
        <v>363</v>
      </c>
      <c r="C250" s="1" t="s">
        <v>318</v>
      </c>
      <c r="D250" s="5" t="s">
        <v>291</v>
      </c>
      <c r="E250" s="5">
        <v>-6.28</v>
      </c>
      <c r="F250" s="5">
        <v>103.9</v>
      </c>
      <c r="G250" s="6">
        <v>240</v>
      </c>
      <c r="H250" s="5">
        <v>110.1</v>
      </c>
      <c r="I250" s="6">
        <v>223</v>
      </c>
      <c r="J250" s="5">
        <v>67</v>
      </c>
      <c r="K250" s="6"/>
      <c r="L250" s="5"/>
      <c r="M250" s="6"/>
      <c r="N250" s="5"/>
      <c r="O250" s="6"/>
      <c r="P250" s="5"/>
      <c r="Q250" s="6"/>
      <c r="R250" s="5"/>
      <c r="S250" s="6"/>
    </row>
    <row r="251" spans="1:19" ht="18">
      <c r="A251" s="5">
        <v>240</v>
      </c>
      <c r="B251" s="1" t="s">
        <v>364</v>
      </c>
      <c r="C251" s="1" t="s">
        <v>204</v>
      </c>
      <c r="D251" s="7">
        <v>46008</v>
      </c>
      <c r="E251" s="5">
        <v>-6.34</v>
      </c>
      <c r="F251" s="5">
        <v>106.3</v>
      </c>
      <c r="G251" s="6">
        <v>199</v>
      </c>
      <c r="H251" s="5">
        <v>112.6</v>
      </c>
      <c r="I251" s="6">
        <v>275</v>
      </c>
      <c r="J251" s="5">
        <v>64.400000000000006</v>
      </c>
      <c r="K251" s="6"/>
      <c r="L251" s="5"/>
      <c r="M251" s="6"/>
      <c r="N251" s="5"/>
      <c r="O251" s="6"/>
      <c r="P251" s="5"/>
      <c r="Q251" s="6"/>
      <c r="R251" s="5"/>
      <c r="S251" s="6"/>
    </row>
    <row r="252" spans="1:19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9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  <c r="K253" s="1"/>
      <c r="L253" s="1"/>
      <c r="M253" s="1"/>
    </row>
    <row r="254" spans="1:19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-6.4</v>
      </c>
      <c r="F254" s="5">
        <v>102.7</v>
      </c>
      <c r="G254" s="6">
        <v>259</v>
      </c>
      <c r="H254" s="5">
        <v>109.1</v>
      </c>
      <c r="I254" s="6">
        <v>205</v>
      </c>
      <c r="J254" s="5">
        <v>64.3</v>
      </c>
      <c r="K254" s="6"/>
      <c r="L254" s="5"/>
      <c r="M254" s="6"/>
      <c r="N254" s="5"/>
      <c r="O254" s="6"/>
      <c r="P254" s="5"/>
      <c r="Q254" s="6"/>
      <c r="R254" s="5"/>
      <c r="S254" s="6"/>
    </row>
    <row r="255" spans="1:19" ht="18">
      <c r="A255" s="5">
        <v>242</v>
      </c>
      <c r="B255" s="1" t="s">
        <v>366</v>
      </c>
      <c r="C255" s="1" t="s">
        <v>201</v>
      </c>
      <c r="D255" s="5" t="s">
        <v>367</v>
      </c>
      <c r="E255" s="5">
        <v>-6.41</v>
      </c>
      <c r="F255" s="5">
        <v>110.9</v>
      </c>
      <c r="G255" s="6">
        <v>109</v>
      </c>
      <c r="H255" s="5">
        <v>117.3</v>
      </c>
      <c r="I255" s="6">
        <v>344</v>
      </c>
      <c r="J255" s="5">
        <v>72.599999999999994</v>
      </c>
      <c r="K255" s="6"/>
      <c r="L255" s="5"/>
      <c r="M255" s="6"/>
      <c r="N255" s="5"/>
      <c r="O255" s="6"/>
      <c r="P255" s="5"/>
      <c r="Q255" s="6"/>
      <c r="R255" s="5"/>
      <c r="S255" s="6"/>
    </row>
    <row r="256" spans="1:19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106</v>
      </c>
      <c r="H256" s="5">
        <v>117.4</v>
      </c>
      <c r="I256" s="6">
        <v>346</v>
      </c>
      <c r="J256" s="5">
        <v>74.3</v>
      </c>
      <c r="K256" s="6"/>
      <c r="L256" s="5"/>
      <c r="M256" s="6"/>
      <c r="N256" s="5"/>
      <c r="O256" s="6"/>
      <c r="P256" s="5"/>
      <c r="Q256" s="6"/>
      <c r="R256" s="5"/>
      <c r="S256" s="6"/>
    </row>
    <row r="257" spans="1:19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-6.51</v>
      </c>
      <c r="F257" s="5">
        <v>101.8</v>
      </c>
      <c r="G257" s="6">
        <v>282</v>
      </c>
      <c r="H257" s="5">
        <v>108.3</v>
      </c>
      <c r="I257" s="6">
        <v>189</v>
      </c>
      <c r="J257" s="5">
        <v>64.8</v>
      </c>
      <c r="K257" s="6"/>
      <c r="L257" s="5"/>
      <c r="M257" s="6"/>
      <c r="N257" s="5"/>
      <c r="O257" s="6"/>
      <c r="P257" s="5"/>
      <c r="Q257" s="6"/>
      <c r="R257" s="5"/>
      <c r="S257" s="6"/>
    </row>
    <row r="258" spans="1:19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</v>
      </c>
      <c r="F258" s="5">
        <v>107.1</v>
      </c>
      <c r="G258" s="6">
        <v>186</v>
      </c>
      <c r="H258" s="5">
        <v>113.8</v>
      </c>
      <c r="I258" s="6">
        <v>304</v>
      </c>
      <c r="J258" s="5">
        <v>64.599999999999994</v>
      </c>
      <c r="K258" s="6"/>
      <c r="L258" s="5"/>
      <c r="M258" s="6"/>
      <c r="N258" s="5"/>
      <c r="O258" s="6"/>
      <c r="P258" s="5"/>
      <c r="Q258" s="6"/>
      <c r="R258" s="5"/>
      <c r="S258" s="6"/>
    </row>
    <row r="259" spans="1:19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-6.82</v>
      </c>
      <c r="F259" s="5">
        <v>110.1</v>
      </c>
      <c r="G259" s="6">
        <v>126</v>
      </c>
      <c r="H259" s="5">
        <v>116.9</v>
      </c>
      <c r="I259" s="6">
        <v>337</v>
      </c>
      <c r="J259" s="5">
        <v>69</v>
      </c>
      <c r="K259" s="6"/>
      <c r="L259" s="5"/>
      <c r="M259" s="6"/>
      <c r="N259" s="5"/>
      <c r="O259" s="6"/>
      <c r="P259" s="5"/>
      <c r="Q259" s="6"/>
      <c r="R259" s="5"/>
      <c r="S259" s="6"/>
    </row>
    <row r="260" spans="1:19" ht="18">
      <c r="A260" s="5">
        <v>247</v>
      </c>
      <c r="B260" s="1" t="s">
        <v>372</v>
      </c>
      <c r="C260" s="1" t="s">
        <v>347</v>
      </c>
      <c r="D260" s="5" t="s">
        <v>144</v>
      </c>
      <c r="E260" s="5">
        <v>-7</v>
      </c>
      <c r="F260" s="5">
        <v>103.3</v>
      </c>
      <c r="G260" s="6">
        <v>247</v>
      </c>
      <c r="H260" s="5">
        <v>110.3</v>
      </c>
      <c r="I260" s="6">
        <v>228</v>
      </c>
      <c r="J260" s="5">
        <v>63.6</v>
      </c>
      <c r="K260" s="6"/>
      <c r="L260" s="5"/>
      <c r="M260" s="6"/>
      <c r="N260" s="5"/>
      <c r="O260" s="6"/>
      <c r="P260" s="5"/>
      <c r="Q260" s="6"/>
      <c r="R260" s="5"/>
      <c r="S260" s="6"/>
    </row>
    <row r="261" spans="1:19" ht="18">
      <c r="A261" s="5">
        <v>248</v>
      </c>
      <c r="B261" s="1" t="s">
        <v>373</v>
      </c>
      <c r="C261" s="1" t="s">
        <v>254</v>
      </c>
      <c r="D261" s="5" t="s">
        <v>231</v>
      </c>
      <c r="E261" s="5">
        <v>-7.03</v>
      </c>
      <c r="F261" s="5">
        <v>104.9</v>
      </c>
      <c r="G261" s="6">
        <v>223</v>
      </c>
      <c r="H261" s="5">
        <v>111.9</v>
      </c>
      <c r="I261" s="6">
        <v>257</v>
      </c>
      <c r="J261" s="5">
        <v>66.8</v>
      </c>
      <c r="K261" s="6"/>
      <c r="L261" s="5"/>
      <c r="M261" s="6"/>
      <c r="N261" s="5"/>
      <c r="O261" s="6"/>
      <c r="P261" s="5"/>
      <c r="Q261" s="6"/>
      <c r="R261" s="5"/>
      <c r="S261" s="6"/>
    </row>
    <row r="262" spans="1:19" ht="18">
      <c r="A262" s="5">
        <v>249</v>
      </c>
      <c r="B262" s="1" t="s">
        <v>374</v>
      </c>
      <c r="C262" s="1" t="s">
        <v>349</v>
      </c>
      <c r="D262" s="7">
        <v>45947</v>
      </c>
      <c r="E262" s="5">
        <v>-7.2</v>
      </c>
      <c r="F262" s="5">
        <v>101.9</v>
      </c>
      <c r="G262" s="6">
        <v>279</v>
      </c>
      <c r="H262" s="5">
        <v>109.1</v>
      </c>
      <c r="I262" s="6">
        <v>206</v>
      </c>
      <c r="J262" s="5">
        <v>68.8</v>
      </c>
      <c r="K262" s="6"/>
      <c r="L262" s="5"/>
      <c r="M262" s="6"/>
      <c r="N262" s="5"/>
      <c r="O262" s="6"/>
      <c r="P262" s="5"/>
      <c r="Q262" s="6"/>
      <c r="R262" s="5"/>
      <c r="S262" s="6"/>
    </row>
    <row r="263" spans="1:19" ht="18">
      <c r="A263" s="5">
        <v>250</v>
      </c>
      <c r="B263" s="1" t="s">
        <v>18</v>
      </c>
      <c r="C263" s="1" t="s">
        <v>209</v>
      </c>
      <c r="D263" s="5" t="s">
        <v>263</v>
      </c>
      <c r="E263" s="5">
        <v>-7.23</v>
      </c>
      <c r="F263" s="5">
        <v>103.2</v>
      </c>
      <c r="G263" s="6">
        <v>249</v>
      </c>
      <c r="H263" s="5">
        <v>110.5</v>
      </c>
      <c r="I263" s="6">
        <v>231</v>
      </c>
      <c r="J263" s="5">
        <v>70.2</v>
      </c>
      <c r="K263" s="6"/>
      <c r="L263" s="5"/>
      <c r="M263" s="6"/>
      <c r="N263" s="5"/>
      <c r="O263" s="6"/>
      <c r="P263" s="5"/>
      <c r="Q263" s="6"/>
      <c r="R263" s="5"/>
      <c r="S263" s="6"/>
    </row>
    <row r="264" spans="1:19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-7.31</v>
      </c>
      <c r="F264" s="5">
        <v>105.8</v>
      </c>
      <c r="G264" s="6">
        <v>214</v>
      </c>
      <c r="H264" s="5">
        <v>113.1</v>
      </c>
      <c r="I264" s="6">
        <v>288</v>
      </c>
      <c r="J264" s="5">
        <v>69.400000000000006</v>
      </c>
      <c r="K264" s="6"/>
      <c r="L264" s="5"/>
      <c r="M264" s="6"/>
      <c r="N264" s="5"/>
      <c r="O264" s="6"/>
      <c r="P264" s="5"/>
      <c r="Q264" s="6"/>
      <c r="R264" s="5"/>
      <c r="S264" s="6"/>
    </row>
    <row r="265" spans="1:19" ht="18">
      <c r="A265" s="5">
        <v>252</v>
      </c>
      <c r="B265" s="1" t="s">
        <v>376</v>
      </c>
      <c r="C265" s="1" t="s">
        <v>168</v>
      </c>
      <c r="D265" s="7">
        <v>45979</v>
      </c>
      <c r="E265" s="5">
        <v>-7.41</v>
      </c>
      <c r="F265" s="5">
        <v>99.9</v>
      </c>
      <c r="G265" s="6">
        <v>312</v>
      </c>
      <c r="H265" s="5">
        <v>107.3</v>
      </c>
      <c r="I265" s="6">
        <v>170</v>
      </c>
      <c r="J265" s="5">
        <v>66.7</v>
      </c>
      <c r="K265" s="6"/>
      <c r="L265" s="5"/>
      <c r="M265" s="6"/>
      <c r="N265" s="5"/>
      <c r="O265" s="6"/>
      <c r="P265" s="5"/>
      <c r="Q265" s="6"/>
      <c r="R265" s="5"/>
      <c r="S265" s="6"/>
    </row>
    <row r="266" spans="1:19" ht="18">
      <c r="A266" s="5">
        <v>253</v>
      </c>
      <c r="B266" s="1" t="s">
        <v>377</v>
      </c>
      <c r="C266" s="1" t="s">
        <v>258</v>
      </c>
      <c r="D266" s="5" t="s">
        <v>263</v>
      </c>
      <c r="E266" s="5">
        <v>-7.46</v>
      </c>
      <c r="F266" s="5">
        <v>101.7</v>
      </c>
      <c r="G266" s="6">
        <v>284</v>
      </c>
      <c r="H266" s="5">
        <v>109.1</v>
      </c>
      <c r="I266" s="6">
        <v>207</v>
      </c>
      <c r="J266" s="5">
        <v>65.7</v>
      </c>
      <c r="K266" s="6"/>
      <c r="L266" s="5"/>
      <c r="M266" s="6"/>
      <c r="N266" s="5"/>
      <c r="O266" s="6"/>
      <c r="P266" s="5"/>
      <c r="Q266" s="6"/>
      <c r="R266" s="5"/>
      <c r="S266" s="6"/>
    </row>
    <row r="267" spans="1:19" ht="18">
      <c r="A267" s="5">
        <v>254</v>
      </c>
      <c r="B267" s="1" t="s">
        <v>378</v>
      </c>
      <c r="C267" s="1" t="s">
        <v>141</v>
      </c>
      <c r="D267" s="7">
        <v>45800</v>
      </c>
      <c r="E267" s="5">
        <v>-7.46</v>
      </c>
      <c r="F267" s="5">
        <v>101.1</v>
      </c>
      <c r="G267" s="6">
        <v>294</v>
      </c>
      <c r="H267" s="5">
        <v>108.5</v>
      </c>
      <c r="I267" s="6">
        <v>192</v>
      </c>
      <c r="J267" s="5">
        <v>71.400000000000006</v>
      </c>
      <c r="K267" s="6"/>
      <c r="L267" s="5"/>
      <c r="M267" s="6"/>
      <c r="N267" s="5"/>
      <c r="O267" s="6"/>
      <c r="P267" s="5"/>
      <c r="Q267" s="6"/>
      <c r="R267" s="5"/>
      <c r="S267" s="6"/>
    </row>
    <row r="268" spans="1:19" ht="18">
      <c r="A268" s="5">
        <v>255</v>
      </c>
      <c r="B268" s="1" t="s">
        <v>379</v>
      </c>
      <c r="C268" s="1" t="s">
        <v>318</v>
      </c>
      <c r="D268" s="5" t="s">
        <v>380</v>
      </c>
      <c r="E268" s="5">
        <v>-7.49</v>
      </c>
      <c r="F268" s="5">
        <v>107.9</v>
      </c>
      <c r="G268" s="6">
        <v>169</v>
      </c>
      <c r="H268" s="5">
        <v>115.3</v>
      </c>
      <c r="I268" s="6">
        <v>325</v>
      </c>
      <c r="J268" s="5">
        <v>67.900000000000006</v>
      </c>
      <c r="K268" s="6"/>
      <c r="L268" s="5"/>
      <c r="M268" s="6"/>
      <c r="N268" s="5"/>
      <c r="O268" s="6"/>
      <c r="P268" s="5"/>
      <c r="Q268" s="6"/>
      <c r="R268" s="5"/>
      <c r="S268" s="6"/>
    </row>
    <row r="269" spans="1:19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288</v>
      </c>
      <c r="H269" s="5">
        <v>109</v>
      </c>
      <c r="I269" s="6">
        <v>204</v>
      </c>
      <c r="J269" s="5">
        <v>68.099999999999994</v>
      </c>
      <c r="K269" s="6"/>
      <c r="L269" s="5"/>
      <c r="M269" s="6"/>
      <c r="N269" s="5"/>
      <c r="O269" s="6"/>
      <c r="P269" s="5"/>
      <c r="Q269" s="6"/>
      <c r="R269" s="5"/>
      <c r="S269" s="6"/>
    </row>
    <row r="270" spans="1:19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-7.83</v>
      </c>
      <c r="F270" s="5">
        <v>103.1</v>
      </c>
      <c r="G270" s="6">
        <v>250</v>
      </c>
      <c r="H270" s="5">
        <v>111</v>
      </c>
      <c r="I270" s="6">
        <v>241</v>
      </c>
      <c r="J270" s="5">
        <v>71.400000000000006</v>
      </c>
      <c r="K270" s="6"/>
      <c r="L270" s="5"/>
      <c r="M270" s="6"/>
      <c r="N270" s="5"/>
      <c r="O270" s="6"/>
      <c r="P270" s="5"/>
      <c r="Q270" s="6"/>
      <c r="R270" s="5"/>
      <c r="S270" s="6"/>
    </row>
    <row r="271" spans="1:19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-8.01</v>
      </c>
      <c r="F271" s="5">
        <v>95.6</v>
      </c>
      <c r="G271" s="6">
        <v>350</v>
      </c>
      <c r="H271" s="5">
        <v>103.6</v>
      </c>
      <c r="I271" s="6">
        <v>97</v>
      </c>
      <c r="J271" s="5">
        <v>67.099999999999994</v>
      </c>
      <c r="K271" s="6"/>
      <c r="L271" s="5"/>
      <c r="M271" s="6"/>
      <c r="N271" s="5"/>
      <c r="O271" s="6"/>
      <c r="P271" s="5"/>
      <c r="Q271" s="6"/>
      <c r="R271" s="5"/>
      <c r="S271" s="6"/>
    </row>
    <row r="272" spans="1:19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</v>
      </c>
      <c r="F272" s="5">
        <v>109.1</v>
      </c>
      <c r="G272" s="6">
        <v>143</v>
      </c>
      <c r="H272" s="5">
        <v>117.1</v>
      </c>
      <c r="I272" s="6">
        <v>343</v>
      </c>
      <c r="J272" s="5">
        <v>70.7</v>
      </c>
      <c r="K272" s="6"/>
      <c r="L272" s="5"/>
      <c r="M272" s="6"/>
      <c r="N272" s="5"/>
      <c r="O272" s="6"/>
      <c r="P272" s="5"/>
      <c r="Q272" s="6"/>
      <c r="R272" s="5"/>
      <c r="S272" s="6"/>
    </row>
    <row r="273" spans="1:19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</v>
      </c>
      <c r="F273" s="5">
        <v>105.1</v>
      </c>
      <c r="G273" s="6">
        <v>221</v>
      </c>
      <c r="H273" s="5">
        <v>113.2</v>
      </c>
      <c r="I273" s="6">
        <v>291</v>
      </c>
      <c r="J273" s="5">
        <v>64.8</v>
      </c>
      <c r="K273" s="6"/>
      <c r="L273" s="5"/>
      <c r="M273" s="6"/>
      <c r="N273" s="5"/>
      <c r="O273" s="6"/>
      <c r="P273" s="5"/>
      <c r="Q273" s="6"/>
      <c r="R273" s="5"/>
      <c r="S273" s="6"/>
    </row>
    <row r="274" spans="1:19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-8.14</v>
      </c>
      <c r="F274" s="5">
        <v>106.6</v>
      </c>
      <c r="G274" s="6">
        <v>192</v>
      </c>
      <c r="H274" s="5">
        <v>114.7</v>
      </c>
      <c r="I274" s="6">
        <v>313</v>
      </c>
      <c r="J274" s="5">
        <v>67.099999999999994</v>
      </c>
      <c r="K274" s="6"/>
      <c r="L274" s="5"/>
      <c r="M274" s="6"/>
      <c r="N274" s="5"/>
      <c r="O274" s="6"/>
      <c r="P274" s="5"/>
      <c r="Q274" s="6"/>
      <c r="R274" s="5"/>
      <c r="S274" s="6"/>
    </row>
    <row r="275" spans="1:19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285</v>
      </c>
      <c r="H275" s="5">
        <v>109.8</v>
      </c>
      <c r="I275" s="6">
        <v>220</v>
      </c>
      <c r="J275" s="5">
        <v>71.7</v>
      </c>
      <c r="K275" s="6"/>
      <c r="L275" s="5"/>
      <c r="M275" s="6"/>
      <c r="N275" s="5"/>
      <c r="O275" s="6"/>
      <c r="P275" s="5"/>
      <c r="Q275" s="6"/>
      <c r="R275" s="5"/>
      <c r="S275" s="6"/>
    </row>
    <row r="276" spans="1:19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</v>
      </c>
      <c r="F276" s="5">
        <v>109.9</v>
      </c>
      <c r="G276" s="6">
        <v>127</v>
      </c>
      <c r="H276" s="5">
        <v>118.3</v>
      </c>
      <c r="I276" s="6">
        <v>352</v>
      </c>
      <c r="J276" s="5">
        <v>66.3</v>
      </c>
      <c r="K276" s="6"/>
      <c r="L276" s="5"/>
      <c r="M276" s="6"/>
      <c r="N276" s="5"/>
      <c r="O276" s="6"/>
      <c r="P276" s="5"/>
      <c r="Q276" s="6"/>
      <c r="R276" s="5"/>
      <c r="S276" s="6"/>
    </row>
    <row r="277" spans="1:19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-8.3800000000000008</v>
      </c>
      <c r="F277" s="5">
        <v>97.7</v>
      </c>
      <c r="G277" s="6">
        <v>334</v>
      </c>
      <c r="H277" s="5">
        <v>106.1</v>
      </c>
      <c r="I277" s="6">
        <v>145</v>
      </c>
      <c r="J277" s="5">
        <v>69.2</v>
      </c>
      <c r="K277" s="6"/>
      <c r="L277" s="5"/>
      <c r="M277" s="6"/>
      <c r="N277" s="5"/>
      <c r="O277" s="6"/>
      <c r="P277" s="5"/>
      <c r="Q277" s="6"/>
      <c r="R277" s="5"/>
      <c r="S277" s="6"/>
    </row>
    <row r="278" spans="1:19" ht="18">
      <c r="A278" s="5">
        <v>265</v>
      </c>
      <c r="B278" s="1" t="s">
        <v>390</v>
      </c>
      <c r="C278" s="1" t="s">
        <v>209</v>
      </c>
      <c r="D278" s="5" t="s">
        <v>289</v>
      </c>
      <c r="E278" s="5">
        <v>-8.6</v>
      </c>
      <c r="F278" s="5">
        <v>106.3</v>
      </c>
      <c r="G278" s="6">
        <v>197</v>
      </c>
      <c r="H278" s="5">
        <v>114.9</v>
      </c>
      <c r="I278" s="6">
        <v>317</v>
      </c>
      <c r="J278" s="5">
        <v>69.5</v>
      </c>
      <c r="K278" s="6"/>
      <c r="L278" s="5"/>
      <c r="M278" s="6"/>
      <c r="N278" s="5"/>
      <c r="O278" s="6"/>
      <c r="P278" s="5"/>
      <c r="Q278" s="6"/>
      <c r="R278" s="5"/>
      <c r="S278" s="6"/>
    </row>
    <row r="279" spans="1:19" ht="18">
      <c r="A279" s="5">
        <v>266</v>
      </c>
      <c r="B279" s="1" t="s">
        <v>391</v>
      </c>
      <c r="C279" s="1" t="s">
        <v>254</v>
      </c>
      <c r="D279" s="7">
        <v>45948</v>
      </c>
      <c r="E279" s="5">
        <v>-8.65</v>
      </c>
      <c r="F279" s="5">
        <v>104.3</v>
      </c>
      <c r="G279" s="6">
        <v>233</v>
      </c>
      <c r="H279" s="5">
        <v>113</v>
      </c>
      <c r="I279" s="6">
        <v>283</v>
      </c>
      <c r="J279" s="5">
        <v>67.400000000000006</v>
      </c>
      <c r="K279" s="6"/>
      <c r="L279" s="5"/>
      <c r="M279" s="6"/>
      <c r="N279" s="5"/>
      <c r="O279" s="6"/>
      <c r="P279" s="5"/>
      <c r="Q279" s="6"/>
      <c r="R279" s="5"/>
      <c r="S279" s="6"/>
    </row>
    <row r="280" spans="1:19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107.7</v>
      </c>
      <c r="G280" s="6">
        <v>174</v>
      </c>
      <c r="H280" s="5">
        <v>116.4</v>
      </c>
      <c r="I280" s="6">
        <v>334</v>
      </c>
      <c r="J280" s="5">
        <v>70.2</v>
      </c>
      <c r="K280" s="6"/>
      <c r="L280" s="5"/>
      <c r="M280" s="6"/>
      <c r="N280" s="5"/>
      <c r="O280" s="6"/>
      <c r="P280" s="5"/>
      <c r="Q280" s="6"/>
      <c r="R280" s="5"/>
      <c r="S280" s="6"/>
    </row>
    <row r="281" spans="1:19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-8.8000000000000007</v>
      </c>
      <c r="F281" s="5">
        <v>103.1</v>
      </c>
      <c r="G281" s="6">
        <v>251</v>
      </c>
      <c r="H281" s="5">
        <v>111.9</v>
      </c>
      <c r="I281" s="6">
        <v>254</v>
      </c>
      <c r="J281" s="5">
        <v>65.099999999999994</v>
      </c>
      <c r="K281" s="6"/>
      <c r="L281" s="5"/>
      <c r="M281" s="6"/>
      <c r="N281" s="5"/>
      <c r="O281" s="6"/>
      <c r="P281" s="5"/>
      <c r="Q281" s="6"/>
      <c r="R281" s="5"/>
      <c r="S281" s="6"/>
    </row>
    <row r="282" spans="1:19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-8.8800000000000008</v>
      </c>
      <c r="F282" s="5">
        <v>108.9</v>
      </c>
      <c r="G282" s="6">
        <v>145</v>
      </c>
      <c r="H282" s="5">
        <v>117.8</v>
      </c>
      <c r="I282" s="6">
        <v>350</v>
      </c>
      <c r="J282" s="5">
        <v>69</v>
      </c>
      <c r="K282" s="6"/>
      <c r="L282" s="5"/>
      <c r="M282" s="6"/>
      <c r="N282" s="5"/>
      <c r="O282" s="6"/>
      <c r="P282" s="5"/>
      <c r="Q282" s="6"/>
      <c r="R282" s="5"/>
      <c r="S282" s="6"/>
    </row>
    <row r="283" spans="1:19" ht="18">
      <c r="A283" s="5">
        <v>270</v>
      </c>
      <c r="B283" s="1" t="s">
        <v>64</v>
      </c>
      <c r="C283" s="1" t="s">
        <v>217</v>
      </c>
      <c r="D283" s="5" t="s">
        <v>161</v>
      </c>
      <c r="E283" s="5">
        <v>-8.9600000000000009</v>
      </c>
      <c r="F283" s="5">
        <v>105.9</v>
      </c>
      <c r="G283" s="6">
        <v>212</v>
      </c>
      <c r="H283" s="5">
        <v>114.8</v>
      </c>
      <c r="I283" s="6">
        <v>316</v>
      </c>
      <c r="J283" s="5">
        <v>66.400000000000006</v>
      </c>
      <c r="K283" s="6"/>
      <c r="L283" s="5"/>
      <c r="M283" s="6"/>
      <c r="N283" s="5"/>
      <c r="O283" s="6"/>
      <c r="P283" s="5"/>
      <c r="Q283" s="6"/>
      <c r="R283" s="5"/>
      <c r="S283" s="6"/>
    </row>
    <row r="284" spans="1:19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-9.0500000000000007</v>
      </c>
      <c r="F284" s="5">
        <v>102.7</v>
      </c>
      <c r="G284" s="6">
        <v>258</v>
      </c>
      <c r="H284" s="5">
        <v>111.7</v>
      </c>
      <c r="I284" s="6">
        <v>252</v>
      </c>
      <c r="J284" s="5">
        <v>65.8</v>
      </c>
      <c r="K284" s="6"/>
      <c r="L284" s="5"/>
      <c r="M284" s="6"/>
      <c r="N284" s="5"/>
      <c r="O284" s="6"/>
      <c r="P284" s="5"/>
      <c r="Q284" s="6"/>
      <c r="R284" s="5"/>
      <c r="S284" s="6"/>
    </row>
    <row r="285" spans="1:19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-9.1999999999999993</v>
      </c>
      <c r="F285" s="5">
        <v>106.1</v>
      </c>
      <c r="G285" s="6">
        <v>204</v>
      </c>
      <c r="H285" s="5">
        <v>115.3</v>
      </c>
      <c r="I285" s="6">
        <v>322</v>
      </c>
      <c r="J285" s="5">
        <v>70.5</v>
      </c>
      <c r="K285" s="6"/>
      <c r="L285" s="5"/>
      <c r="M285" s="6"/>
      <c r="N285" s="5"/>
      <c r="O285" s="6"/>
      <c r="P285" s="5"/>
      <c r="Q285" s="6"/>
      <c r="R285" s="5"/>
      <c r="S285" s="6"/>
    </row>
    <row r="286" spans="1:19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-9.24</v>
      </c>
      <c r="F286" s="5">
        <v>106.1</v>
      </c>
      <c r="G286" s="6">
        <v>205</v>
      </c>
      <c r="H286" s="5">
        <v>115.3</v>
      </c>
      <c r="I286" s="6">
        <v>323</v>
      </c>
      <c r="J286" s="5">
        <v>68.8</v>
      </c>
      <c r="K286" s="6"/>
      <c r="L286" s="5"/>
      <c r="M286" s="6"/>
      <c r="N286" s="5"/>
      <c r="O286" s="6"/>
      <c r="P286" s="5"/>
      <c r="Q286" s="6"/>
      <c r="R286" s="5"/>
      <c r="S286" s="6"/>
    </row>
    <row r="287" spans="1:19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-9.2899999999999991</v>
      </c>
      <c r="F287" s="5">
        <v>103.8</v>
      </c>
      <c r="G287" s="6">
        <v>241</v>
      </c>
      <c r="H287" s="5">
        <v>113.1</v>
      </c>
      <c r="I287" s="6">
        <v>289</v>
      </c>
      <c r="J287" s="5">
        <v>67.599999999999994</v>
      </c>
      <c r="K287" s="6"/>
      <c r="L287" s="5"/>
      <c r="M287" s="6"/>
      <c r="N287" s="5"/>
      <c r="O287" s="6"/>
      <c r="P287" s="5"/>
      <c r="Q287" s="6"/>
      <c r="R287" s="5"/>
      <c r="S287" s="6"/>
    </row>
    <row r="288" spans="1:19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-9.35</v>
      </c>
      <c r="F288" s="5">
        <v>102.8</v>
      </c>
      <c r="G288" s="6">
        <v>257</v>
      </c>
      <c r="H288" s="5">
        <v>112.1</v>
      </c>
      <c r="I288" s="6">
        <v>260</v>
      </c>
      <c r="J288" s="5">
        <v>66</v>
      </c>
      <c r="K288" s="6"/>
      <c r="L288" s="5"/>
      <c r="M288" s="6"/>
      <c r="N288" s="5"/>
      <c r="O288" s="6"/>
      <c r="P288" s="5"/>
      <c r="Q288" s="6"/>
      <c r="R288" s="5"/>
      <c r="S288" s="6"/>
    </row>
    <row r="289" spans="1:19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-9.39</v>
      </c>
      <c r="F289" s="5">
        <v>101.1</v>
      </c>
      <c r="G289" s="6">
        <v>295</v>
      </c>
      <c r="H289" s="5">
        <v>110.4</v>
      </c>
      <c r="I289" s="6">
        <v>230</v>
      </c>
      <c r="J289" s="5">
        <v>68.5</v>
      </c>
      <c r="K289" s="6"/>
      <c r="L289" s="5"/>
      <c r="M289" s="6"/>
      <c r="N289" s="5"/>
      <c r="O289" s="6"/>
      <c r="P289" s="5"/>
      <c r="Q289" s="6"/>
      <c r="R289" s="5"/>
      <c r="S289" s="6"/>
    </row>
    <row r="290" spans="1:19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102.6</v>
      </c>
      <c r="G290" s="6">
        <v>260</v>
      </c>
      <c r="H290" s="5">
        <v>112.1</v>
      </c>
      <c r="I290" s="6">
        <v>261</v>
      </c>
      <c r="J290" s="5">
        <v>66.3</v>
      </c>
      <c r="K290" s="6"/>
      <c r="L290" s="5"/>
      <c r="M290" s="6"/>
      <c r="N290" s="5"/>
      <c r="O290" s="6"/>
      <c r="P290" s="5"/>
      <c r="Q290" s="6"/>
      <c r="R290" s="5"/>
      <c r="S290" s="6"/>
    </row>
    <row r="291" spans="1:19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-9.68</v>
      </c>
      <c r="F291" s="5">
        <v>98.3</v>
      </c>
      <c r="G291" s="6">
        <v>331</v>
      </c>
      <c r="H291" s="5">
        <v>108</v>
      </c>
      <c r="I291" s="6">
        <v>184</v>
      </c>
      <c r="J291" s="5">
        <v>69</v>
      </c>
      <c r="K291" s="6"/>
      <c r="L291" s="5"/>
      <c r="M291" s="6"/>
      <c r="N291" s="5"/>
      <c r="O291" s="6"/>
      <c r="P291" s="5"/>
      <c r="Q291" s="6"/>
      <c r="R291" s="5"/>
      <c r="S291" s="6"/>
    </row>
    <row r="292" spans="1:19" ht="18">
      <c r="A292" s="5">
        <v>279</v>
      </c>
      <c r="B292" s="1" t="s">
        <v>404</v>
      </c>
      <c r="C292" s="1" t="s">
        <v>285</v>
      </c>
      <c r="D292" s="5" t="s">
        <v>192</v>
      </c>
      <c r="E292" s="5">
        <v>-9.75</v>
      </c>
      <c r="F292" s="5">
        <v>102.5</v>
      </c>
      <c r="G292" s="6">
        <v>262</v>
      </c>
      <c r="H292" s="5">
        <v>112.2</v>
      </c>
      <c r="I292" s="6">
        <v>268</v>
      </c>
      <c r="J292" s="5">
        <v>67.900000000000006</v>
      </c>
      <c r="K292" s="6"/>
      <c r="L292" s="5"/>
      <c r="M292" s="6"/>
      <c r="N292" s="5"/>
      <c r="O292" s="6"/>
      <c r="P292" s="5"/>
      <c r="Q292" s="6"/>
      <c r="R292" s="5"/>
      <c r="S292" s="6"/>
    </row>
    <row r="293" spans="1:19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335</v>
      </c>
      <c r="H293" s="5">
        <v>107.5</v>
      </c>
      <c r="I293" s="6">
        <v>173</v>
      </c>
      <c r="J293" s="5">
        <v>68.900000000000006</v>
      </c>
      <c r="K293" s="6"/>
      <c r="L293" s="5"/>
      <c r="M293" s="6"/>
      <c r="N293" s="5"/>
      <c r="O293" s="6"/>
      <c r="P293" s="5"/>
      <c r="Q293" s="6"/>
      <c r="R293" s="5"/>
      <c r="S293" s="6"/>
    </row>
    <row r="294" spans="1:19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9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  <c r="K295" s="1"/>
      <c r="L295" s="1"/>
      <c r="M295" s="1"/>
    </row>
    <row r="296" spans="1:19" ht="18">
      <c r="A296" s="5">
        <v>281</v>
      </c>
      <c r="B296" s="1" t="s">
        <v>406</v>
      </c>
      <c r="C296" s="1" t="s">
        <v>179</v>
      </c>
      <c r="D296" s="7">
        <v>45855</v>
      </c>
      <c r="E296" s="5">
        <v>-9.7799999999999994</v>
      </c>
      <c r="F296" s="5">
        <v>104.8</v>
      </c>
      <c r="G296" s="6">
        <v>226</v>
      </c>
      <c r="H296" s="5">
        <v>114.5</v>
      </c>
      <c r="I296" s="6">
        <v>310</v>
      </c>
      <c r="J296" s="5">
        <v>66.599999999999994</v>
      </c>
      <c r="K296" s="6"/>
      <c r="L296" s="5"/>
      <c r="M296" s="6"/>
      <c r="N296" s="5"/>
      <c r="O296" s="6"/>
      <c r="P296" s="5"/>
      <c r="Q296" s="6"/>
      <c r="R296" s="5"/>
      <c r="S296" s="6"/>
    </row>
    <row r="297" spans="1:19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-9.8800000000000008</v>
      </c>
      <c r="F297" s="5">
        <v>96.9</v>
      </c>
      <c r="G297" s="6">
        <v>340</v>
      </c>
      <c r="H297" s="5">
        <v>106.8</v>
      </c>
      <c r="I297" s="6">
        <v>158</v>
      </c>
      <c r="J297" s="5">
        <v>70</v>
      </c>
      <c r="K297" s="6"/>
      <c r="L297" s="5"/>
      <c r="M297" s="6"/>
      <c r="N297" s="5"/>
      <c r="O297" s="6"/>
      <c r="P297" s="5"/>
      <c r="Q297" s="6"/>
      <c r="R297" s="5"/>
      <c r="S297" s="6"/>
    </row>
    <row r="298" spans="1:19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304</v>
      </c>
      <c r="H298" s="5">
        <v>110.6</v>
      </c>
      <c r="I298" s="6">
        <v>233</v>
      </c>
      <c r="J298" s="5">
        <v>66.099999999999994</v>
      </c>
      <c r="K298" s="6"/>
      <c r="L298" s="5"/>
      <c r="M298" s="6"/>
      <c r="N298" s="5"/>
      <c r="O298" s="6"/>
      <c r="P298" s="5"/>
      <c r="Q298" s="6"/>
      <c r="R298" s="5"/>
      <c r="S298" s="6"/>
    </row>
    <row r="299" spans="1:19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262</v>
      </c>
      <c r="J299" s="5">
        <v>67</v>
      </c>
      <c r="K299" s="6"/>
      <c r="L299" s="5"/>
      <c r="M299" s="6"/>
      <c r="N299" s="5"/>
      <c r="O299" s="6"/>
      <c r="P299" s="5"/>
      <c r="Q299" s="6"/>
      <c r="R299" s="5"/>
      <c r="S299" s="6"/>
    </row>
    <row r="300" spans="1:19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-10.23</v>
      </c>
      <c r="F300" s="5">
        <v>101.1</v>
      </c>
      <c r="G300" s="6">
        <v>293</v>
      </c>
      <c r="H300" s="5">
        <v>111.3</v>
      </c>
      <c r="I300" s="6">
        <v>246</v>
      </c>
      <c r="J300" s="5">
        <v>67</v>
      </c>
      <c r="K300" s="6"/>
      <c r="L300" s="5"/>
      <c r="M300" s="6"/>
      <c r="N300" s="5"/>
      <c r="O300" s="6"/>
      <c r="P300" s="5"/>
      <c r="Q300" s="6"/>
      <c r="R300" s="5"/>
      <c r="S300" s="6"/>
    </row>
    <row r="301" spans="1:19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-10.23</v>
      </c>
      <c r="F301" s="5">
        <v>100.8</v>
      </c>
      <c r="G301" s="6">
        <v>301</v>
      </c>
      <c r="H301" s="5">
        <v>111</v>
      </c>
      <c r="I301" s="6">
        <v>242</v>
      </c>
      <c r="J301" s="5">
        <v>68.3</v>
      </c>
      <c r="K301" s="6"/>
      <c r="L301" s="5"/>
      <c r="M301" s="6"/>
      <c r="N301" s="5"/>
      <c r="O301" s="6"/>
      <c r="P301" s="5"/>
      <c r="Q301" s="6"/>
      <c r="R301" s="5"/>
      <c r="S301" s="6"/>
    </row>
    <row r="302" spans="1:19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-10.42</v>
      </c>
      <c r="F302" s="5">
        <v>107.1</v>
      </c>
      <c r="G302" s="6">
        <v>187</v>
      </c>
      <c r="H302" s="5">
        <v>117.5</v>
      </c>
      <c r="I302" s="6">
        <v>348</v>
      </c>
      <c r="J302" s="5">
        <v>71.2</v>
      </c>
      <c r="K302" s="6"/>
      <c r="L302" s="5"/>
      <c r="M302" s="6"/>
      <c r="N302" s="5"/>
      <c r="O302" s="6"/>
      <c r="P302" s="5"/>
      <c r="Q302" s="6"/>
      <c r="R302" s="5"/>
      <c r="S302" s="6"/>
    </row>
    <row r="303" spans="1:19" ht="18">
      <c r="A303" s="5">
        <v>288</v>
      </c>
      <c r="B303" s="1" t="s">
        <v>413</v>
      </c>
      <c r="C303" s="1" t="s">
        <v>209</v>
      </c>
      <c r="D303" s="7">
        <v>45949</v>
      </c>
      <c r="E303" s="5">
        <v>-10.57</v>
      </c>
      <c r="F303" s="5">
        <v>98.2</v>
      </c>
      <c r="G303" s="6">
        <v>332</v>
      </c>
      <c r="H303" s="5">
        <v>108.8</v>
      </c>
      <c r="I303" s="6">
        <v>197</v>
      </c>
      <c r="J303" s="5">
        <v>71.099999999999994</v>
      </c>
      <c r="K303" s="6"/>
      <c r="L303" s="5"/>
      <c r="M303" s="6"/>
      <c r="N303" s="5"/>
      <c r="O303" s="6"/>
      <c r="P303" s="5"/>
      <c r="Q303" s="6"/>
      <c r="R303" s="5"/>
      <c r="S303" s="6"/>
    </row>
    <row r="304" spans="1:19" ht="18">
      <c r="A304" s="5">
        <v>289</v>
      </c>
      <c r="B304" s="1" t="s">
        <v>414</v>
      </c>
      <c r="C304" s="1" t="s">
        <v>204</v>
      </c>
      <c r="D304" s="7">
        <v>45950</v>
      </c>
      <c r="E304" s="5">
        <v>-10.66</v>
      </c>
      <c r="F304" s="5">
        <v>100.7</v>
      </c>
      <c r="G304" s="6">
        <v>303</v>
      </c>
      <c r="H304" s="5">
        <v>111.4</v>
      </c>
      <c r="I304" s="6">
        <v>249</v>
      </c>
      <c r="J304" s="5">
        <v>67.7</v>
      </c>
      <c r="K304" s="6"/>
      <c r="L304" s="5"/>
      <c r="M304" s="6"/>
      <c r="N304" s="5"/>
      <c r="O304" s="6"/>
      <c r="P304" s="5"/>
      <c r="Q304" s="6"/>
      <c r="R304" s="5"/>
      <c r="S304" s="6"/>
    </row>
    <row r="305" spans="1:19" ht="18">
      <c r="A305" s="5">
        <v>290</v>
      </c>
      <c r="B305" s="1" t="s">
        <v>415</v>
      </c>
      <c r="C305" s="1" t="s">
        <v>328</v>
      </c>
      <c r="D305" s="7">
        <v>46008</v>
      </c>
      <c r="E305" s="5">
        <v>-10.76</v>
      </c>
      <c r="F305" s="5">
        <v>101.5</v>
      </c>
      <c r="G305" s="6">
        <v>287</v>
      </c>
      <c r="H305" s="5">
        <v>112.3</v>
      </c>
      <c r="I305" s="6">
        <v>270</v>
      </c>
      <c r="J305" s="5">
        <v>67.3</v>
      </c>
      <c r="K305" s="6"/>
      <c r="L305" s="5"/>
      <c r="M305" s="6"/>
      <c r="N305" s="5"/>
      <c r="O305" s="6"/>
      <c r="P305" s="5"/>
      <c r="Q305" s="6"/>
      <c r="R305" s="5"/>
      <c r="S305" s="6"/>
    </row>
    <row r="306" spans="1:19" ht="18">
      <c r="A306" s="5">
        <v>291</v>
      </c>
      <c r="B306" s="1" t="s">
        <v>416</v>
      </c>
      <c r="C306" s="1" t="s">
        <v>216</v>
      </c>
      <c r="D306" s="7">
        <v>45978</v>
      </c>
      <c r="E306" s="5">
        <v>-10.8</v>
      </c>
      <c r="F306" s="5">
        <v>94.4</v>
      </c>
      <c r="G306" s="6">
        <v>358</v>
      </c>
      <c r="H306" s="5">
        <v>105.2</v>
      </c>
      <c r="I306" s="6">
        <v>120</v>
      </c>
      <c r="J306" s="5">
        <v>65.7</v>
      </c>
      <c r="K306" s="6"/>
      <c r="L306" s="5"/>
      <c r="M306" s="6"/>
      <c r="N306" s="5"/>
      <c r="O306" s="6"/>
      <c r="P306" s="5"/>
      <c r="Q306" s="6"/>
      <c r="R306" s="5"/>
      <c r="S306" s="6"/>
    </row>
    <row r="307" spans="1:19" ht="18">
      <c r="A307" s="5">
        <v>292</v>
      </c>
      <c r="B307" s="1" t="s">
        <v>1</v>
      </c>
      <c r="C307" s="1" t="s">
        <v>217</v>
      </c>
      <c r="D307" s="5" t="s">
        <v>161</v>
      </c>
      <c r="E307" s="5">
        <v>-10.98</v>
      </c>
      <c r="F307" s="5">
        <v>104.2</v>
      </c>
      <c r="G307" s="6">
        <v>237</v>
      </c>
      <c r="H307" s="5">
        <v>115.1</v>
      </c>
      <c r="I307" s="6">
        <v>319</v>
      </c>
      <c r="J307" s="5">
        <v>67.3</v>
      </c>
      <c r="K307" s="6"/>
      <c r="L307" s="5"/>
      <c r="M307" s="6"/>
      <c r="N307" s="5"/>
      <c r="O307" s="6"/>
      <c r="P307" s="5"/>
      <c r="Q307" s="6"/>
      <c r="R307" s="5"/>
      <c r="S307" s="6"/>
    </row>
    <row r="308" spans="1:19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232</v>
      </c>
      <c r="J308" s="5">
        <v>70.8</v>
      </c>
      <c r="K308" s="6"/>
      <c r="L308" s="5"/>
      <c r="M308" s="6"/>
      <c r="N308" s="5"/>
      <c r="O308" s="6"/>
      <c r="P308" s="5"/>
      <c r="Q308" s="6"/>
      <c r="R308" s="5"/>
      <c r="S308" s="6"/>
    </row>
    <row r="309" spans="1:19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-11.02</v>
      </c>
      <c r="F309" s="5">
        <v>104.2</v>
      </c>
      <c r="G309" s="6">
        <v>236</v>
      </c>
      <c r="H309" s="5">
        <v>115.2</v>
      </c>
      <c r="I309" s="6">
        <v>320</v>
      </c>
      <c r="J309" s="5">
        <v>67.3</v>
      </c>
      <c r="K309" s="6"/>
      <c r="L309" s="5"/>
      <c r="M309" s="6"/>
      <c r="N309" s="5"/>
      <c r="O309" s="6"/>
      <c r="P309" s="5"/>
      <c r="Q309" s="6"/>
      <c r="R309" s="5"/>
      <c r="S309" s="6"/>
    </row>
    <row r="310" spans="1:19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-11.07</v>
      </c>
      <c r="F310" s="5">
        <v>102.2</v>
      </c>
      <c r="G310" s="6">
        <v>266</v>
      </c>
      <c r="H310" s="5">
        <v>113.3</v>
      </c>
      <c r="I310" s="6">
        <v>296</v>
      </c>
      <c r="J310" s="5">
        <v>67.7</v>
      </c>
      <c r="K310" s="6"/>
      <c r="L310" s="5"/>
      <c r="M310" s="6"/>
      <c r="N310" s="5"/>
      <c r="O310" s="6"/>
      <c r="P310" s="5"/>
      <c r="Q310" s="6"/>
      <c r="R310" s="5"/>
      <c r="S310" s="6"/>
    </row>
    <row r="311" spans="1:19" ht="18">
      <c r="A311" s="5">
        <v>296</v>
      </c>
      <c r="B311" s="1" t="s">
        <v>5</v>
      </c>
      <c r="C311" s="1" t="s">
        <v>347</v>
      </c>
      <c r="D311" s="7">
        <v>45979</v>
      </c>
      <c r="E311" s="5">
        <v>-11.09</v>
      </c>
      <c r="F311" s="5">
        <v>98.8</v>
      </c>
      <c r="G311" s="6">
        <v>327</v>
      </c>
      <c r="H311" s="5">
        <v>109.9</v>
      </c>
      <c r="I311" s="6">
        <v>221</v>
      </c>
      <c r="J311" s="5">
        <v>66</v>
      </c>
      <c r="K311" s="6"/>
      <c r="L311" s="5"/>
      <c r="M311" s="6"/>
      <c r="N311" s="5"/>
      <c r="O311" s="6"/>
      <c r="P311" s="5"/>
      <c r="Q311" s="6"/>
      <c r="R311" s="5"/>
      <c r="S311" s="6"/>
    </row>
    <row r="312" spans="1:19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-11.31</v>
      </c>
      <c r="F312" s="5">
        <v>101.6</v>
      </c>
      <c r="G312" s="6">
        <v>286</v>
      </c>
      <c r="H312" s="5">
        <v>112.9</v>
      </c>
      <c r="I312" s="6">
        <v>280</v>
      </c>
      <c r="J312" s="5">
        <v>70.7</v>
      </c>
      <c r="K312" s="6"/>
      <c r="L312" s="5"/>
      <c r="M312" s="6"/>
      <c r="N312" s="5"/>
      <c r="O312" s="6"/>
      <c r="P312" s="5"/>
      <c r="Q312" s="6"/>
      <c r="R312" s="5"/>
      <c r="S312" s="6"/>
    </row>
    <row r="313" spans="1:19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-11.36</v>
      </c>
      <c r="F313" s="5">
        <v>96.8</v>
      </c>
      <c r="G313" s="6">
        <v>342</v>
      </c>
      <c r="H313" s="5">
        <v>108.2</v>
      </c>
      <c r="I313" s="6">
        <v>187</v>
      </c>
      <c r="J313" s="5">
        <v>63.3</v>
      </c>
      <c r="K313" s="6"/>
      <c r="L313" s="5"/>
      <c r="M313" s="6"/>
      <c r="N313" s="5"/>
      <c r="O313" s="6"/>
      <c r="P313" s="5"/>
      <c r="Q313" s="6"/>
      <c r="R313" s="5"/>
      <c r="S313" s="6"/>
    </row>
    <row r="314" spans="1:19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-11.46</v>
      </c>
      <c r="F314" s="5">
        <v>94.9</v>
      </c>
      <c r="G314" s="6">
        <v>353</v>
      </c>
      <c r="H314" s="5">
        <v>106.3</v>
      </c>
      <c r="I314" s="6">
        <v>148</v>
      </c>
      <c r="J314" s="5">
        <v>65</v>
      </c>
      <c r="K314" s="6"/>
      <c r="L314" s="5"/>
      <c r="M314" s="6"/>
      <c r="N314" s="5"/>
      <c r="O314" s="6"/>
      <c r="P314" s="5"/>
      <c r="Q314" s="6"/>
      <c r="R314" s="5"/>
      <c r="S314" s="6"/>
    </row>
    <row r="315" spans="1:19" ht="18">
      <c r="A315" s="5">
        <v>300</v>
      </c>
      <c r="B315" s="1" t="s">
        <v>424</v>
      </c>
      <c r="C315" s="1" t="s">
        <v>209</v>
      </c>
      <c r="D315" s="7">
        <v>45979</v>
      </c>
      <c r="E315" s="5">
        <v>-11.59</v>
      </c>
      <c r="F315" s="5">
        <v>100</v>
      </c>
      <c r="G315" s="6">
        <v>310</v>
      </c>
      <c r="H315" s="5">
        <v>111.6</v>
      </c>
      <c r="I315" s="6">
        <v>251</v>
      </c>
      <c r="J315" s="5">
        <v>67</v>
      </c>
      <c r="K315" s="6"/>
      <c r="L315" s="5"/>
      <c r="M315" s="6"/>
      <c r="N315" s="5"/>
      <c r="O315" s="6"/>
      <c r="P315" s="5"/>
      <c r="Q315" s="6"/>
      <c r="R315" s="5"/>
      <c r="S315" s="6"/>
    </row>
    <row r="316" spans="1:19" ht="18">
      <c r="A316" s="5">
        <v>301</v>
      </c>
      <c r="B316" s="1" t="s">
        <v>4</v>
      </c>
      <c r="C316" s="1" t="s">
        <v>347</v>
      </c>
      <c r="D316" s="5" t="s">
        <v>164</v>
      </c>
      <c r="E316" s="5">
        <v>-11.65</v>
      </c>
      <c r="F316" s="5">
        <v>102.8</v>
      </c>
      <c r="G316" s="6">
        <v>256</v>
      </c>
      <c r="H316" s="5">
        <v>114.5</v>
      </c>
      <c r="I316" s="6">
        <v>309</v>
      </c>
      <c r="J316" s="5">
        <v>67.2</v>
      </c>
      <c r="K316" s="6"/>
      <c r="L316" s="5"/>
      <c r="M316" s="6"/>
      <c r="N316" s="5"/>
      <c r="O316" s="6"/>
      <c r="P316" s="5"/>
      <c r="Q316" s="6"/>
      <c r="R316" s="5"/>
      <c r="S316" s="6"/>
    </row>
    <row r="317" spans="1:19" ht="18">
      <c r="A317" s="5">
        <v>302</v>
      </c>
      <c r="B317" s="1" t="s">
        <v>0</v>
      </c>
      <c r="C317" s="1" t="s">
        <v>217</v>
      </c>
      <c r="D317" s="7">
        <v>45977</v>
      </c>
      <c r="E317" s="5">
        <v>-11.73</v>
      </c>
      <c r="F317" s="5">
        <v>101.3</v>
      </c>
      <c r="G317" s="6">
        <v>290</v>
      </c>
      <c r="H317" s="5">
        <v>113</v>
      </c>
      <c r="I317" s="6">
        <v>287</v>
      </c>
      <c r="J317" s="5">
        <v>69.400000000000006</v>
      </c>
      <c r="K317" s="6"/>
      <c r="L317" s="5"/>
      <c r="M317" s="6"/>
      <c r="N317" s="5"/>
      <c r="O317" s="6"/>
      <c r="P317" s="5"/>
      <c r="Q317" s="6"/>
      <c r="R317" s="5"/>
      <c r="S317" s="6"/>
    </row>
    <row r="318" spans="1:19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-11.94</v>
      </c>
      <c r="F318" s="5">
        <v>102.1</v>
      </c>
      <c r="G318" s="6">
        <v>272</v>
      </c>
      <c r="H318" s="5">
        <v>114.1</v>
      </c>
      <c r="I318" s="6">
        <v>307</v>
      </c>
      <c r="J318" s="5">
        <v>65.900000000000006</v>
      </c>
      <c r="K318" s="6"/>
      <c r="L318" s="5"/>
      <c r="M318" s="6"/>
      <c r="N318" s="5"/>
      <c r="O318" s="6"/>
      <c r="P318" s="5"/>
      <c r="Q318" s="6"/>
      <c r="R318" s="5"/>
      <c r="S318" s="6"/>
    </row>
    <row r="319" spans="1:19" ht="18">
      <c r="A319" s="5">
        <v>304</v>
      </c>
      <c r="B319" s="1" t="s">
        <v>426</v>
      </c>
      <c r="C319" s="1" t="s">
        <v>285</v>
      </c>
      <c r="D319" s="5" t="s">
        <v>252</v>
      </c>
      <c r="E319" s="5">
        <v>-11.97</v>
      </c>
      <c r="F319" s="5">
        <v>100.9</v>
      </c>
      <c r="G319" s="6">
        <v>296</v>
      </c>
      <c r="H319" s="5">
        <v>112.9</v>
      </c>
      <c r="I319" s="6">
        <v>279</v>
      </c>
      <c r="J319" s="5">
        <v>65.900000000000006</v>
      </c>
      <c r="K319" s="6"/>
      <c r="L319" s="5"/>
      <c r="M319" s="6"/>
      <c r="N319" s="5"/>
      <c r="O319" s="6"/>
      <c r="P319" s="5"/>
      <c r="Q319" s="6"/>
      <c r="R319" s="5"/>
      <c r="S319" s="6"/>
    </row>
    <row r="320" spans="1:19" ht="18">
      <c r="A320" s="5">
        <v>305</v>
      </c>
      <c r="B320" s="1" t="s">
        <v>427</v>
      </c>
      <c r="C320" s="1" t="s">
        <v>349</v>
      </c>
      <c r="D320" s="5" t="s">
        <v>291</v>
      </c>
      <c r="E320" s="5">
        <v>-11.97</v>
      </c>
      <c r="F320" s="5">
        <v>102.1</v>
      </c>
      <c r="G320" s="6">
        <v>270</v>
      </c>
      <c r="H320" s="5">
        <v>114.1</v>
      </c>
      <c r="I320" s="6">
        <v>308</v>
      </c>
      <c r="J320" s="5">
        <v>68.099999999999994</v>
      </c>
      <c r="K320" s="6"/>
      <c r="L320" s="5"/>
      <c r="M320" s="6"/>
      <c r="N320" s="5"/>
      <c r="O320" s="6"/>
      <c r="P320" s="5"/>
      <c r="Q320" s="6"/>
      <c r="R320" s="5"/>
      <c r="S320" s="6"/>
    </row>
    <row r="321" spans="1:19" ht="18">
      <c r="A321" s="5">
        <v>306</v>
      </c>
      <c r="B321" s="1" t="s">
        <v>16</v>
      </c>
      <c r="C321" s="1" t="s">
        <v>209</v>
      </c>
      <c r="D321" s="7">
        <v>45979</v>
      </c>
      <c r="E321" s="5">
        <v>-12</v>
      </c>
      <c r="F321" s="5">
        <v>101.9</v>
      </c>
      <c r="G321" s="6">
        <v>277</v>
      </c>
      <c r="H321" s="5">
        <v>113.9</v>
      </c>
      <c r="I321" s="6">
        <v>306</v>
      </c>
      <c r="J321" s="5">
        <v>66.2</v>
      </c>
      <c r="K321" s="6"/>
      <c r="L321" s="5"/>
      <c r="M321" s="6"/>
      <c r="N321" s="5"/>
      <c r="O321" s="6"/>
      <c r="P321" s="5"/>
      <c r="Q321" s="6"/>
      <c r="R321" s="5"/>
      <c r="S321" s="6"/>
    </row>
    <row r="322" spans="1:19" ht="18">
      <c r="A322" s="5">
        <v>307</v>
      </c>
      <c r="B322" s="1" t="s">
        <v>37</v>
      </c>
      <c r="C322" s="1" t="s">
        <v>141</v>
      </c>
      <c r="D322" s="7">
        <v>45770</v>
      </c>
      <c r="E322" s="5">
        <v>-12.17</v>
      </c>
      <c r="F322" s="5">
        <v>100.3</v>
      </c>
      <c r="G322" s="6">
        <v>308</v>
      </c>
      <c r="H322" s="5">
        <v>112.5</v>
      </c>
      <c r="I322" s="6">
        <v>273</v>
      </c>
      <c r="J322" s="5">
        <v>64</v>
      </c>
      <c r="K322" s="6"/>
      <c r="L322" s="5"/>
      <c r="M322" s="6"/>
      <c r="N322" s="5"/>
      <c r="O322" s="6"/>
      <c r="P322" s="5"/>
      <c r="Q322" s="6"/>
      <c r="R322" s="5"/>
      <c r="S322" s="6"/>
    </row>
    <row r="323" spans="1:19" ht="18">
      <c r="A323" s="5">
        <v>308</v>
      </c>
      <c r="B323" s="1" t="s">
        <v>428</v>
      </c>
      <c r="C323" s="1" t="s">
        <v>347</v>
      </c>
      <c r="D323" s="7">
        <v>45977</v>
      </c>
      <c r="E323" s="5">
        <v>-12.35</v>
      </c>
      <c r="F323" s="5">
        <v>100.9</v>
      </c>
      <c r="G323" s="6">
        <v>298</v>
      </c>
      <c r="H323" s="5">
        <v>113.2</v>
      </c>
      <c r="I323" s="6">
        <v>293</v>
      </c>
      <c r="J323" s="5">
        <v>67.099999999999994</v>
      </c>
      <c r="K323" s="6"/>
      <c r="L323" s="5"/>
      <c r="M323" s="6"/>
      <c r="N323" s="5"/>
      <c r="O323" s="6"/>
      <c r="P323" s="5"/>
      <c r="Q323" s="6"/>
      <c r="R323" s="5"/>
      <c r="S323" s="6"/>
    </row>
    <row r="324" spans="1:19" ht="18">
      <c r="A324" s="5">
        <v>309</v>
      </c>
      <c r="B324" s="1" t="s">
        <v>21</v>
      </c>
      <c r="C324" s="1" t="s">
        <v>217</v>
      </c>
      <c r="D324" s="7">
        <v>45918</v>
      </c>
      <c r="E324" s="5">
        <v>-12.5</v>
      </c>
      <c r="F324" s="5">
        <v>101.3</v>
      </c>
      <c r="G324" s="6">
        <v>291</v>
      </c>
      <c r="H324" s="5">
        <v>113.8</v>
      </c>
      <c r="I324" s="6">
        <v>303</v>
      </c>
      <c r="J324" s="5">
        <v>68</v>
      </c>
      <c r="K324" s="6"/>
      <c r="L324" s="5"/>
      <c r="M324" s="6"/>
      <c r="N324" s="5"/>
      <c r="O324" s="6"/>
      <c r="P324" s="5"/>
      <c r="Q324" s="6"/>
      <c r="R324" s="5"/>
      <c r="S324" s="6"/>
    </row>
    <row r="325" spans="1:19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-12.52</v>
      </c>
      <c r="F325" s="5">
        <v>98.6</v>
      </c>
      <c r="G325" s="6">
        <v>328</v>
      </c>
      <c r="H325" s="5">
        <v>111.2</v>
      </c>
      <c r="I325" s="6">
        <v>244</v>
      </c>
      <c r="J325" s="5">
        <v>62.9</v>
      </c>
      <c r="K325" s="6"/>
      <c r="L325" s="5"/>
      <c r="M325" s="6"/>
      <c r="N325" s="5"/>
      <c r="O325" s="6"/>
      <c r="P325" s="5"/>
      <c r="Q325" s="6"/>
      <c r="R325" s="5"/>
      <c r="S325" s="6"/>
    </row>
    <row r="326" spans="1:19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-12.58</v>
      </c>
      <c r="F326" s="5">
        <v>106.2</v>
      </c>
      <c r="G326" s="6">
        <v>201</v>
      </c>
      <c r="H326" s="5">
        <v>118.8</v>
      </c>
      <c r="I326" s="6">
        <v>354</v>
      </c>
      <c r="J326" s="5">
        <v>69.3</v>
      </c>
      <c r="K326" s="6"/>
      <c r="L326" s="5"/>
      <c r="M326" s="6"/>
      <c r="N326" s="5"/>
      <c r="O326" s="6"/>
      <c r="P326" s="5"/>
      <c r="Q326" s="6"/>
      <c r="R326" s="5"/>
      <c r="S326" s="6"/>
    </row>
    <row r="327" spans="1:19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265</v>
      </c>
      <c r="H327" s="5">
        <v>115</v>
      </c>
      <c r="I327" s="6">
        <v>318</v>
      </c>
      <c r="J327" s="5">
        <v>64.5</v>
      </c>
      <c r="K327" s="6"/>
      <c r="L327" s="5"/>
      <c r="M327" s="6"/>
      <c r="N327" s="5"/>
      <c r="O327" s="6"/>
      <c r="P327" s="5"/>
      <c r="Q327" s="6"/>
      <c r="R327" s="5"/>
      <c r="S327" s="6"/>
    </row>
    <row r="328" spans="1:19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-12.81</v>
      </c>
      <c r="F328" s="5">
        <v>99.6</v>
      </c>
      <c r="G328" s="6">
        <v>318</v>
      </c>
      <c r="H328" s="5">
        <v>112.4</v>
      </c>
      <c r="I328" s="6">
        <v>271</v>
      </c>
      <c r="J328" s="5">
        <v>65.3</v>
      </c>
      <c r="K328" s="6"/>
      <c r="L328" s="5"/>
      <c r="M328" s="6"/>
      <c r="N328" s="5"/>
      <c r="O328" s="6"/>
      <c r="P328" s="5"/>
      <c r="Q328" s="6"/>
      <c r="R328" s="5"/>
      <c r="S328" s="6"/>
    </row>
    <row r="329" spans="1:19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-12.9</v>
      </c>
      <c r="F329" s="5">
        <v>104.5</v>
      </c>
      <c r="G329" s="6">
        <v>230</v>
      </c>
      <c r="H329" s="5">
        <v>117.4</v>
      </c>
      <c r="I329" s="6">
        <v>345</v>
      </c>
      <c r="J329" s="5">
        <v>66.599999999999994</v>
      </c>
      <c r="K329" s="6"/>
      <c r="L329" s="5"/>
      <c r="M329" s="6"/>
      <c r="N329" s="5"/>
      <c r="O329" s="6"/>
      <c r="P329" s="5"/>
      <c r="Q329" s="6"/>
      <c r="R329" s="5"/>
      <c r="S329" s="6"/>
    </row>
    <row r="330" spans="1:19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-12.92</v>
      </c>
      <c r="F330" s="5">
        <v>101.9</v>
      </c>
      <c r="G330" s="6">
        <v>278</v>
      </c>
      <c r="H330" s="5">
        <v>114.8</v>
      </c>
      <c r="I330" s="6">
        <v>315</v>
      </c>
      <c r="J330" s="5">
        <v>65.099999999999994</v>
      </c>
      <c r="K330" s="6"/>
      <c r="L330" s="5"/>
      <c r="M330" s="6"/>
      <c r="N330" s="5"/>
      <c r="O330" s="6"/>
      <c r="P330" s="5"/>
      <c r="Q330" s="6"/>
      <c r="R330" s="5"/>
      <c r="S330" s="6"/>
    </row>
    <row r="331" spans="1:19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-12.93</v>
      </c>
      <c r="F331" s="5">
        <v>99.5</v>
      </c>
      <c r="G331" s="6">
        <v>320</v>
      </c>
      <c r="H331" s="5">
        <v>112.4</v>
      </c>
      <c r="I331" s="6">
        <v>272</v>
      </c>
      <c r="J331" s="5">
        <v>69.2</v>
      </c>
      <c r="K331" s="6"/>
      <c r="L331" s="5"/>
      <c r="M331" s="6"/>
      <c r="N331" s="5"/>
      <c r="O331" s="6"/>
      <c r="P331" s="5"/>
      <c r="Q331" s="6"/>
      <c r="R331" s="5"/>
      <c r="S331" s="6"/>
    </row>
    <row r="332" spans="1:19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-13.47</v>
      </c>
      <c r="F332" s="5">
        <v>102.2</v>
      </c>
      <c r="G332" s="6">
        <v>269</v>
      </c>
      <c r="H332" s="5">
        <v>115.7</v>
      </c>
      <c r="I332" s="6">
        <v>328</v>
      </c>
      <c r="J332" s="5">
        <v>65.900000000000006</v>
      </c>
      <c r="K332" s="6"/>
      <c r="L332" s="5"/>
      <c r="M332" s="6"/>
      <c r="N332" s="5"/>
      <c r="O332" s="6"/>
      <c r="P332" s="5"/>
      <c r="Q332" s="6"/>
      <c r="R332" s="5"/>
      <c r="S332" s="6"/>
    </row>
    <row r="333" spans="1:19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-13.52</v>
      </c>
      <c r="F333" s="5">
        <v>108.3</v>
      </c>
      <c r="G333" s="6">
        <v>158</v>
      </c>
      <c r="H333" s="5">
        <v>121.8</v>
      </c>
      <c r="I333" s="6">
        <v>360</v>
      </c>
      <c r="J333" s="5">
        <v>65.2</v>
      </c>
      <c r="K333" s="6"/>
      <c r="L333" s="5"/>
      <c r="M333" s="6"/>
      <c r="N333" s="5"/>
      <c r="O333" s="6"/>
      <c r="P333" s="5"/>
      <c r="Q333" s="6"/>
      <c r="R333" s="5"/>
      <c r="S333" s="6"/>
    </row>
    <row r="334" spans="1:19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-13.7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  <c r="K334" s="6"/>
      <c r="L334" s="5"/>
      <c r="M334" s="6"/>
      <c r="N334" s="5"/>
      <c r="O334" s="6"/>
      <c r="P334" s="5"/>
      <c r="Q334" s="6"/>
      <c r="R334" s="5"/>
      <c r="S334" s="6"/>
    </row>
    <row r="335" spans="1:19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-13.74</v>
      </c>
      <c r="F335" s="5">
        <v>100</v>
      </c>
      <c r="G335" s="6">
        <v>311</v>
      </c>
      <c r="H335" s="5">
        <v>113.8</v>
      </c>
      <c r="I335" s="6">
        <v>302</v>
      </c>
      <c r="J335" s="5">
        <v>67.400000000000006</v>
      </c>
      <c r="K335" s="6"/>
      <c r="L335" s="5"/>
      <c r="M335" s="6"/>
      <c r="N335" s="5"/>
      <c r="O335" s="6"/>
      <c r="P335" s="5"/>
      <c r="Q335" s="6"/>
      <c r="R335" s="5"/>
      <c r="S335" s="6"/>
    </row>
    <row r="336" spans="1:19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9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  <c r="K337" s="1"/>
      <c r="L337" s="1"/>
      <c r="M337" s="1"/>
    </row>
    <row r="338" spans="1:19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101.7</v>
      </c>
      <c r="G338" s="6">
        <v>283</v>
      </c>
      <c r="H338" s="5">
        <v>115.5</v>
      </c>
      <c r="I338" s="6">
        <v>326</v>
      </c>
      <c r="J338" s="5">
        <v>67.2</v>
      </c>
      <c r="K338" s="6"/>
      <c r="L338" s="5"/>
      <c r="M338" s="6"/>
      <c r="N338" s="5"/>
      <c r="O338" s="6"/>
      <c r="P338" s="5"/>
      <c r="Q338" s="6"/>
      <c r="R338" s="5"/>
      <c r="S338" s="6"/>
    </row>
    <row r="339" spans="1:19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-13.95</v>
      </c>
      <c r="F339" s="5">
        <v>99.1</v>
      </c>
      <c r="G339" s="6">
        <v>324</v>
      </c>
      <c r="H339" s="5">
        <v>113</v>
      </c>
      <c r="I339" s="6">
        <v>285</v>
      </c>
      <c r="J339" s="5">
        <v>66.599999999999994</v>
      </c>
      <c r="K339" s="6"/>
      <c r="L339" s="5"/>
      <c r="M339" s="6"/>
      <c r="N339" s="5"/>
      <c r="O339" s="6"/>
      <c r="P339" s="5"/>
      <c r="Q339" s="6"/>
      <c r="R339" s="5"/>
      <c r="S339" s="6"/>
    </row>
    <row r="340" spans="1:19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-14.04</v>
      </c>
      <c r="F340" s="5">
        <v>101.3</v>
      </c>
      <c r="G340" s="6">
        <v>292</v>
      </c>
      <c r="H340" s="5">
        <v>115.3</v>
      </c>
      <c r="I340" s="6">
        <v>324</v>
      </c>
      <c r="J340" s="5">
        <v>65.099999999999994</v>
      </c>
      <c r="K340" s="6"/>
      <c r="L340" s="5"/>
      <c r="M340" s="6"/>
      <c r="N340" s="5"/>
      <c r="O340" s="6"/>
      <c r="P340" s="5"/>
      <c r="Q340" s="6"/>
      <c r="R340" s="5"/>
      <c r="S340" s="6"/>
    </row>
    <row r="341" spans="1:19" ht="18">
      <c r="A341" s="5">
        <v>324</v>
      </c>
      <c r="B341" s="1" t="s">
        <v>443</v>
      </c>
      <c r="C341" s="1" t="s">
        <v>349</v>
      </c>
      <c r="D341" s="7">
        <v>45918</v>
      </c>
      <c r="E341" s="5">
        <v>-14.38</v>
      </c>
      <c r="F341" s="5">
        <v>97</v>
      </c>
      <c r="G341" s="6">
        <v>338</v>
      </c>
      <c r="H341" s="5">
        <v>111.4</v>
      </c>
      <c r="I341" s="6">
        <v>248</v>
      </c>
      <c r="J341" s="5">
        <v>64.2</v>
      </c>
      <c r="K341" s="6"/>
      <c r="L341" s="5"/>
      <c r="M341" s="6"/>
      <c r="N341" s="5"/>
      <c r="O341" s="6"/>
      <c r="P341" s="5"/>
      <c r="Q341" s="6"/>
      <c r="R341" s="5"/>
      <c r="S341" s="6"/>
    </row>
    <row r="342" spans="1:19" ht="18">
      <c r="A342" s="5">
        <v>325</v>
      </c>
      <c r="B342" s="1" t="s">
        <v>444</v>
      </c>
      <c r="C342" s="1" t="s">
        <v>235</v>
      </c>
      <c r="D342" s="7">
        <v>45860</v>
      </c>
      <c r="E342" s="5">
        <v>-14.39</v>
      </c>
      <c r="F342" s="5">
        <v>98.9</v>
      </c>
      <c r="G342" s="6">
        <v>326</v>
      </c>
      <c r="H342" s="5">
        <v>113.3</v>
      </c>
      <c r="I342" s="6">
        <v>297</v>
      </c>
      <c r="J342" s="5">
        <v>69.900000000000006</v>
      </c>
      <c r="K342" s="6"/>
      <c r="L342" s="5"/>
      <c r="M342" s="6"/>
      <c r="N342" s="5"/>
      <c r="O342" s="6"/>
      <c r="P342" s="5"/>
      <c r="Q342" s="6"/>
      <c r="R342" s="5"/>
      <c r="S342" s="6"/>
    </row>
    <row r="343" spans="1:19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-14.91</v>
      </c>
      <c r="F343" s="5">
        <v>101.3</v>
      </c>
      <c r="G343" s="6">
        <v>289</v>
      </c>
      <c r="H343" s="5">
        <v>116.2</v>
      </c>
      <c r="I343" s="6">
        <v>333</v>
      </c>
      <c r="J343" s="5">
        <v>63.5</v>
      </c>
      <c r="K343" s="6"/>
      <c r="L343" s="5"/>
      <c r="M343" s="6"/>
      <c r="N343" s="5"/>
      <c r="O343" s="6"/>
      <c r="P343" s="5"/>
      <c r="Q343" s="6"/>
      <c r="R343" s="5"/>
      <c r="S343" s="6"/>
    </row>
    <row r="344" spans="1:19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114.8</v>
      </c>
      <c r="I344" s="6">
        <v>314</v>
      </c>
      <c r="J344" s="5">
        <v>65.099999999999994</v>
      </c>
      <c r="K344" s="6"/>
      <c r="L344" s="5"/>
      <c r="M344" s="6"/>
      <c r="N344" s="5"/>
      <c r="O344" s="6"/>
      <c r="P344" s="5"/>
      <c r="Q344" s="6"/>
      <c r="R344" s="5"/>
      <c r="S344" s="6"/>
    </row>
    <row r="345" spans="1:19" ht="18">
      <c r="A345" s="5">
        <v>328</v>
      </c>
      <c r="B345" s="1" t="s">
        <v>29</v>
      </c>
      <c r="C345" s="1" t="s">
        <v>328</v>
      </c>
      <c r="D345" s="5" t="s">
        <v>263</v>
      </c>
      <c r="E345" s="5">
        <v>-15.19</v>
      </c>
      <c r="F345" s="5">
        <v>95</v>
      </c>
      <c r="G345" s="6">
        <v>352</v>
      </c>
      <c r="H345" s="5">
        <v>110.2</v>
      </c>
      <c r="I345" s="6">
        <v>225</v>
      </c>
      <c r="J345" s="5">
        <v>69.599999999999994</v>
      </c>
      <c r="K345" s="6"/>
      <c r="L345" s="5"/>
      <c r="M345" s="6"/>
      <c r="N345" s="5"/>
      <c r="O345" s="6"/>
      <c r="P345" s="5"/>
      <c r="Q345" s="6"/>
      <c r="R345" s="5"/>
      <c r="S345" s="6"/>
    </row>
    <row r="346" spans="1:19" ht="18">
      <c r="A346" s="5">
        <v>329</v>
      </c>
      <c r="B346" s="1" t="s">
        <v>447</v>
      </c>
      <c r="C346" s="1" t="s">
        <v>172</v>
      </c>
      <c r="D346" s="7">
        <v>45772</v>
      </c>
      <c r="E346" s="5">
        <v>-15.2</v>
      </c>
      <c r="F346" s="5">
        <v>97</v>
      </c>
      <c r="G346" s="6">
        <v>339</v>
      </c>
      <c r="H346" s="5">
        <v>112.2</v>
      </c>
      <c r="I346" s="6">
        <v>263</v>
      </c>
      <c r="J346" s="5">
        <v>67.599999999999994</v>
      </c>
      <c r="K346" s="6"/>
      <c r="L346" s="5"/>
      <c r="M346" s="6"/>
      <c r="N346" s="5"/>
      <c r="O346" s="6"/>
      <c r="P346" s="5"/>
      <c r="Q346" s="6"/>
      <c r="R346" s="5"/>
      <c r="S346" s="6"/>
    </row>
    <row r="347" spans="1:19" ht="18">
      <c r="A347" s="5">
        <v>330</v>
      </c>
      <c r="B347" s="1" t="s">
        <v>448</v>
      </c>
      <c r="C347" s="1" t="s">
        <v>297</v>
      </c>
      <c r="D347" s="7">
        <v>45977</v>
      </c>
      <c r="E347" s="5">
        <v>-15.32</v>
      </c>
      <c r="F347" s="5">
        <v>104.1</v>
      </c>
      <c r="G347" s="6">
        <v>238</v>
      </c>
      <c r="H347" s="5">
        <v>119.4</v>
      </c>
      <c r="I347" s="6">
        <v>356</v>
      </c>
      <c r="J347" s="5">
        <v>70.3</v>
      </c>
      <c r="K347" s="6"/>
      <c r="L347" s="5"/>
      <c r="M347" s="6"/>
      <c r="N347" s="5"/>
      <c r="O347" s="6"/>
      <c r="P347" s="5"/>
      <c r="Q347" s="6"/>
      <c r="R347" s="5"/>
      <c r="S347" s="6"/>
    </row>
    <row r="348" spans="1:19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-15.63</v>
      </c>
      <c r="F348" s="5">
        <v>99.1</v>
      </c>
      <c r="G348" s="6">
        <v>325</v>
      </c>
      <c r="H348" s="5">
        <v>114.7</v>
      </c>
      <c r="I348" s="6">
        <v>312</v>
      </c>
      <c r="J348" s="5">
        <v>64.5</v>
      </c>
      <c r="K348" s="6"/>
      <c r="L348" s="5"/>
      <c r="M348" s="6"/>
      <c r="N348" s="5"/>
      <c r="O348" s="6"/>
      <c r="P348" s="5"/>
      <c r="Q348" s="6"/>
      <c r="R348" s="5"/>
      <c r="S348" s="6"/>
    </row>
    <row r="349" spans="1:19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93.2</v>
      </c>
      <c r="G349" s="6">
        <v>361</v>
      </c>
      <c r="H349" s="5">
        <v>109</v>
      </c>
      <c r="I349" s="6">
        <v>203</v>
      </c>
      <c r="J349" s="5">
        <v>66.099999999999994</v>
      </c>
      <c r="K349" s="6"/>
      <c r="L349" s="5"/>
      <c r="M349" s="6"/>
      <c r="N349" s="5"/>
      <c r="O349" s="6"/>
      <c r="P349" s="5"/>
      <c r="Q349" s="6"/>
      <c r="R349" s="5"/>
      <c r="S349" s="6"/>
    </row>
    <row r="350" spans="1:19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-16.059999999999999</v>
      </c>
      <c r="F350" s="5">
        <v>100.8</v>
      </c>
      <c r="G350" s="6">
        <v>300</v>
      </c>
      <c r="H350" s="5">
        <v>116.9</v>
      </c>
      <c r="I350" s="6">
        <v>338</v>
      </c>
      <c r="J350" s="5">
        <v>69.099999999999994</v>
      </c>
      <c r="K350" s="6"/>
      <c r="L350" s="5"/>
      <c r="M350" s="6"/>
      <c r="N350" s="5"/>
      <c r="O350" s="6"/>
      <c r="P350" s="5"/>
      <c r="Q350" s="6"/>
      <c r="R350" s="5"/>
      <c r="S350" s="6"/>
    </row>
    <row r="351" spans="1:19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-16.100000000000001</v>
      </c>
      <c r="F351" s="5">
        <v>96.4</v>
      </c>
      <c r="G351" s="6">
        <v>346</v>
      </c>
      <c r="H351" s="5">
        <v>112.5</v>
      </c>
      <c r="I351" s="6">
        <v>274</v>
      </c>
      <c r="J351" s="5">
        <v>71.099999999999994</v>
      </c>
      <c r="K351" s="6"/>
      <c r="L351" s="5"/>
      <c r="M351" s="6"/>
      <c r="N351" s="5"/>
      <c r="O351" s="6"/>
      <c r="P351" s="5"/>
      <c r="Q351" s="6"/>
      <c r="R351" s="5"/>
      <c r="S351" s="6"/>
    </row>
    <row r="352" spans="1:19" ht="18">
      <c r="A352" s="5">
        <v>335</v>
      </c>
      <c r="B352" s="1" t="s">
        <v>453</v>
      </c>
      <c r="C352" s="1" t="s">
        <v>258</v>
      </c>
      <c r="D352" s="7">
        <v>45890</v>
      </c>
      <c r="E352" s="5">
        <v>-16.14</v>
      </c>
      <c r="F352" s="5">
        <v>95.7</v>
      </c>
      <c r="G352" s="6">
        <v>349</v>
      </c>
      <c r="H352" s="5">
        <v>111.9</v>
      </c>
      <c r="I352" s="6">
        <v>253</v>
      </c>
      <c r="J352" s="5">
        <v>66.8</v>
      </c>
      <c r="K352" s="6"/>
      <c r="L352" s="5"/>
      <c r="M352" s="6"/>
      <c r="N352" s="5"/>
      <c r="O352" s="6"/>
      <c r="P352" s="5"/>
      <c r="Q352" s="6"/>
      <c r="R352" s="5"/>
      <c r="S352" s="6"/>
    </row>
    <row r="353" spans="1:19" ht="18">
      <c r="A353" s="5">
        <v>336</v>
      </c>
      <c r="B353" s="1" t="s">
        <v>454</v>
      </c>
      <c r="C353" s="1" t="s">
        <v>204</v>
      </c>
      <c r="D353" s="7">
        <v>45831</v>
      </c>
      <c r="E353" s="5">
        <v>-16.16</v>
      </c>
      <c r="F353" s="5">
        <v>100.7</v>
      </c>
      <c r="G353" s="6">
        <v>302</v>
      </c>
      <c r="H353" s="5">
        <v>116.9</v>
      </c>
      <c r="I353" s="6">
        <v>339</v>
      </c>
      <c r="J353" s="5">
        <v>72.599999999999994</v>
      </c>
      <c r="K353" s="6"/>
      <c r="L353" s="5"/>
      <c r="M353" s="6"/>
      <c r="N353" s="5"/>
      <c r="O353" s="6"/>
      <c r="P353" s="5"/>
      <c r="Q353" s="6"/>
      <c r="R353" s="5"/>
      <c r="S353" s="6"/>
    </row>
    <row r="354" spans="1:19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-16.55</v>
      </c>
      <c r="F354" s="5">
        <v>99.1</v>
      </c>
      <c r="G354" s="6">
        <v>322</v>
      </c>
      <c r="H354" s="5">
        <v>115.7</v>
      </c>
      <c r="I354" s="6">
        <v>329</v>
      </c>
      <c r="J354" s="5">
        <v>67.2</v>
      </c>
      <c r="K354" s="6"/>
      <c r="L354" s="5"/>
      <c r="M354" s="6"/>
      <c r="N354" s="5"/>
      <c r="O354" s="6"/>
      <c r="P354" s="5"/>
      <c r="Q354" s="6"/>
      <c r="R354" s="5"/>
      <c r="S354" s="6"/>
    </row>
    <row r="355" spans="1:19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117</v>
      </c>
      <c r="I355" s="6">
        <v>341</v>
      </c>
      <c r="J355" s="5">
        <v>65.7</v>
      </c>
      <c r="K355" s="6"/>
      <c r="L355" s="5"/>
      <c r="M355" s="6"/>
      <c r="N355" s="5"/>
      <c r="O355" s="6"/>
      <c r="P355" s="5"/>
      <c r="Q355" s="6"/>
      <c r="R355" s="5"/>
      <c r="S355" s="6"/>
    </row>
    <row r="356" spans="1:19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-16.82</v>
      </c>
      <c r="F356" s="5">
        <v>102.2</v>
      </c>
      <c r="G356" s="6">
        <v>268</v>
      </c>
      <c r="H356" s="5">
        <v>119</v>
      </c>
      <c r="I356" s="6">
        <v>355</v>
      </c>
      <c r="J356" s="5">
        <v>64.8</v>
      </c>
      <c r="K356" s="6"/>
      <c r="L356" s="5"/>
      <c r="M356" s="6"/>
      <c r="N356" s="5"/>
      <c r="O356" s="6"/>
      <c r="P356" s="5"/>
      <c r="Q356" s="6"/>
      <c r="R356" s="5"/>
      <c r="S356" s="6"/>
    </row>
    <row r="357" spans="1:19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-16.96</v>
      </c>
      <c r="F357" s="5">
        <v>96.5</v>
      </c>
      <c r="G357" s="6">
        <v>343</v>
      </c>
      <c r="H357" s="5">
        <v>113.5</v>
      </c>
      <c r="I357" s="6">
        <v>298</v>
      </c>
      <c r="J357" s="5">
        <v>65.900000000000006</v>
      </c>
      <c r="K357" s="6"/>
      <c r="L357" s="5"/>
      <c r="M357" s="6"/>
      <c r="N357" s="5"/>
      <c r="O357" s="6"/>
      <c r="P357" s="5"/>
      <c r="Q357" s="6"/>
      <c r="R357" s="5"/>
      <c r="S357" s="6"/>
    </row>
    <row r="358" spans="1:19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104.8</v>
      </c>
      <c r="G358" s="6">
        <v>225</v>
      </c>
      <c r="H358" s="5">
        <v>122.1</v>
      </c>
      <c r="I358" s="6">
        <v>361</v>
      </c>
      <c r="J358" s="5">
        <v>66.400000000000006</v>
      </c>
      <c r="K358" s="6"/>
      <c r="L358" s="5"/>
      <c r="M358" s="6"/>
      <c r="N358" s="5"/>
      <c r="O358" s="6"/>
      <c r="P358" s="5"/>
      <c r="Q358" s="6"/>
      <c r="R358" s="5"/>
      <c r="S358" s="6"/>
    </row>
    <row r="359" spans="1:19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-17.440000000000001</v>
      </c>
      <c r="F359" s="5">
        <v>96.4</v>
      </c>
      <c r="G359" s="6">
        <v>345</v>
      </c>
      <c r="H359" s="5">
        <v>113.9</v>
      </c>
      <c r="I359" s="6">
        <v>305</v>
      </c>
      <c r="J359" s="5">
        <v>68.2</v>
      </c>
      <c r="K359" s="6"/>
      <c r="L359" s="5"/>
      <c r="M359" s="6"/>
      <c r="N359" s="5"/>
      <c r="O359" s="6"/>
      <c r="P359" s="5"/>
      <c r="Q359" s="6"/>
      <c r="R359" s="5"/>
      <c r="S359" s="6"/>
    </row>
    <row r="360" spans="1:19" ht="18">
      <c r="A360" s="5">
        <v>343</v>
      </c>
      <c r="B360" s="1" t="s">
        <v>67</v>
      </c>
      <c r="C360" s="1" t="s">
        <v>209</v>
      </c>
      <c r="D360" s="7">
        <v>45860</v>
      </c>
      <c r="E360" s="5">
        <v>-17.73</v>
      </c>
      <c r="F360" s="5">
        <v>96</v>
      </c>
      <c r="G360" s="6">
        <v>347</v>
      </c>
      <c r="H360" s="5">
        <v>113.7</v>
      </c>
      <c r="I360" s="6">
        <v>301</v>
      </c>
      <c r="J360" s="5">
        <v>68.2</v>
      </c>
      <c r="K360" s="6"/>
      <c r="L360" s="5"/>
      <c r="M360" s="6"/>
      <c r="N360" s="5"/>
      <c r="O360" s="6"/>
      <c r="P360" s="5"/>
      <c r="Q360" s="6"/>
      <c r="R360" s="5"/>
      <c r="S360" s="6"/>
    </row>
    <row r="361" spans="1:19" ht="18">
      <c r="A361" s="5">
        <v>344</v>
      </c>
      <c r="B361" s="1" t="s">
        <v>461</v>
      </c>
      <c r="C361" s="1" t="s">
        <v>172</v>
      </c>
      <c r="D361" s="7">
        <v>45772</v>
      </c>
      <c r="E361" s="5">
        <v>-17.79</v>
      </c>
      <c r="F361" s="5">
        <v>99.7</v>
      </c>
      <c r="G361" s="6">
        <v>316</v>
      </c>
      <c r="H361" s="5">
        <v>117.5</v>
      </c>
      <c r="I361" s="6">
        <v>347</v>
      </c>
      <c r="J361" s="5">
        <v>69.400000000000006</v>
      </c>
      <c r="K361" s="6"/>
      <c r="L361" s="5"/>
      <c r="M361" s="6"/>
      <c r="N361" s="5"/>
      <c r="O361" s="6"/>
      <c r="P361" s="5"/>
      <c r="Q361" s="6"/>
      <c r="R361" s="5"/>
      <c r="S361" s="6"/>
    </row>
    <row r="362" spans="1:19" ht="18">
      <c r="A362" s="5">
        <v>345</v>
      </c>
      <c r="B362" s="1" t="s">
        <v>462</v>
      </c>
      <c r="C362" s="1" t="s">
        <v>294</v>
      </c>
      <c r="D362" s="5" t="s">
        <v>161</v>
      </c>
      <c r="E362" s="5">
        <v>-17.8</v>
      </c>
      <c r="F362" s="5">
        <v>94.4</v>
      </c>
      <c r="G362" s="6">
        <v>359</v>
      </c>
      <c r="H362" s="5">
        <v>112.2</v>
      </c>
      <c r="I362" s="6">
        <v>265</v>
      </c>
      <c r="J362" s="5">
        <v>60.4</v>
      </c>
      <c r="K362" s="6"/>
      <c r="L362" s="5"/>
      <c r="M362" s="6"/>
      <c r="N362" s="5"/>
      <c r="O362" s="6"/>
      <c r="P362" s="5"/>
      <c r="Q362" s="6"/>
      <c r="R362" s="5"/>
      <c r="S362" s="6"/>
    </row>
    <row r="363" spans="1:19" ht="18">
      <c r="A363" s="5">
        <v>346</v>
      </c>
      <c r="B363" s="1" t="s">
        <v>22</v>
      </c>
      <c r="C363" s="1" t="s">
        <v>217</v>
      </c>
      <c r="D363" s="7">
        <v>45799</v>
      </c>
      <c r="E363" s="5">
        <v>-17.8</v>
      </c>
      <c r="F363" s="5">
        <v>95.8</v>
      </c>
      <c r="G363" s="6">
        <v>348</v>
      </c>
      <c r="H363" s="5">
        <v>113.6</v>
      </c>
      <c r="I363" s="6">
        <v>299</v>
      </c>
      <c r="J363" s="5">
        <v>69.2</v>
      </c>
      <c r="K363" s="6"/>
      <c r="L363" s="5"/>
      <c r="M363" s="6"/>
      <c r="N363" s="5"/>
      <c r="O363" s="6"/>
      <c r="P363" s="5"/>
      <c r="Q363" s="6"/>
      <c r="R363" s="5"/>
      <c r="S363" s="6"/>
    </row>
    <row r="364" spans="1:19" ht="18">
      <c r="A364" s="5">
        <v>347</v>
      </c>
      <c r="B364" s="1" t="s">
        <v>463</v>
      </c>
      <c r="C364" s="1" t="s">
        <v>294</v>
      </c>
      <c r="D364" s="5" t="s">
        <v>464</v>
      </c>
      <c r="E364" s="5">
        <v>-18.440000000000001</v>
      </c>
      <c r="F364" s="5">
        <v>98.2</v>
      </c>
      <c r="G364" s="6">
        <v>333</v>
      </c>
      <c r="H364" s="5">
        <v>116.7</v>
      </c>
      <c r="I364" s="6">
        <v>336</v>
      </c>
      <c r="J364" s="5">
        <v>65.099999999999994</v>
      </c>
      <c r="K364" s="6"/>
      <c r="L364" s="5"/>
      <c r="M364" s="6"/>
      <c r="N364" s="5"/>
      <c r="O364" s="6"/>
      <c r="P364" s="5"/>
      <c r="Q364" s="6"/>
      <c r="R364" s="5"/>
      <c r="S364" s="6"/>
    </row>
    <row r="365" spans="1:19" ht="18">
      <c r="A365" s="5">
        <v>348</v>
      </c>
      <c r="B365" s="1" t="s">
        <v>465</v>
      </c>
      <c r="C365" s="1" t="s">
        <v>201</v>
      </c>
      <c r="D365" s="7">
        <v>45891</v>
      </c>
      <c r="E365" s="5">
        <v>-18.73</v>
      </c>
      <c r="F365" s="5">
        <v>98.4</v>
      </c>
      <c r="G365" s="6">
        <v>330</v>
      </c>
      <c r="H365" s="5">
        <v>117.1</v>
      </c>
      <c r="I365" s="6">
        <v>342</v>
      </c>
      <c r="J365" s="5">
        <v>66.3</v>
      </c>
      <c r="K365" s="6"/>
      <c r="L365" s="5"/>
      <c r="M365" s="6"/>
      <c r="N365" s="5"/>
      <c r="O365" s="6"/>
      <c r="P365" s="5"/>
      <c r="Q365" s="6"/>
      <c r="R365" s="5"/>
      <c r="S365" s="6"/>
    </row>
    <row r="366" spans="1:19" ht="18">
      <c r="A366" s="5">
        <v>349</v>
      </c>
      <c r="B366" s="1" t="s">
        <v>466</v>
      </c>
      <c r="C366" s="1" t="s">
        <v>201</v>
      </c>
      <c r="D366" s="7">
        <v>45802</v>
      </c>
      <c r="E366" s="5">
        <v>-18.78</v>
      </c>
      <c r="F366" s="5">
        <v>97.3</v>
      </c>
      <c r="G366" s="6">
        <v>337</v>
      </c>
      <c r="H366" s="5">
        <v>116.1</v>
      </c>
      <c r="I366" s="6">
        <v>332</v>
      </c>
      <c r="J366" s="5">
        <v>68.2</v>
      </c>
      <c r="K366" s="6"/>
      <c r="L366" s="5"/>
      <c r="M366" s="6"/>
      <c r="N366" s="5"/>
      <c r="O366" s="6"/>
      <c r="P366" s="5"/>
      <c r="Q366" s="6"/>
      <c r="R366" s="5"/>
      <c r="S366" s="6"/>
    </row>
    <row r="367" spans="1:19" ht="18">
      <c r="A367" s="5">
        <v>350</v>
      </c>
      <c r="B367" s="1" t="s">
        <v>467</v>
      </c>
      <c r="C367" s="1" t="s">
        <v>285</v>
      </c>
      <c r="D367" s="7">
        <v>45800</v>
      </c>
      <c r="E367" s="5">
        <v>-19.260000000000002</v>
      </c>
      <c r="F367" s="5">
        <v>94</v>
      </c>
      <c r="G367" s="6">
        <v>360</v>
      </c>
      <c r="H367" s="5">
        <v>113.3</v>
      </c>
      <c r="I367" s="6">
        <v>294</v>
      </c>
      <c r="J367" s="5">
        <v>66.2</v>
      </c>
      <c r="K367" s="6"/>
      <c r="L367" s="5"/>
      <c r="M367" s="6"/>
      <c r="N367" s="5"/>
      <c r="O367" s="6"/>
      <c r="P367" s="5"/>
      <c r="Q367" s="6"/>
      <c r="R367" s="5"/>
      <c r="S367" s="6"/>
    </row>
    <row r="368" spans="1:19" ht="18">
      <c r="A368" s="5">
        <v>351</v>
      </c>
      <c r="B368" s="1" t="s">
        <v>23</v>
      </c>
      <c r="C368" s="1" t="s">
        <v>217</v>
      </c>
      <c r="D368" s="7">
        <v>45888</v>
      </c>
      <c r="E368" s="5">
        <v>-19.329999999999998</v>
      </c>
      <c r="F368" s="5">
        <v>95.2</v>
      </c>
      <c r="G368" s="6">
        <v>351</v>
      </c>
      <c r="H368" s="5">
        <v>114.6</v>
      </c>
      <c r="I368" s="6">
        <v>311</v>
      </c>
      <c r="J368" s="5">
        <v>71.5</v>
      </c>
      <c r="K368" s="6"/>
      <c r="L368" s="5"/>
      <c r="M368" s="6"/>
      <c r="N368" s="5"/>
      <c r="O368" s="6"/>
      <c r="P368" s="5"/>
      <c r="Q368" s="6"/>
      <c r="R368" s="5"/>
      <c r="S368" s="6"/>
    </row>
    <row r="369" spans="1:19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-19.329999999999998</v>
      </c>
      <c r="F369" s="5">
        <v>100.2</v>
      </c>
      <c r="G369" s="6">
        <v>309</v>
      </c>
      <c r="H369" s="5">
        <v>119.5</v>
      </c>
      <c r="I369" s="6">
        <v>357</v>
      </c>
      <c r="J369" s="5">
        <v>67.400000000000006</v>
      </c>
      <c r="K369" s="6"/>
      <c r="L369" s="5"/>
      <c r="M369" s="6"/>
      <c r="N369" s="5"/>
      <c r="O369" s="6"/>
      <c r="P369" s="5"/>
      <c r="Q369" s="6"/>
      <c r="R369" s="5"/>
      <c r="S369" s="6"/>
    </row>
    <row r="370" spans="1:19" ht="18">
      <c r="A370" s="5">
        <v>353</v>
      </c>
      <c r="B370" s="1" t="s">
        <v>30</v>
      </c>
      <c r="C370" s="1" t="s">
        <v>328</v>
      </c>
      <c r="D370" s="7">
        <v>45949</v>
      </c>
      <c r="E370" s="5">
        <v>-19.75</v>
      </c>
      <c r="F370" s="5">
        <v>98.6</v>
      </c>
      <c r="G370" s="6">
        <v>329</v>
      </c>
      <c r="H370" s="5">
        <v>118.4</v>
      </c>
      <c r="I370" s="6">
        <v>353</v>
      </c>
      <c r="J370" s="5">
        <v>64.2</v>
      </c>
      <c r="K370" s="6"/>
      <c r="L370" s="5"/>
      <c r="M370" s="6"/>
      <c r="N370" s="5"/>
      <c r="O370" s="6"/>
      <c r="P370" s="5"/>
      <c r="Q370" s="6"/>
      <c r="R370" s="5"/>
      <c r="S370" s="6"/>
    </row>
    <row r="371" spans="1:19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-20.100000000000001</v>
      </c>
      <c r="F371" s="5">
        <v>96.8</v>
      </c>
      <c r="G371" s="6">
        <v>341</v>
      </c>
      <c r="H371" s="5">
        <v>116.9</v>
      </c>
      <c r="I371" s="6">
        <v>340</v>
      </c>
      <c r="J371" s="5">
        <v>64.400000000000006</v>
      </c>
      <c r="K371" s="6"/>
      <c r="L371" s="5"/>
      <c r="M371" s="6"/>
      <c r="N371" s="5"/>
      <c r="O371" s="6"/>
      <c r="P371" s="5"/>
      <c r="Q371" s="6"/>
      <c r="R371" s="5"/>
      <c r="S371" s="6"/>
    </row>
    <row r="372" spans="1:19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-20.74</v>
      </c>
      <c r="F372" s="5">
        <v>100.4</v>
      </c>
      <c r="G372" s="6">
        <v>307</v>
      </c>
      <c r="H372" s="5">
        <v>121.1</v>
      </c>
      <c r="I372" s="6">
        <v>359</v>
      </c>
      <c r="J372" s="5">
        <v>68.7</v>
      </c>
      <c r="K372" s="6"/>
      <c r="L372" s="5"/>
      <c r="M372" s="6"/>
      <c r="N372" s="5"/>
      <c r="O372" s="6"/>
      <c r="P372" s="5"/>
      <c r="Q372" s="6"/>
      <c r="R372" s="5"/>
      <c r="S372" s="6"/>
    </row>
    <row r="373" spans="1:19" ht="18">
      <c r="A373" s="5">
        <v>356</v>
      </c>
      <c r="B373" s="1" t="s">
        <v>471</v>
      </c>
      <c r="C373" s="1" t="s">
        <v>349</v>
      </c>
      <c r="D373" s="7">
        <v>45948</v>
      </c>
      <c r="E373" s="5">
        <v>-20.84</v>
      </c>
      <c r="F373" s="5">
        <v>94.4</v>
      </c>
      <c r="G373" s="6">
        <v>357</v>
      </c>
      <c r="H373" s="5">
        <v>115.3</v>
      </c>
      <c r="I373" s="6">
        <v>321</v>
      </c>
      <c r="J373" s="5">
        <v>72</v>
      </c>
      <c r="K373" s="6"/>
      <c r="L373" s="5"/>
      <c r="M373" s="6"/>
      <c r="N373" s="5"/>
      <c r="O373" s="6"/>
      <c r="P373" s="5"/>
      <c r="Q373" s="6"/>
      <c r="R373" s="5"/>
      <c r="S373" s="6"/>
    </row>
    <row r="374" spans="1:19" ht="18">
      <c r="A374" s="5">
        <v>357</v>
      </c>
      <c r="B374" s="1" t="s">
        <v>472</v>
      </c>
      <c r="C374" s="1" t="s">
        <v>318</v>
      </c>
      <c r="D374" s="7">
        <v>45740</v>
      </c>
      <c r="E374" s="5">
        <v>-20.84</v>
      </c>
      <c r="F374" s="5">
        <v>101.8</v>
      </c>
      <c r="G374" s="6">
        <v>280</v>
      </c>
      <c r="H374" s="5">
        <v>122.7</v>
      </c>
      <c r="I374" s="6">
        <v>363</v>
      </c>
      <c r="J374" s="5">
        <v>66.2</v>
      </c>
      <c r="K374" s="6"/>
      <c r="L374" s="5"/>
      <c r="M374" s="6"/>
      <c r="N374" s="5"/>
      <c r="O374" s="6"/>
      <c r="P374" s="5"/>
      <c r="Q374" s="6"/>
      <c r="R374" s="5"/>
      <c r="S374" s="6"/>
    </row>
    <row r="375" spans="1:19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-21.09</v>
      </c>
      <c r="F375" s="5">
        <v>96.5</v>
      </c>
      <c r="G375" s="6">
        <v>344</v>
      </c>
      <c r="H375" s="5">
        <v>117.6</v>
      </c>
      <c r="I375" s="6">
        <v>349</v>
      </c>
      <c r="J375" s="5">
        <v>70.7</v>
      </c>
      <c r="K375" s="6"/>
      <c r="L375" s="5"/>
      <c r="M375" s="6"/>
      <c r="N375" s="5"/>
      <c r="O375" s="6"/>
      <c r="P375" s="5"/>
      <c r="Q375" s="6"/>
      <c r="R375" s="5"/>
      <c r="S375" s="6"/>
    </row>
    <row r="376" spans="1:19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  <c r="K376" s="6"/>
      <c r="L376" s="5"/>
      <c r="M376" s="6"/>
      <c r="N376" s="5"/>
      <c r="O376" s="6"/>
      <c r="P376" s="5"/>
      <c r="Q376" s="6"/>
      <c r="R376" s="5"/>
      <c r="S376" s="6"/>
    </row>
    <row r="377" spans="1:19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-23.58</v>
      </c>
      <c r="F377" s="5">
        <v>92</v>
      </c>
      <c r="G377" s="6">
        <v>362</v>
      </c>
      <c r="H377" s="5">
        <v>115.5</v>
      </c>
      <c r="I377" s="6">
        <v>327</v>
      </c>
      <c r="J377" s="5">
        <v>68.900000000000006</v>
      </c>
      <c r="K377" s="6"/>
      <c r="L377" s="5"/>
      <c r="M377" s="6"/>
      <c r="N377" s="5"/>
      <c r="O377" s="6"/>
      <c r="P377" s="5"/>
      <c r="Q377" s="6"/>
      <c r="R377" s="5"/>
      <c r="S377" s="6"/>
    </row>
    <row r="378" spans="1:19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9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  <c r="K379" s="1"/>
      <c r="L379" s="1"/>
      <c r="M379" s="1"/>
    </row>
    <row r="380" spans="1:19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-24.83</v>
      </c>
      <c r="F380" s="5">
        <v>87.1</v>
      </c>
      <c r="G380" s="6">
        <v>363</v>
      </c>
      <c r="H380" s="5">
        <v>111.9</v>
      </c>
      <c r="I380" s="6">
        <v>256</v>
      </c>
      <c r="J380" s="5">
        <v>68.3</v>
      </c>
      <c r="K380" s="6"/>
      <c r="L380" s="5"/>
      <c r="M380" s="6"/>
      <c r="N380" s="5"/>
      <c r="O380" s="6"/>
      <c r="P380" s="5"/>
      <c r="Q380" s="6"/>
      <c r="R380" s="5"/>
      <c r="S380" s="6"/>
    </row>
    <row r="381" spans="1:19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-25.43</v>
      </c>
      <c r="F381" s="5">
        <v>94.7</v>
      </c>
      <c r="G381" s="6">
        <v>356</v>
      </c>
      <c r="H381" s="5">
        <v>120.1</v>
      </c>
      <c r="I381" s="6">
        <v>358</v>
      </c>
      <c r="J381" s="5">
        <v>66.400000000000006</v>
      </c>
      <c r="K381" s="6"/>
      <c r="L381" s="5"/>
      <c r="M381" s="6"/>
      <c r="N381" s="5"/>
      <c r="O381" s="6"/>
      <c r="P381" s="5"/>
      <c r="Q381" s="6"/>
      <c r="R381" s="5"/>
      <c r="S381" s="6"/>
    </row>
    <row r="382" spans="1:19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-27.52</v>
      </c>
      <c r="F382" s="5">
        <v>94.8</v>
      </c>
      <c r="G382" s="6">
        <v>355</v>
      </c>
      <c r="H382" s="5">
        <v>122.3</v>
      </c>
      <c r="I382" s="6">
        <v>362</v>
      </c>
      <c r="J382" s="5">
        <v>72.3</v>
      </c>
      <c r="K382" s="6"/>
      <c r="L382" s="5"/>
      <c r="M382" s="6"/>
      <c r="N382" s="5"/>
      <c r="O382" s="6"/>
      <c r="P382" s="5"/>
      <c r="Q382" s="6"/>
      <c r="R382" s="5"/>
      <c r="S382" s="6"/>
    </row>
    <row r="383" spans="1:19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125.4</v>
      </c>
      <c r="I383" s="6">
        <v>364</v>
      </c>
      <c r="J383" s="5">
        <v>64.900000000000006</v>
      </c>
      <c r="K383" s="6"/>
      <c r="L383" s="5"/>
      <c r="M383" s="6"/>
      <c r="N383" s="5"/>
      <c r="O383" s="6"/>
      <c r="P383" s="5"/>
      <c r="Q383" s="6"/>
      <c r="R383" s="5"/>
      <c r="S383" s="6"/>
    </row>
    <row r="384" spans="1:19">
      <c r="A384" t="s">
        <v>46</v>
      </c>
    </row>
  </sheetData>
  <hyperlinks>
    <hyperlink ref="C383" r:id="rId1" display="https://kenpom.com/conf.php?c=SWAC" xr:uid="{BBC6CF1F-7428-A94B-86A2-F83818458D27}"/>
    <hyperlink ref="B383" r:id="rId2" display="https://kenpom.com/team.php?team=Mississippi+Valley+St." xr:uid="{A3A4E3B1-2090-074C-BD12-211E83473822}"/>
    <hyperlink ref="C382" r:id="rId3" display="https://kenpom.com/conf.php?c=SWAC" xr:uid="{E17FEA48-524C-0048-B93B-A10BE53B139A}"/>
    <hyperlink ref="B382" r:id="rId4" display="https://kenpom.com/team.php?team=Arkansas+Pine+Bluff" xr:uid="{D80C0828-309E-8041-B7AC-B74A3EF2B6A7}"/>
    <hyperlink ref="C381" r:id="rId5" display="https://kenpom.com/conf.php?c=MEAC" xr:uid="{95F9AF26-6BE3-404F-AE22-BF98A95AF742}"/>
    <hyperlink ref="B381" r:id="rId6" display="https://kenpom.com/team.php?team=Maryland+Eastern+Shore" xr:uid="{45288DB7-B3CD-0E42-864D-8A0C5CF155D8}"/>
    <hyperlink ref="C380" r:id="rId7" display="https://kenpom.com/conf.php?c=MEAC" xr:uid="{1AC3F7B4-4964-AA4F-9516-31A66D364099}"/>
    <hyperlink ref="B380" r:id="rId8" display="https://kenpom.com/team.php?team=Coppin+St." xr:uid="{41AF8D11-22C8-5843-AEFF-58F134CAAFC5}"/>
    <hyperlink ref="J379" r:id="rId9" display="https://kenpom.com/index.php?s=RankSOS" xr:uid="{4DEF5BA5-BAC4-B347-AD4D-3C8A5413E1F8}"/>
    <hyperlink ref="I379" r:id="rId10" display="https://kenpom.com/index.php?s=RankLuck" xr:uid="{B751BDFD-CA19-2345-AC7F-12D694964675}"/>
    <hyperlink ref="H379" r:id="rId11" display="https://kenpom.com/index.php?s=RankAdjTempo" xr:uid="{E1C257DB-3002-1241-B09E-56F051ECC392}"/>
    <hyperlink ref="G379" r:id="rId12" display="https://kenpom.com/index.php?s=RankAdjDE" xr:uid="{D704AFF9-AE84-1545-8845-7B493EFD90C3}"/>
    <hyperlink ref="F379" r:id="rId13" display="https://kenpom.com/index.php?s=RankAdjOE" xr:uid="{BDAAEE4E-A780-0544-BEF8-297989D28D4F}"/>
    <hyperlink ref="E379" r:id="rId14" display="https://kenpom.com/index.php" xr:uid="{84E27384-7D1C-0A47-9249-2E120C02A107}"/>
    <hyperlink ref="B379" r:id="rId15" display="https://kenpom.com/index.php?s=TeamName" xr:uid="{4D3C9195-B90A-1843-B05B-52762E1CD6E0}"/>
    <hyperlink ref="A379" r:id="rId16" display="https://kenpom.com/index.php" xr:uid="{B64EE9EA-C02F-DD40-8178-35583D290005}"/>
    <hyperlink ref="C377" r:id="rId17" display="https://kenpom.com/conf.php?c=NEC" xr:uid="{7EB02A17-41CB-9E4D-B894-8022DB57E42E}"/>
    <hyperlink ref="B377" r:id="rId18" display="https://kenpom.com/team.php?team=Chicago+St." xr:uid="{3CC4818D-93D9-184C-99D6-AB8E8A694FDA}"/>
    <hyperlink ref="C376" r:id="rId19" display="https://kenpom.com/conf.php?c=AE" xr:uid="{4FEBC0A0-2F5D-144B-88D2-843B968FE25D}"/>
    <hyperlink ref="B376" r:id="rId20" display="https://kenpom.com/team.php?team=New+Hampshire" xr:uid="{D5502274-C81E-C64C-BCC9-07FE13DF6621}"/>
    <hyperlink ref="C375" r:id="rId21" display="https://kenpom.com/conf.php?c=SWAC" xr:uid="{195BD0D2-6DD3-5741-BF8C-BADF4AD3DE0D}"/>
    <hyperlink ref="B375" r:id="rId22" display="https://kenpom.com/team.php?team=Prairie+View+A%26M" xr:uid="{DA70E77A-90E4-FA4E-922D-F27B559C3760}"/>
    <hyperlink ref="C374" r:id="rId23" display="https://kenpom.com/conf.php?c=MAAC" xr:uid="{E6DD55F2-B028-D742-97C3-723ABDC2A9ED}"/>
    <hyperlink ref="B374" r:id="rId24" display="https://kenpom.com/team.php?team=Canisius" xr:uid="{ADCFF5F2-71D4-5243-95D2-9C1C9D0EA92F}"/>
    <hyperlink ref="C373" r:id="rId25" display="https://kenpom.com/conf.php?c=SWAC" xr:uid="{249559A1-8916-5D45-B5FD-1DBE8B384052}"/>
    <hyperlink ref="B373" r:id="rId26" display="https://kenpom.com/team.php?team=Alabama+A%26M" xr:uid="{A0FCB8BF-D329-2641-BC66-784140847C25}"/>
    <hyperlink ref="C372" r:id="rId27" display="https://kenpom.com/conf.php?c=NEC" xr:uid="{DB8DF8A0-3F87-C34D-8D9C-41B5BA78447C}"/>
    <hyperlink ref="B372" r:id="rId28" display="https://kenpom.com/team.php?team=Le+Moyne" xr:uid="{F42CAB0B-8121-2E4B-802C-3A76EBBB62BA}"/>
    <hyperlink ref="C371" r:id="rId29" display="https://kenpom.com/conf.php?c=SC" xr:uid="{8B4B12D2-5814-8541-A100-C97516F8E9EA}"/>
    <hyperlink ref="B371" r:id="rId30" display="https://kenpom.com/team.php?team=The+Citadel" xr:uid="{2E6EAE85-D966-C74E-96E5-E473CEB8E65E}"/>
    <hyperlink ref="C370" r:id="rId31" display="https://kenpom.com/conf.php?c=OVC" xr:uid="{2E9F80D9-DDF5-DB44-B287-13DCE4BCF811}"/>
    <hyperlink ref="B370" r:id="rId32" display="https://kenpom.com/team.php?team=Western+Illinois" xr:uid="{070DB0DE-E719-C14F-BA48-3037D23DBBD2}"/>
    <hyperlink ref="C369" r:id="rId33" display="https://kenpom.com/conf.php?c=ASun" xr:uid="{78EEE14C-C8DE-CA4E-B80B-1CC7203418A9}"/>
    <hyperlink ref="B369" r:id="rId34" display="https://kenpom.com/team.php?team=Stetson" xr:uid="{2987F402-710E-8A4D-B7D4-114A588FE82A}"/>
    <hyperlink ref="C368" r:id="rId35" display="https://kenpom.com/conf.php?c=MAC" xr:uid="{B3F6EB23-F95A-474C-9941-0F13A91E1C0F}"/>
    <hyperlink ref="B368" r:id="rId36" display="https://kenpom.com/team.php?team=Buffalo" xr:uid="{2FD0B796-F6DA-2747-BA07-F5FA6C28A778}"/>
    <hyperlink ref="C367" r:id="rId37" display="https://kenpom.com/conf.php?c=AE" xr:uid="{54BA4F6A-E9CC-7242-B082-E3410C6B7F7B}"/>
    <hyperlink ref="B367" r:id="rId38" display="https://kenpom.com/team.php?team=NJIT" xr:uid="{190179FE-6F7C-404D-BB7D-47630A0A9B67}"/>
    <hyperlink ref="C366" r:id="rId39" display="https://kenpom.com/conf.php?c=ASun" xr:uid="{6F0D940C-F962-3B42-B871-55EF4D39AE32}"/>
    <hyperlink ref="B366" r:id="rId40" display="https://kenpom.com/team.php?team=West+Georgia" xr:uid="{FD191072-8264-534C-A64E-FAEEC0EA249E}"/>
    <hyperlink ref="C365" r:id="rId41" display="https://kenpom.com/conf.php?c=ASun" xr:uid="{E21EEF6D-BF5D-CF4A-86BF-229389EE5BD0}"/>
    <hyperlink ref="B365" r:id="rId42" display="https://kenpom.com/team.php?team=Central+Arkansas" xr:uid="{7182F44A-618A-8040-87E5-8BB54BF69A0B}"/>
    <hyperlink ref="C364" r:id="rId43" display="https://kenpom.com/conf.php?c=NEC" xr:uid="{6CF8884A-6315-D444-900F-44B9835225EE}"/>
    <hyperlink ref="B364" r:id="rId44" display="https://kenpom.com/team.php?team=Mercyhurst" xr:uid="{732C74A4-71B1-5B46-AB03-A4DF453326A7}"/>
    <hyperlink ref="C363" r:id="rId45" display="https://kenpom.com/conf.php?c=MAC" xr:uid="{6B49724A-BEB9-4D47-A2AA-9BAFF635CA58}"/>
    <hyperlink ref="B363" r:id="rId46" display="https://kenpom.com/team.php?team=Northern+Illinois" xr:uid="{D3D0F786-E396-7A47-ACF9-B23FFDB81584}"/>
    <hyperlink ref="C362" r:id="rId47" display="https://kenpom.com/conf.php?c=NEC" xr:uid="{1BBF1A15-3C0D-B047-8640-3358E14E294B}"/>
    <hyperlink ref="B362" r:id="rId48" display="https://kenpom.com/team.php?team=Wagner" xr:uid="{E3E52E72-65CB-8141-A668-F9EB6E440C3E}"/>
    <hyperlink ref="C361" r:id="rId49" display="https://kenpom.com/conf.php?c=Slnd" xr:uid="{7120D047-67B5-4F4C-A4C6-9E6DE76174C3}"/>
    <hyperlink ref="B361" r:id="rId50" display="https://kenpom.com/team.php?team=New+Orleans" xr:uid="{D43015C0-AD92-1B4D-A4A6-73B5354EB77A}"/>
    <hyperlink ref="C360" r:id="rId51" display="https://kenpom.com/conf.php?c=SB" xr:uid="{326E7009-706F-4A43-A7A8-87FBA33C34C6}"/>
    <hyperlink ref="B360" r:id="rId52" display="https://kenpom.com/team.php?team=Louisiana+Monroe" xr:uid="{DBE16963-38E6-924D-8C26-ECE81E155D55}"/>
    <hyperlink ref="C359" r:id="rId53" display="https://kenpom.com/conf.php?c=BW" xr:uid="{CB979F85-3064-404E-9708-71B9926B243C}"/>
    <hyperlink ref="B359" r:id="rId54" display="https://kenpom.com/team.php?team=Cal+St.+Fullerton" xr:uid="{8E7ADD54-4584-B244-A838-966991A69276}"/>
    <hyperlink ref="C358" r:id="rId55" display="https://kenpom.com/conf.php?c=ASun" xr:uid="{9573224D-53C3-6E4C-9D57-F0EF737DC12A}"/>
    <hyperlink ref="B358" r:id="rId56" display="https://kenpom.com/team.php?team=Bellarmine" xr:uid="{AA8B7843-C4BD-224C-A88C-1922C78F8E20}"/>
    <hyperlink ref="C357" r:id="rId57" display="https://kenpom.com/conf.php?c=BSky" xr:uid="{3531BB69-2E9D-9F43-87AE-6E51B41B5CDE}"/>
    <hyperlink ref="B357" r:id="rId58" display="https://kenpom.com/team.php?team=Sacramento+St." xr:uid="{10FCCA4F-993F-CA43-9665-8AFB016209DB}"/>
    <hyperlink ref="C356" r:id="rId59" display="https://kenpom.com/conf.php?c=CAA" xr:uid="{40C65339-5CD3-2742-A501-2326843A154E}"/>
    <hyperlink ref="B356" r:id="rId60" display="https://kenpom.com/team.php?team=Stony+Brook" xr:uid="{89B820E2-0DEC-9E47-A5CD-69E910F8F079}"/>
    <hyperlink ref="C355" r:id="rId61" display="https://kenpom.com/conf.php?c=MAAC" xr:uid="{1C5E9C23-794F-874E-90A9-9FF54DAF0C54}"/>
    <hyperlink ref="B355" r:id="rId62" display="https://kenpom.com/team.php?team=Fairfield" xr:uid="{2908D762-C2E2-8440-B5EC-62B76BA0A9DC}"/>
    <hyperlink ref="C354" r:id="rId63" display="https://kenpom.com/conf.php?c=OVC" xr:uid="{E99F25F0-923F-CB46-A191-BE33AEF57CC9}"/>
    <hyperlink ref="B354" r:id="rId64" display="https://kenpom.com/team.php?team=Southern+Indiana" xr:uid="{42A2BFA7-8562-B441-936D-11AF9A480632}"/>
    <hyperlink ref="C353" r:id="rId65" display="https://kenpom.com/conf.php?c=BSth" xr:uid="{1B1C29A2-89A3-B745-BD87-66A19C6DFE1D}"/>
    <hyperlink ref="B353" r:id="rId66" display="https://kenpom.com/team.php?team=USC+Upstate" xr:uid="{A528ECF6-FE10-3146-812B-1AA2E845C4C3}"/>
    <hyperlink ref="C352" r:id="rId67" display="https://kenpom.com/conf.php?c=Horz" xr:uid="{A13961B5-A26B-2C41-8EC0-BEB8F1D0BDAE}"/>
    <hyperlink ref="B352" r:id="rId68" display="https://kenpom.com/team.php?team=Detroit+Mercy" xr:uid="{D72B92E7-87CF-FF47-9DE2-376756E3E9F0}"/>
    <hyperlink ref="C351" r:id="rId69" display="https://kenpom.com/conf.php?c=SC" xr:uid="{58C53166-6931-0841-94DC-5FA8D9D2B374}"/>
    <hyperlink ref="B351" r:id="rId70" display="https://kenpom.com/team.php?team=Western+Carolina" xr:uid="{4E6DDE54-B7EA-1D44-B457-858971146DAC}"/>
    <hyperlink ref="C350" r:id="rId71" display="https://kenpom.com/conf.php?c=Horz" xr:uid="{79171DAF-6856-F64C-9D12-DE4B78F27570}"/>
    <hyperlink ref="B350" r:id="rId72" display="https://kenpom.com/team.php?team=Green+Bay" xr:uid="{F8185497-8CA0-7642-8F35-7768F7A9CDD3}"/>
    <hyperlink ref="C349" r:id="rId73" display="https://kenpom.com/conf.php?c=OVC" xr:uid="{BC88E8D0-5635-3047-A864-DDEDA4733C2B}"/>
    <hyperlink ref="B349" r:id="rId74" display="https://kenpom.com/team.php?team=Eastern+Illinois" xr:uid="{763DDE5D-840A-8244-A68F-F67E2474746A}"/>
    <hyperlink ref="C348" r:id="rId75" display="https://kenpom.com/conf.php?c=OVC" xr:uid="{DF26F65C-C3D5-5F46-BE96-FE1487F82DB3}"/>
    <hyperlink ref="B348" r:id="rId76" display="https://kenpom.com/team.php?team=Morehead+St." xr:uid="{33826910-9679-7849-A286-6FFEFEDCBE80}"/>
    <hyperlink ref="C347" r:id="rId77" display="https://kenpom.com/conf.php?c=MEAC" xr:uid="{5938A36C-7D02-2140-A4D1-D848ED888246}"/>
    <hyperlink ref="B347" r:id="rId78" display="https://kenpom.com/team.php?team=Morgan+St." xr:uid="{BD4ACB82-4B6D-4541-A171-C5D97C300A11}"/>
    <hyperlink ref="C346" r:id="rId79" display="https://kenpom.com/conf.php?c=Slnd" xr:uid="{3C4D99DD-F88C-EB4A-A1D4-1FD89A45CC35}"/>
    <hyperlink ref="B346" r:id="rId80" display="https://kenpom.com/team.php?team=East+Texas+A%26M" xr:uid="{9183117C-6F93-C140-9CA4-9A1DDE1620F9}"/>
    <hyperlink ref="C345" r:id="rId81" display="https://kenpom.com/conf.php?c=OVC" xr:uid="{518881DC-72B8-824E-815E-768767BC35A3}"/>
    <hyperlink ref="B345" r:id="rId82" display="https://kenpom.com/team.php?team=Lindenwood" xr:uid="{6B90499A-46B4-4040-8EF3-AE04A9061EC0}"/>
    <hyperlink ref="C344" r:id="rId83" display="https://kenpom.com/conf.php?c=MAAC" xr:uid="{978E62E0-5B90-F34D-85FD-6E87A8A1D95F}"/>
    <hyperlink ref="B344" r:id="rId84" display="https://kenpom.com/team.php?team=Rider" xr:uid="{4A073EB6-2C89-0B44-BB28-74D4921BD83F}"/>
    <hyperlink ref="C343" r:id="rId85" display="https://kenpom.com/conf.php?c=SB" xr:uid="{B7E4290B-D385-5F4A-9F4B-6EBCCE7E2982}"/>
    <hyperlink ref="B343" r:id="rId86" display="https://kenpom.com/team.php?team=Coastal+Carolina" xr:uid="{2E00DF4F-11DE-DB4D-8DA8-CF86DE4F94B5}"/>
    <hyperlink ref="C342" r:id="rId87" display="https://kenpom.com/conf.php?c=CAA" xr:uid="{A1ED762C-56A8-0148-A8BE-73DBD77DDC50}"/>
    <hyperlink ref="B342" r:id="rId88" display="https://kenpom.com/team.php?team=North+Carolina+A%26T" xr:uid="{A7E3812F-1039-3E48-8B6D-6524631D0F04}"/>
    <hyperlink ref="C341" r:id="rId89" display="https://kenpom.com/conf.php?c=SWAC" xr:uid="{3189AF70-24C9-FF4C-85D0-6B1356B4D291}"/>
    <hyperlink ref="B341" r:id="rId90" display="https://kenpom.com/team.php?team=Grambling+St." xr:uid="{BDF725FD-7ADE-7E4D-8956-A53DE957A438}"/>
    <hyperlink ref="C340" r:id="rId91" display="https://kenpom.com/conf.php?c=MAAC" xr:uid="{9CED890D-313D-F04E-A1D7-1B8930D4A0B5}"/>
    <hyperlink ref="B340" r:id="rId92" display="https://kenpom.com/team.php?team=Niagara" xr:uid="{7CBE58C0-376B-AC41-A8EF-C53F047F4160}"/>
    <hyperlink ref="C339" r:id="rId93" display="https://kenpom.com/conf.php?c=Sum" xr:uid="{DD9B1AC8-74FF-A149-9E8D-0200FBE5C31F}"/>
    <hyperlink ref="B339" r:id="rId94" display="https://kenpom.com/team.php?team=Denver" xr:uid="{537C239A-F472-4949-9D45-1AC8617A995D}"/>
    <hyperlink ref="C338" r:id="rId95" display="https://kenpom.com/conf.php?c=NEC" xr:uid="{817CD9B8-F89E-D443-8F39-B283631418AF}"/>
    <hyperlink ref="B338" r:id="rId96" display="https://kenpom.com/team.php?team=Saint+Francis" xr:uid="{BE6A9005-FC5E-CE4D-B9F3-A357B784BD6F}"/>
    <hyperlink ref="J337" r:id="rId97" display="https://kenpom.com/index.php?s=RankSOS" xr:uid="{A090D143-AFAA-D745-8114-80B825034BCE}"/>
    <hyperlink ref="I337" r:id="rId98" display="https://kenpom.com/index.php?s=RankLuck" xr:uid="{64675E71-AC9E-B248-BE5F-10DCBF72D776}"/>
    <hyperlink ref="H337" r:id="rId99" display="https://kenpom.com/index.php?s=RankAdjTempo" xr:uid="{BE84FADF-3C1D-D44C-84BE-500799BB44A1}"/>
    <hyperlink ref="G337" r:id="rId100" display="https://kenpom.com/index.php?s=RankAdjDE" xr:uid="{710504AD-AF71-3B4D-9E9E-219AB449CB47}"/>
    <hyperlink ref="F337" r:id="rId101" display="https://kenpom.com/index.php?s=RankAdjOE" xr:uid="{1982B930-7ED8-3842-82DA-41AB83C1392E}"/>
    <hyperlink ref="E337" r:id="rId102" display="https://kenpom.com/index.php" xr:uid="{5A5CEC47-FD9B-4B4F-BD22-A7BDC8D2362E}"/>
    <hyperlink ref="B337" r:id="rId103" display="https://kenpom.com/index.php?s=TeamName" xr:uid="{3F4F01A8-C189-544D-9F7C-6478E158CCE6}"/>
    <hyperlink ref="A337" r:id="rId104" display="https://kenpom.com/index.php" xr:uid="{B851BB07-C765-4E41-96B0-CFE2ACD9E078}"/>
    <hyperlink ref="C335" r:id="rId105" display="https://kenpom.com/conf.php?c=SWAC" xr:uid="{733D231F-DED3-6344-8A95-CCE172A2BE64}"/>
    <hyperlink ref="B335" r:id="rId106" display="https://kenpom.com/team.php?team=Florida+A%26M" xr:uid="{5438AD66-9689-074D-A490-0CD7E9D4EDCA}"/>
    <hyperlink ref="C334" r:id="rId107" display="https://kenpom.com/conf.php?c=Sum" xr:uid="{AFF8D949-76EE-094D-91D8-33BD38957DEC}"/>
    <hyperlink ref="B334" r:id="rId108" display="https://kenpom.com/team.php?team=Oral+Roberts" xr:uid="{D06599D8-C41A-3A42-80E8-FC475AEF7FEA}"/>
    <hyperlink ref="C333" r:id="rId109" display="https://kenpom.com/conf.php?c=Horz" xr:uid="{36CA43E1-F332-3348-B231-CAB08CF2DC3D}"/>
    <hyperlink ref="B333" r:id="rId110" display="https://kenpom.com/team.php?team=IU+Indy" xr:uid="{5546E727-8615-F74F-8C38-D42F86C0D057}"/>
    <hyperlink ref="C332" r:id="rId111" display="https://kenpom.com/conf.php?c=PL" xr:uid="{775A55DF-B65A-1D45-B6A7-E2C392996023}"/>
    <hyperlink ref="B332" r:id="rId112" display="https://kenpom.com/team.php?team=Holy+Cross" xr:uid="{3D4B860D-0CDD-CE4E-9339-B7D6F4B710B5}"/>
    <hyperlink ref="C331" r:id="rId113" display="https://kenpom.com/conf.php?c=NEC" xr:uid="{1CD19F8F-5750-014E-9EBA-93A38FE927C9}"/>
    <hyperlink ref="B331" r:id="rId114" display="https://kenpom.com/team.php?team=Fairleigh+Dickinson" xr:uid="{E86A1B57-CFA5-154B-947D-0541911C9B1C}"/>
    <hyperlink ref="C330" r:id="rId115" display="https://kenpom.com/conf.php?c=NEC" xr:uid="{0620B9C3-47DF-B447-AB10-7B826B31964E}"/>
    <hyperlink ref="B330" r:id="rId116" display="https://kenpom.com/team.php?team=Stonehill" xr:uid="{14AD4EC4-BCA9-EB49-B399-79872C550A5F}"/>
    <hyperlink ref="C329" r:id="rId117" display="https://kenpom.com/conf.php?c=MEAC" xr:uid="{C46E250D-41E0-4E4E-BF4B-4A558CAFA928}"/>
    <hyperlink ref="B329" r:id="rId118" display="https://kenpom.com/team.php?team=North+Carolina+Central" xr:uid="{1DA3882B-2FEE-0245-88F4-4C0DF8138802}"/>
    <hyperlink ref="C328" r:id="rId119" display="https://kenpom.com/conf.php?c=SWAC" xr:uid="{53E3DA07-CA33-8648-A57D-FA0F90CCB78D}"/>
    <hyperlink ref="B328" r:id="rId120" display="https://kenpom.com/team.php?team=Alcorn+St." xr:uid="{31CEFAFB-33C1-E348-9A49-D7AC669F8585}"/>
    <hyperlink ref="C327" r:id="rId121" display="https://kenpom.com/conf.php?c=BW" xr:uid="{F86D4CCC-3210-9047-9C76-E380F87C3410}"/>
    <hyperlink ref="B327" r:id="rId122" display="https://kenpom.com/team.php?team=Long+Beach+St." xr:uid="{14A1ACD9-C75B-E848-BDCD-89AD9A20EC77}"/>
    <hyperlink ref="C326" r:id="rId123" display="https://kenpom.com/conf.php?c=MEAC" xr:uid="{974EEB83-846F-C243-AF4A-6641BDDCA2E8}"/>
    <hyperlink ref="B326" r:id="rId124" display="https://kenpom.com/team.php?team=Howard" xr:uid="{3FA4D049-92A1-7C46-A319-B96AFA107084}"/>
    <hyperlink ref="C325" r:id="rId125" display="https://kenpom.com/conf.php?c=PL" xr:uid="{E731AC75-4F2A-624C-BDB6-CF54EA036903}"/>
    <hyperlink ref="B325" r:id="rId126" display="https://kenpom.com/team.php?team=Boston+University" xr:uid="{DB0D7642-B55B-8540-B173-811685A656EB}"/>
    <hyperlink ref="C324" r:id="rId127" display="https://kenpom.com/conf.php?c=MAC" xr:uid="{EAB910AB-450A-FB41-8303-B738CBF2B0A7}"/>
    <hyperlink ref="B324" r:id="rId128" display="https://kenpom.com/team.php?team=Western+Michigan" xr:uid="{8D9FC7BA-2529-6540-9F6D-83598786D3FA}"/>
    <hyperlink ref="C323" r:id="rId129" display="https://kenpom.com/conf.php?c=PL" xr:uid="{F3EE3400-EFA6-4149-98FA-706051389691}"/>
    <hyperlink ref="B323" r:id="rId130" display="https://kenpom.com/team.php?team=Loyola+MD" xr:uid="{52893D65-685D-364A-A94B-ED53D13FB155}"/>
    <hyperlink ref="C322" r:id="rId131" display="https://kenpom.com/conf.php?c=MWC" xr:uid="{3753F4A7-7253-3049-82BF-E9F0FB59B8AC}"/>
    <hyperlink ref="B322" r:id="rId132" display="https://kenpom.com/team.php?team=Air+Force" xr:uid="{A13F144D-9FD2-DB4F-91D6-963DD7EDDE83}"/>
    <hyperlink ref="C321" r:id="rId133" display="https://kenpom.com/conf.php?c=SB" xr:uid="{D794D521-07A5-C246-99E3-BC26C69EFC3F}"/>
    <hyperlink ref="B321" r:id="rId134" display="https://kenpom.com/team.php?team=Old+Dominion" xr:uid="{4CEF12D1-0FFF-494A-A90F-187784B37363}"/>
    <hyperlink ref="C320" r:id="rId135" display="https://kenpom.com/conf.php?c=SWAC" xr:uid="{A04EFAAF-F05D-0D43-9193-6080ACD0CC4B}"/>
    <hyperlink ref="B320" r:id="rId136" display="https://kenpom.com/team.php?team=Alabama+St." xr:uid="{43C57701-FFDF-E843-ACF9-CA1B97379B88}"/>
    <hyperlink ref="C319" r:id="rId137" display="https://kenpom.com/conf.php?c=AE" xr:uid="{7BF40455-7937-B540-B9C0-BED0DAA3B332}"/>
    <hyperlink ref="B319" r:id="rId138" display="https://kenpom.com/team.php?team=Binghamton" xr:uid="{1C43D158-4D5B-604B-82A9-0920AB74A15D}"/>
    <hyperlink ref="C318" r:id="rId139" display="https://kenpom.com/conf.php?c=BSky" xr:uid="{D0679A21-7DA7-DE4A-9BE7-161D9D7B8B40}"/>
    <hyperlink ref="B318" r:id="rId140" display="https://kenpom.com/team.php?team=Weber+St." xr:uid="{9561B52F-8179-4543-ACA4-9D5EB8A27DD1}"/>
    <hyperlink ref="C317" r:id="rId141" display="https://kenpom.com/conf.php?c=MAC" xr:uid="{8E5617BF-9C11-4643-B5CF-651A57E6BE9A}"/>
    <hyperlink ref="B317" r:id="rId142" display="https://kenpom.com/team.php?team=Bowling+Green" xr:uid="{7CF536AE-A6B5-824D-A401-039571A4790F}"/>
    <hyperlink ref="C316" r:id="rId143" display="https://kenpom.com/conf.php?c=PL" xr:uid="{86AB945B-DA69-6943-B066-68B89D0D73B7}"/>
    <hyperlink ref="B316" r:id="rId144" display="https://kenpom.com/team.php?team=Army" xr:uid="{AFB13DC5-3767-AD4C-9288-CBBFBBF091B5}"/>
    <hyperlink ref="C315" r:id="rId145" display="https://kenpom.com/conf.php?c=SB" xr:uid="{488E6E07-368E-FC4A-ACC0-D0E2F5C54098}"/>
    <hyperlink ref="B315" r:id="rId146" display="https://kenpom.com/team.php?team=Louisiana" xr:uid="{D687036C-C6C3-B646-AE1C-5A8385A60AE2}"/>
    <hyperlink ref="C314" r:id="rId147" display="https://kenpom.com/conf.php?c=NEC" xr:uid="{FB6AF48E-9CA7-AA47-87F0-F2D10D4B3386}"/>
    <hyperlink ref="B314" r:id="rId148" display="https://kenpom.com/team.php?team=LIU" xr:uid="{763FEE84-3CEA-9D47-81BF-8445694040F8}"/>
    <hyperlink ref="C313" r:id="rId149" display="https://kenpom.com/conf.php?c=MAAC" xr:uid="{8CCD9DA0-1229-3B4F-9929-07BEB0662830}"/>
    <hyperlink ref="B313" r:id="rId150" display="https://kenpom.com/team.php?team=Saint+Peter%27s" xr:uid="{85993BC9-A295-5747-AEFC-C856581C7DC2}"/>
    <hyperlink ref="C312" r:id="rId151" display="https://kenpom.com/conf.php?c=MEAC" xr:uid="{FFC2DB8B-A68C-2142-8FBC-A698E8B1A250}"/>
    <hyperlink ref="B312" r:id="rId152" display="https://kenpom.com/team.php?team=Delaware+St." xr:uid="{9A9EC00E-6203-F743-B44A-460F3163B571}"/>
    <hyperlink ref="C311" r:id="rId153" display="https://kenpom.com/conf.php?c=PL" xr:uid="{829F050A-D7C8-134A-BEDC-4DE28885887D}"/>
    <hyperlink ref="B311" r:id="rId154" display="https://kenpom.com/team.php?team=Lafayette" xr:uid="{AA93BDCD-9FEA-CE4E-B63F-CB3F17F70B6E}"/>
    <hyperlink ref="C310" r:id="rId155" display="https://kenpom.com/conf.php?c=OVC" xr:uid="{5C9A0A5D-12B1-D44C-BA42-2848E9976BF7}"/>
    <hyperlink ref="B310" r:id="rId156" display="https://kenpom.com/team.php?team=Tennessee+Tech" xr:uid="{14C37400-CB96-D94E-A555-FDE754CB83F2}"/>
    <hyperlink ref="C309" r:id="rId157" display="https://kenpom.com/conf.php?c=WAC" xr:uid="{EDED03A2-6C7A-7B45-AD02-59C439FE4319}"/>
    <hyperlink ref="B309" r:id="rId158" display="https://kenpom.com/team.php?team=Utah+Tech" xr:uid="{1C392D15-BE9E-9E4F-8119-96AC5296624A}"/>
    <hyperlink ref="C308" r:id="rId159" display="https://kenpom.com/conf.php?c=WCC" xr:uid="{2D6F1FB0-DD4B-6446-910D-C172821D5BCC}"/>
    <hyperlink ref="B308" r:id="rId160" display="https://kenpom.com/team.php?team=San+Diego" xr:uid="{C23A207C-A9C3-8E48-A9D6-76ACEA37FB35}"/>
    <hyperlink ref="C307" r:id="rId161" display="https://kenpom.com/conf.php?c=MAC" xr:uid="{45ECC213-E26D-0248-B7C2-58273AC550CF}"/>
    <hyperlink ref="B307" r:id="rId162" display="https://kenpom.com/team.php?team=Eastern+Michigan" xr:uid="{4E5AF158-27D5-8946-A579-7AA274BAF46A}"/>
    <hyperlink ref="C306" r:id="rId163" display="https://kenpom.com/conf.php?c=WAC" xr:uid="{54E41F9F-3354-B34A-A0E5-06E96E49F200}"/>
    <hyperlink ref="B306" r:id="rId164" display="https://kenpom.com/team.php?team=Tarleton+St." xr:uid="{BA4718BA-02A2-E045-A0A9-087463BB6273}"/>
    <hyperlink ref="C305" r:id="rId165" display="https://kenpom.com/conf.php?c=OVC" xr:uid="{63CD3CF1-2772-AD4B-9F4C-B3B5EAC4B048}"/>
    <hyperlink ref="B305" r:id="rId166" display="https://kenpom.com/team.php?team=Tennessee+Martin" xr:uid="{3A47FCB4-68EC-BE43-AC0C-FC155BC52584}"/>
    <hyperlink ref="C304" r:id="rId167" display="https://kenpom.com/conf.php?c=BSth" xr:uid="{00B23C21-A3CC-634D-9A95-C1BDB35939C8}"/>
    <hyperlink ref="B304" r:id="rId168" display="https://kenpom.com/team.php?team=Charleston+Southern" xr:uid="{2E83CC94-EFB5-6346-8029-AE895545C9BB}"/>
    <hyperlink ref="C303" r:id="rId169" display="https://kenpom.com/conf.php?c=SB" xr:uid="{1F327996-A3C3-3548-83B0-FB33916CE174}"/>
    <hyperlink ref="B303" r:id="rId170" display="https://kenpom.com/team.php?team=Southern+Miss" xr:uid="{42BE5C7C-A569-CA42-B15F-9C8CF2CA5A23}"/>
    <hyperlink ref="C302" r:id="rId171" display="https://kenpom.com/conf.php?c=AE" xr:uid="{EAB381CD-1511-BE4D-BDDB-76581A089806}"/>
    <hyperlink ref="B302" r:id="rId172" display="https://kenpom.com/team.php?team=UMBC" xr:uid="{85DFBF74-365D-8A4C-A85F-5E552CB78A85}"/>
    <hyperlink ref="C301" r:id="rId173" display="https://kenpom.com/conf.php?c=SC" xr:uid="{E115BF47-E793-3948-9A77-48EB20A43EE9}"/>
    <hyperlink ref="B301" r:id="rId174" display="https://kenpom.com/team.php?team=VMI" xr:uid="{AB10B82A-FA7C-9F43-9318-214C8FEA07E2}"/>
    <hyperlink ref="C300" r:id="rId175" display="https://kenpom.com/conf.php?c=PL" xr:uid="{7049442A-35C2-D048-B98C-14450A9AF144}"/>
    <hyperlink ref="B300" r:id="rId176" display="https://kenpom.com/team.php?team=Lehigh" xr:uid="{7BFFB7DE-E6A5-5747-ADED-4047115146A4}"/>
    <hyperlink ref="C299" r:id="rId177" display="https://kenpom.com/conf.php?c=PL" xr:uid="{7AF18A02-957E-154A-BEEF-1860E8C85016}"/>
    <hyperlink ref="B299" r:id="rId178" display="https://kenpom.com/team.php?team=Navy" xr:uid="{8D3BEFBE-37F8-4C42-926C-AC8B099154F0}"/>
    <hyperlink ref="C298" r:id="rId179" display="https://kenpom.com/conf.php?c=Amer" xr:uid="{71D65C71-25AA-8D41-842F-EE19D24315E1}"/>
    <hyperlink ref="B298" r:id="rId180" display="https://kenpom.com/team.php?team=Tulsa" xr:uid="{7C13FF2F-E87F-9648-A504-D004E219958E}"/>
    <hyperlink ref="C297" r:id="rId181" display="https://kenpom.com/conf.php?c=SWAC" xr:uid="{B5F6B62D-206F-9246-9235-5B6D53CC9138}"/>
    <hyperlink ref="B297" r:id="rId182" display="https://kenpom.com/team.php?team=Texas+Southern" xr:uid="{1F39E30A-DB36-084F-B396-0908D2F43C63}"/>
    <hyperlink ref="C296" r:id="rId183" display="https://kenpom.com/conf.php?c=Ivy" xr:uid="{094BC4DB-2A19-4440-9483-F046C9ED6833}"/>
    <hyperlink ref="B296" r:id="rId184" display="https://kenpom.com/team.php?team=Penn" xr:uid="{3F8A7EBB-DA83-8942-917E-2733A0DA66B9}"/>
    <hyperlink ref="J295" r:id="rId185" display="https://kenpom.com/index.php?s=RankSOS" xr:uid="{A57CB548-B47E-6942-B7F4-C3402C832262}"/>
    <hyperlink ref="I295" r:id="rId186" display="https://kenpom.com/index.php?s=RankLuck" xr:uid="{59F13918-FBF9-D849-87C3-7FB432224892}"/>
    <hyperlink ref="H295" r:id="rId187" display="https://kenpom.com/index.php?s=RankAdjTempo" xr:uid="{3B2A02C6-A475-4D48-8DA1-40D80E9F79C5}"/>
    <hyperlink ref="G295" r:id="rId188" display="https://kenpom.com/index.php?s=RankAdjDE" xr:uid="{D85DAF7B-0070-0946-92E7-13A834416BF3}"/>
    <hyperlink ref="F295" r:id="rId189" display="https://kenpom.com/index.php?s=RankAdjOE" xr:uid="{380F2F22-221B-0B4F-A59D-79B945B5A330}"/>
    <hyperlink ref="E295" r:id="rId190" display="https://kenpom.com/index.php" xr:uid="{E60BCDD4-98D6-E748-B0A2-CC27291F179C}"/>
    <hyperlink ref="B295" r:id="rId191" display="https://kenpom.com/index.php?s=TeamName" xr:uid="{289373B5-C7AC-0341-BE86-DC985EA390DF}"/>
    <hyperlink ref="A295" r:id="rId192" display="https://kenpom.com/index.php" xr:uid="{3707E769-3374-064E-B998-BE89416031BB}"/>
    <hyperlink ref="C293" r:id="rId193" display="https://kenpom.com/conf.php?c=MAAC" xr:uid="{D7F5040E-2C6E-104B-B105-D2E699EF700B}"/>
    <hyperlink ref="B293" r:id="rId194" display="https://kenpom.com/team.php?team=Iona" xr:uid="{A7537092-C430-3D46-A62E-85F9E679C28B}"/>
    <hyperlink ref="C292" r:id="rId195" display="https://kenpom.com/conf.php?c=AE" xr:uid="{54C35937-8623-8D4F-B60D-93E4E998805D}"/>
    <hyperlink ref="B292" r:id="rId196" display="https://kenpom.com/team.php?team=Albany" xr:uid="{3BC66F21-3F01-D448-B210-B6DF91B591CC}"/>
    <hyperlink ref="C291" r:id="rId197" display="https://kenpom.com/conf.php?c=SWAC" xr:uid="{87397722-AA7E-8240-8D1B-2CAFA76896A8}"/>
    <hyperlink ref="B291" r:id="rId198" display="https://kenpom.com/team.php?team=Bethune+Cookman" xr:uid="{121247E1-D289-9B44-B376-3B747318575F}"/>
    <hyperlink ref="C290" r:id="rId199" display="https://kenpom.com/conf.php?c=WCC" xr:uid="{15D30891-B687-824A-B14B-2C667A83383C}"/>
    <hyperlink ref="B290" r:id="rId200" display="https://kenpom.com/team.php?team=Pacific" xr:uid="{F7188ECB-3110-E548-89B1-37472A6124FC}"/>
    <hyperlink ref="C289" r:id="rId201" display="https://kenpom.com/conf.php?c=WAC" xr:uid="{F0753041-7AF5-BC44-A292-95419E235013}"/>
    <hyperlink ref="B289" r:id="rId202" display="https://kenpom.com/team.php?team=Southern+Utah" xr:uid="{8CFE84EF-F7EE-A746-A99A-763EBEC70759}"/>
    <hyperlink ref="C288" r:id="rId203" display="https://kenpom.com/conf.php?c=ASun" xr:uid="{AAF9F235-C80B-0649-AFAE-43EDEE5B65C6}"/>
    <hyperlink ref="B288" r:id="rId204" display="https://kenpom.com/team.php?team=Austin+Peay" xr:uid="{35B4699A-9BC5-FE42-94EE-2351F85F363C}"/>
    <hyperlink ref="C287" r:id="rId205" display="https://kenpom.com/conf.php?c=CAA" xr:uid="{76A06AB7-0DC9-B248-A1EF-4335A9CD01C2}"/>
    <hyperlink ref="B287" r:id="rId206" display="https://kenpom.com/team.php?team=Monmouth" xr:uid="{CE2B0799-7395-4F4A-8D3D-BF382AA339E8}"/>
    <hyperlink ref="C286" r:id="rId207" display="https://kenpom.com/conf.php?c=WCC" xr:uid="{BC397FA7-B0C0-3A41-8BDC-9AF624778D33}"/>
    <hyperlink ref="B286" r:id="rId208" display="https://kenpom.com/team.php?team=Portland" xr:uid="{050FE29E-57D6-5B45-8046-62012CD4BB79}"/>
    <hyperlink ref="C285" r:id="rId209" display="https://kenpom.com/conf.php?c=MAAC" xr:uid="{B8326239-7D31-F647-B8C6-79DA7EAAEC9A}"/>
    <hyperlink ref="B285" r:id="rId210" display="https://kenpom.com/team.php?team=Sacred+Heart" xr:uid="{FA22BC4B-87FD-954C-BB8B-AC9AB427AF1E}"/>
    <hyperlink ref="C284" r:id="rId211" display="https://kenpom.com/conf.php?c=Ivy" xr:uid="{726BE052-1EFF-B14C-A835-66B87C4871E7}"/>
    <hyperlink ref="B284" r:id="rId212" display="https://kenpom.com/team.php?team=Harvard" xr:uid="{2370D109-D19B-7B4F-B8CC-A51FBADF54CB}"/>
    <hyperlink ref="C283" r:id="rId213" display="https://kenpom.com/conf.php?c=MAC" xr:uid="{BE9B8BDB-5EBC-C949-9908-321460F6E9E9}"/>
    <hyperlink ref="B283" r:id="rId214" display="https://kenpom.com/team.php?team=Ball+St." xr:uid="{113E4BBC-BB30-494C-85F4-DFE0D8341521}"/>
    <hyperlink ref="C282" r:id="rId215" display="https://kenpom.com/conf.php?c=Sum" xr:uid="{43D4F84C-56BF-A744-98B4-9E68CF9F16CF}"/>
    <hyperlink ref="B282" r:id="rId216" display="https://kenpom.com/team.php?team=North+Dakota" xr:uid="{274CD7F3-FCB5-CD45-B7F0-BBA39098F90E}"/>
    <hyperlink ref="C281" r:id="rId217" display="https://kenpom.com/conf.php?c=Slnd" xr:uid="{9950466F-7DAC-5C4A-8969-150A49B40DA7}"/>
    <hyperlink ref="B281" r:id="rId218" display="https://kenpom.com/team.php?team=Houston+Christian" xr:uid="{79B7D7F9-AA07-3C4D-B726-7E4E8E82E1BA}"/>
    <hyperlink ref="C280" r:id="rId219" display="https://kenpom.com/conf.php?c=Ivy" xr:uid="{1AF5711E-D681-FC4A-BEFB-B39A5F99500A}"/>
    <hyperlink ref="B280" r:id="rId220" display="https://kenpom.com/team.php?team=Columbia" xr:uid="{7CAB2A70-78D1-CF4A-A4BD-81E955E03302}"/>
    <hyperlink ref="C279" r:id="rId221" display="https://kenpom.com/conf.php?c=BSky" xr:uid="{9842C64C-5BF0-A449-9320-0CA922C68E8E}"/>
    <hyperlink ref="B279" r:id="rId222" display="https://kenpom.com/team.php?team=Eastern+Washington" xr:uid="{036B2463-35E3-FF41-9C71-648045E1558D}"/>
    <hyperlink ref="C278" r:id="rId223" display="https://kenpom.com/conf.php?c=SB" xr:uid="{396E1BF0-F8EB-0343-A122-504A2B5185FB}"/>
    <hyperlink ref="B278" r:id="rId224" display="https://kenpom.com/team.php?team=Georgia+St." xr:uid="{348FB980-DF6C-BC4F-9AB5-904028431EB4}"/>
    <hyperlink ref="C277" r:id="rId225" display="https://kenpom.com/conf.php?c=CUSA" xr:uid="{3AD6A91A-4FA0-BA45-83A9-5253DBA25B59}"/>
    <hyperlink ref="B277" r:id="rId226" display="https://kenpom.com/team.php?team=FIU" xr:uid="{8D26E50C-E72F-3848-8F52-7027DB48CB6F}"/>
    <hyperlink ref="C276" r:id="rId227" display="https://kenpom.com/conf.php?c=BSky" xr:uid="{652363DC-5F23-B041-8187-6863A99CA1E6}"/>
    <hyperlink ref="B276" r:id="rId228" display="https://kenpom.com/team.php?team=Idaho" xr:uid="{1FDB2A59-60FA-2E45-BF49-6A133932B6D4}"/>
    <hyperlink ref="C275" r:id="rId229" display="https://kenpom.com/conf.php?c=SC" xr:uid="{FC637D8D-CBA5-A94D-802B-996F872DA9A9}"/>
    <hyperlink ref="B275" r:id="rId230" display="https://kenpom.com/team.php?team=Mercer" xr:uid="{8C37F0FC-8808-4541-B341-71E8F1DB40EA}"/>
    <hyperlink ref="C274" r:id="rId231" display="https://kenpom.com/conf.php?c=PL" xr:uid="{F73A310D-AF5E-0A42-9C26-D93AB80CBD08}"/>
    <hyperlink ref="B274" r:id="rId232" display="https://kenpom.com/team.php?team=Colgate" xr:uid="{0459389E-AA44-D04A-B754-545D32305B5F}"/>
    <hyperlink ref="C273" r:id="rId233" display="https://kenpom.com/conf.php?c=Amer" xr:uid="{133DB885-FC4B-DA4F-B3E1-96D066AF564F}"/>
    <hyperlink ref="B273" r:id="rId234" display="https://kenpom.com/team.php?team=Charlotte" xr:uid="{5D66D9D1-6DA5-0E45-8D7E-9EBB1D0882CA}"/>
    <hyperlink ref="C272" r:id="rId235" display="https://kenpom.com/conf.php?c=CAA" xr:uid="{E3112960-D3DF-6540-9B82-3312566680A7}"/>
    <hyperlink ref="B272" r:id="rId236" display="https://kenpom.com/team.php?team=Delaware" xr:uid="{BB92C2DB-C7B2-F244-955B-0D2DB08D13B9}"/>
    <hyperlink ref="C271" r:id="rId237" display="https://kenpom.com/conf.php?c=Slnd" xr:uid="{76831CA0-BE25-5743-BC46-1949AFBA31BA}"/>
    <hyperlink ref="B271" r:id="rId238" display="https://kenpom.com/team.php?team=Stephen+F.+Austin" xr:uid="{888CCFCA-EEF6-6747-A414-0B9941EC278A}"/>
    <hyperlink ref="C270" r:id="rId239" display="https://kenpom.com/conf.php?c=OVC" xr:uid="{E6C4320E-6736-484F-A35B-EA8B7CFB1175}"/>
    <hyperlink ref="B270" r:id="rId240" display="https://kenpom.com/team.php?team=Tennessee+St." xr:uid="{40E6BADF-8EAF-AF46-A159-018E52AD7F13}"/>
    <hyperlink ref="C269" r:id="rId241" display="https://kenpom.com/conf.php?c=MAAC" xr:uid="{04618B44-96FF-544E-BB06-A784BD8C6EDC}"/>
    <hyperlink ref="B269" r:id="rId242" display="https://kenpom.com/team.php?team=Mount+St.+Mary%27s" xr:uid="{C5CAEDB8-E1D6-C24E-8986-17942EF1190B}"/>
    <hyperlink ref="C268" r:id="rId243" display="https://kenpom.com/conf.php?c=MAAC" xr:uid="{322E1AED-53AF-2C41-ACDA-E5FEB599EF41}"/>
    <hyperlink ref="B268" r:id="rId244" display="https://kenpom.com/team.php?team=Manhattan" xr:uid="{655C68F4-484D-934A-89A3-7BEB679FA525}"/>
    <hyperlink ref="C267" r:id="rId245" display="https://kenpom.com/conf.php?c=MWC" xr:uid="{E096C2DA-3A07-DB40-A7FB-DE2C2847EE96}"/>
    <hyperlink ref="B267" r:id="rId246" display="https://kenpom.com/team.php?team=Fresno+St." xr:uid="{17723CD0-35A8-5F46-A2AC-45CAADE55140}"/>
    <hyperlink ref="C266" r:id="rId247" display="https://kenpom.com/conf.php?c=Horz" xr:uid="{80AE9C70-1DC1-FC47-98E9-CA19765A61F0}"/>
    <hyperlink ref="B266" r:id="rId248" display="https://kenpom.com/team.php?team=Northern+Kentucky" xr:uid="{8607017E-0C16-094C-8FB1-8814A26F180A}"/>
    <hyperlink ref="C265" r:id="rId249" display="https://kenpom.com/conf.php?c=MVC" xr:uid="{F92118EF-0A38-0847-9F08-C787E8592E65}"/>
    <hyperlink ref="B265" r:id="rId250" display="https://kenpom.com/team.php?team=Evansville" xr:uid="{07278362-60DC-A146-9F0D-207172043E87}"/>
    <hyperlink ref="C264" r:id="rId251" display="https://kenpom.com/conf.php?c=BSth" xr:uid="{703F35C5-9C13-F74F-AEF9-B6E247F5FCEE}"/>
    <hyperlink ref="B264" r:id="rId252" display="https://kenpom.com/team.php?team=Gardner+Webb" xr:uid="{A2362707-DFCA-1D46-B266-D52853A36984}"/>
    <hyperlink ref="C263" r:id="rId253" display="https://kenpom.com/conf.php?c=SB" xr:uid="{C36777F8-CD08-F148-8FAB-A47E5E90FB8D}"/>
    <hyperlink ref="B263" r:id="rId254" display="https://kenpom.com/team.php?team=Georgia+Southern" xr:uid="{42C67C55-6DF3-C443-93EB-A74F38AECCB3}"/>
    <hyperlink ref="C262" r:id="rId255" display="https://kenpom.com/conf.php?c=SWAC" xr:uid="{A5BA9693-80BE-124F-BD04-D135A6A21EB8}"/>
    <hyperlink ref="B262" r:id="rId256" display="https://kenpom.com/team.php?team=Jackson+St." xr:uid="{775652EB-95B0-6B4A-8E19-617254CDF97D}"/>
    <hyperlink ref="C261" r:id="rId257" display="https://kenpom.com/conf.php?c=BSky" xr:uid="{66422322-B222-2141-AF2F-4D864F4EAC65}"/>
    <hyperlink ref="B261" r:id="rId258" display="https://kenpom.com/team.php?team=Northern+Arizona" xr:uid="{15B8B99F-C48A-8F49-AAC2-B2F1EE5A4114}"/>
    <hyperlink ref="C260" r:id="rId259" display="https://kenpom.com/conf.php?c=PL" xr:uid="{0D2F9641-9C3A-7842-A915-C7F77797C545}"/>
    <hyperlink ref="B260" r:id="rId260" display="https://kenpom.com/team.php?team=American" xr:uid="{B26E8217-E7CA-DD42-800F-18CCAF7D3847}"/>
    <hyperlink ref="C259" r:id="rId261" display="https://kenpom.com/conf.php?c=AE" xr:uid="{B7CD6D24-D8D5-3249-A0CB-1452B5C57E46}"/>
    <hyperlink ref="B259" r:id="rId262" display="https://kenpom.com/team.php?team=UMass+Lowell" xr:uid="{0DADCE8F-9CBE-A744-8AED-0D21FD14314D}"/>
    <hyperlink ref="C258" r:id="rId263" display="https://kenpom.com/conf.php?c=Slnd" xr:uid="{1D710158-A214-304F-9CF3-418A0674D5CF}"/>
    <hyperlink ref="B258" r:id="rId264" display="https://kenpom.com/team.php?team=Incarnate+Word" xr:uid="{258B7CA7-B891-3D45-B5ED-F4AA72D1A7F2}"/>
    <hyperlink ref="C257" r:id="rId265" display="https://kenpom.com/conf.php?c=Sum" xr:uid="{2CB0E31F-2D7B-6C4A-8750-934D90851073}"/>
    <hyperlink ref="B257" r:id="rId266" display="https://kenpom.com/team.php?team=Kansas+City" xr:uid="{CF6C014F-CED4-2346-8DC4-D3B33721BD56}"/>
    <hyperlink ref="C256" r:id="rId267" display="https://kenpom.com/conf.php?c=Sum" xr:uid="{760BDBC5-8936-384F-B96B-849CED0F664F}"/>
    <hyperlink ref="B256" r:id="rId268" display="https://kenpom.com/team.php?team=South+Dakota" xr:uid="{0116400A-2FD1-2248-81D4-CCC26B24C739}"/>
    <hyperlink ref="C255" r:id="rId269" display="https://kenpom.com/conf.php?c=ASun" xr:uid="{7E911F73-794B-5E4E-8CCB-F9B7D2DBF161}"/>
    <hyperlink ref="B255" r:id="rId270" display="https://kenpom.com/team.php?team=North+Florida" xr:uid="{58875BAC-4761-1046-8513-D9AEEF483C6A}"/>
    <hyperlink ref="C254" r:id="rId271" display="https://kenpom.com/conf.php?c=Slnd" xr:uid="{E6D036E9-F058-7B45-876D-43813A2EB3FC}"/>
    <hyperlink ref="B254" r:id="rId272" display="https://kenpom.com/team.php?team=Northwestern+St." xr:uid="{5CC6DD6A-CCD6-7A46-BC8E-3A23E1DE2AB4}"/>
    <hyperlink ref="J253" r:id="rId273" display="https://kenpom.com/index.php?s=RankSOS" xr:uid="{1FD65C23-D318-6746-A85A-C9D44851D18C}"/>
    <hyperlink ref="I253" r:id="rId274" display="https://kenpom.com/index.php?s=RankLuck" xr:uid="{600DAF87-31B9-A84F-9975-10EF9DAA81E1}"/>
    <hyperlink ref="H253" r:id="rId275" display="https://kenpom.com/index.php?s=RankAdjTempo" xr:uid="{7FEE6F82-D941-B549-AD3F-74BF2601C9F8}"/>
    <hyperlink ref="G253" r:id="rId276" display="https://kenpom.com/index.php?s=RankAdjDE" xr:uid="{EFC3684F-8375-344A-92E1-C1534E6C79BA}"/>
    <hyperlink ref="F253" r:id="rId277" display="https://kenpom.com/index.php?s=RankAdjOE" xr:uid="{A284798B-EFB3-2440-9D10-8FC079552960}"/>
    <hyperlink ref="E253" r:id="rId278" display="https://kenpom.com/index.php" xr:uid="{C82E5F23-E3BB-1241-BD4F-0634A775D369}"/>
    <hyperlink ref="B253" r:id="rId279" display="https://kenpom.com/index.php?s=TeamName" xr:uid="{52804546-AB03-B641-817A-7ECB119A42B0}"/>
    <hyperlink ref="A253" r:id="rId280" display="https://kenpom.com/index.php" xr:uid="{AC4462AD-5C0B-6341-9ED4-FFED1B030DFA}"/>
    <hyperlink ref="C251" r:id="rId281" display="https://kenpom.com/conf.php?c=BSth" xr:uid="{A3B41476-06E2-C940-B61B-BF0F0E6473AA}"/>
    <hyperlink ref="B251" r:id="rId282" display="https://kenpom.com/team.php?team=Presbyterian" xr:uid="{69D45751-9591-1047-AA28-7BD702DCA472}"/>
    <hyperlink ref="C250" r:id="rId283" display="https://kenpom.com/conf.php?c=MAAC" xr:uid="{D6DE0C00-7D1D-A545-A03E-92C1B55E3012}"/>
    <hyperlink ref="B250" r:id="rId284" display="https://kenpom.com/team.php?team=Siena" xr:uid="{663D9581-D0F0-0945-8C17-35B5E9B9BDD7}"/>
    <hyperlink ref="C249" r:id="rId285" display="https://kenpom.com/conf.php?c=Slnd" xr:uid="{1A9512E9-FD80-7242-88DD-C1C1F31C785F}"/>
    <hyperlink ref="B249" r:id="rId286" display="https://kenpom.com/team.php?team=UT+Rio+Grande+Valley" xr:uid="{D39391D6-4217-AA48-B46E-E70EBE6F631F}"/>
    <hyperlink ref="C248" r:id="rId287" display="https://kenpom.com/conf.php?c=A10" xr:uid="{5A927506-E2C2-E249-85B7-E058798674D3}"/>
    <hyperlink ref="B248" r:id="rId288" display="https://kenpom.com/team.php?team=La+Salle" xr:uid="{ECDEDF6F-3D8B-814C-B56F-4D39F227E757}"/>
    <hyperlink ref="C247" r:id="rId289" display="https://kenpom.com/conf.php?c=A10" xr:uid="{D62786A5-1E7E-0A44-ADF7-B4F3EB9C85CC}"/>
    <hyperlink ref="B247" r:id="rId290" display="https://kenpom.com/team.php?team=Richmond" xr:uid="{6A604BAD-9EDF-4349-89CE-D42223421DB1}"/>
    <hyperlink ref="C246" r:id="rId291" display="https://kenpom.com/conf.php?c=AE" xr:uid="{18BB9FF0-CE63-0745-A1B5-2C16F8136871}"/>
    <hyperlink ref="B246" r:id="rId292" display="https://kenpom.com/team.php?team=Vermont" xr:uid="{479832D2-5D4B-F346-93B9-BF9CCF6F3C3F}"/>
    <hyperlink ref="C245" r:id="rId293" display="https://kenpom.com/conf.php?c=BW" xr:uid="{9F76CBD1-EFFB-BE49-BA1D-B181FEE464AD}"/>
    <hyperlink ref="B245" r:id="rId294" display="https://kenpom.com/team.php?team=Cal+St.+Bakersfield" xr:uid="{C7B3CEF8-D7E5-1840-85D5-CD67B2295DB9}"/>
    <hyperlink ref="C244" r:id="rId295" display="https://kenpom.com/conf.php?c=MAAC" xr:uid="{00AE7926-628D-5144-8F58-93CF5EE864B4}"/>
    <hyperlink ref="B244" r:id="rId296" display="https://kenpom.com/team.php?team=Marist" xr:uid="{311F8BE2-9C63-C84E-ABDF-9EC4CE6907A3}"/>
    <hyperlink ref="C243" r:id="rId297" display="https://kenpom.com/conf.php?c=MVC" xr:uid="{D89835BD-F29D-A243-9055-DA0CD86AB940}"/>
    <hyperlink ref="B243" r:id="rId298" display="https://kenpom.com/team.php?team=Valparaiso" xr:uid="{6A4794DD-8E71-F44A-BB92-4F21F0B7C1F6}"/>
    <hyperlink ref="C242" r:id="rId299" display="https://kenpom.com/conf.php?c=MVC" xr:uid="{406B05E8-C796-A446-B462-E95CB207F323}"/>
    <hyperlink ref="B242" r:id="rId300" display="https://kenpom.com/team.php?team=Missouri+St." xr:uid="{CEB18069-2F20-AC46-89E3-64A3F5171A67}"/>
    <hyperlink ref="C241" r:id="rId301" display="https://kenpom.com/conf.php?c=OVC" xr:uid="{B80C6DD3-CE76-FB43-8E7F-693C7626DCBF}"/>
    <hyperlink ref="B241" r:id="rId302" display="https://kenpom.com/team.php?team=SIUE" xr:uid="{0523B7D1-9FD7-5B4D-984E-A1CDC0022F3A}"/>
    <hyperlink ref="C240" r:id="rId303" display="https://kenpom.com/conf.php?c=WCC" xr:uid="{BF6A72F3-5CD0-464A-AE3B-63A9AC18A31C}"/>
    <hyperlink ref="B240" r:id="rId304" display="https://kenpom.com/team.php?team=Pepperdine" xr:uid="{089BBD6A-8A5D-5443-AA48-5060EC3913D1}"/>
    <hyperlink ref="C239" r:id="rId305" display="https://kenpom.com/conf.php?c=BW" xr:uid="{3CE91392-EF36-784A-8E07-F1AFAA436A14}"/>
    <hyperlink ref="B239" r:id="rId306" display="https://kenpom.com/team.php?team=UC+Davis" xr:uid="{3306C83F-8B46-CF44-A22B-F42D6AF1F1DF}"/>
    <hyperlink ref="C238" r:id="rId307" display="https://kenpom.com/conf.php?c=A10" xr:uid="{F1FD7AE6-3E5E-9D49-A1CF-91F378FBEE0A}"/>
    <hyperlink ref="B238" r:id="rId308" display="https://kenpom.com/team.php?team=Fordham" xr:uid="{41316A8C-2379-314A-8AFD-529399947251}"/>
    <hyperlink ref="C237" r:id="rId309" display="https://kenpom.com/conf.php?c=MAC" xr:uid="{2493BD26-4924-5342-84F1-24E1A5AC6EB4}"/>
    <hyperlink ref="B237" r:id="rId310" display="https://kenpom.com/team.php?team=Toledo" xr:uid="{2C33F0AD-E896-5E4D-8632-6951B0784352}"/>
    <hyperlink ref="C236" r:id="rId311" display="https://kenpom.com/conf.php?c=CAA" xr:uid="{7B142E26-4D44-6941-B9F6-6D683C14952B}"/>
    <hyperlink ref="B236" r:id="rId312" display="https://kenpom.com/team.php?team=Hofstra" xr:uid="{63954216-5399-9148-9A83-EE9410C787FE}"/>
    <hyperlink ref="C235" r:id="rId313" display="https://kenpom.com/conf.php?c=SWAC" xr:uid="{5C61F0E7-786E-A54D-B704-49A5F1F6C888}"/>
    <hyperlink ref="B235" r:id="rId314" display="https://kenpom.com/team.php?team=Southern" xr:uid="{8218021E-188B-7C43-875E-F4FF8EA14BE7}"/>
    <hyperlink ref="C234" r:id="rId315" display="https://kenpom.com/conf.php?c=PL" xr:uid="{CBC4E70F-911A-3042-A51D-CC16E2070FA6}"/>
    <hyperlink ref="B234" r:id="rId316" display="https://kenpom.com/team.php?team=Bucknell" xr:uid="{5A9AF225-13CC-D941-8353-115A7ECA4D95}"/>
    <hyperlink ref="C233" r:id="rId317" display="https://kenpom.com/conf.php?c=BW" xr:uid="{AD4F52AF-AD7B-4E4C-BDCA-F2BCE06EA6B1}"/>
    <hyperlink ref="B233" r:id="rId318" display="https://kenpom.com/team.php?team=Hawaii" xr:uid="{33862A5F-35C8-7D41-9274-62EFE04D25B5}"/>
    <hyperlink ref="C232" r:id="rId319" display="https://kenpom.com/conf.php?c=CAA" xr:uid="{99FBBDFE-BC59-4C46-AFF0-7001836A75C1}"/>
    <hyperlink ref="B232" r:id="rId320" display="https://kenpom.com/team.php?team=Hampton" xr:uid="{1FE31644-5E0C-A442-B126-C9179D1234D8}"/>
    <hyperlink ref="C231" r:id="rId321" display="https://kenpom.com/conf.php?c=ASun" xr:uid="{DC565D97-BB14-694B-917A-65D0F5DB036D}"/>
    <hyperlink ref="B231" r:id="rId322" display="https://kenpom.com/team.php?team=Queens" xr:uid="{97BAF4CE-5D43-9C44-93CD-B015C425CDEE}"/>
    <hyperlink ref="C230" r:id="rId323" display="https://kenpom.com/conf.php?c=Horz" xr:uid="{1A8314D4-3053-0D4A-9018-E76A7D5CA4DE}"/>
    <hyperlink ref="B230" r:id="rId324" display="https://kenpom.com/team.php?team=Wright+St." xr:uid="{7CC1D775-DEA8-8F4F-BA46-AF54464CE117}"/>
    <hyperlink ref="C229" r:id="rId325" display="https://kenpom.com/conf.php?c=BSky" xr:uid="{FE1B6DE1-0393-F74F-B2B9-08D20E3524A9}"/>
    <hyperlink ref="B229" r:id="rId326" display="https://kenpom.com/team.php?team=Idaho+St." xr:uid="{AD533327-6D60-924F-BEA3-5E1D90576AF5}"/>
    <hyperlink ref="C228" r:id="rId327" display="https://kenpom.com/conf.php?c=CAA" xr:uid="{277DA08F-11F5-4247-AD75-2CF434BEE97A}"/>
    <hyperlink ref="B228" r:id="rId328" display="https://kenpom.com/team.php?team=Northeastern" xr:uid="{C5BBF3ED-06C5-D34F-B247-35E86094BC97}"/>
    <hyperlink ref="C227" r:id="rId329" display="https://kenpom.com/conf.php?c=AE" xr:uid="{4D13395D-E786-1A4F-9716-3958DDB4971A}"/>
    <hyperlink ref="B227" r:id="rId330" display="https://kenpom.com/team.php?team=Maine" xr:uid="{E47D4581-5185-594C-839A-D7720EAE4B84}"/>
    <hyperlink ref="C226" r:id="rId331" display="https://kenpom.com/conf.php?c=Amer" xr:uid="{3F67B8F6-E4A0-5E41-915D-3CA4CCEBFF24}"/>
    <hyperlink ref="B226" r:id="rId332" display="https://kenpom.com/team.php?team=UTSA" xr:uid="{FB32B878-FAD0-F145-9EBD-47654949EEF7}"/>
    <hyperlink ref="C225" r:id="rId333" display="https://kenpom.com/conf.php?c=BW" xr:uid="{7729C141-0E60-FD41-9F07-DE74D27F19A8}"/>
    <hyperlink ref="B225" r:id="rId334" display="https://kenpom.com/team.php?team=Cal+Poly" xr:uid="{954C6C19-8D64-B044-B950-2BD184D577AD}"/>
    <hyperlink ref="C224" r:id="rId335" display="https://kenpom.com/conf.php?c=WAC" xr:uid="{351A85F2-031E-E347-A1C8-75C9565A20E3}"/>
    <hyperlink ref="B224" r:id="rId336" display="https://kenpom.com/team.php?team=Abilene+Christian" xr:uid="{3D380498-5ADC-5842-84C0-3B9CFFC121BD}"/>
    <hyperlink ref="C223" r:id="rId337" display="https://kenpom.com/conf.php?c=MVC" xr:uid="{A21FB5FC-59D2-5F45-8FB3-CF0008FEEFA5}"/>
    <hyperlink ref="B223" r:id="rId338" display="https://kenpom.com/team.php?team=Indiana+St." xr:uid="{6531FA35-7206-9A46-AD6A-A42CF8ECA212}"/>
    <hyperlink ref="C222" r:id="rId339" display="https://kenpom.com/conf.php?c=WAC" xr:uid="{422BAEBF-004B-9F4E-9618-6199BDA9C14E}"/>
    <hyperlink ref="B222" r:id="rId340" display="https://kenpom.com/team.php?team=UT+Arlington" xr:uid="{FF2AB80B-B13F-1641-9550-25DA82C9D4FE}"/>
    <hyperlink ref="C221" r:id="rId341" display="https://kenpom.com/conf.php?c=OVC" xr:uid="{FFF7D5FE-7FC8-974B-87E1-BAB39DF4297C}"/>
    <hyperlink ref="B221" r:id="rId342" display="https://kenpom.com/team.php?team=Little+Rock" xr:uid="{91391E4C-E3D0-3441-AB00-E03E7EA4FD32}"/>
    <hyperlink ref="C220" r:id="rId343" display="https://kenpom.com/conf.php?c=CAA" xr:uid="{4A0DDC5F-E3A4-7949-BEA3-8023BFF342D0}"/>
    <hyperlink ref="B220" r:id="rId344" display="https://kenpom.com/team.php?team=William+%26+Mary" xr:uid="{3AE02642-4498-DB47-9A79-E36F376AD954}"/>
    <hyperlink ref="C219" r:id="rId345" display="https://kenpom.com/conf.php?c=Ivy" xr:uid="{9AE48A4A-131A-4E4A-9FB3-85A800C9D868}"/>
    <hyperlink ref="B219" r:id="rId346" display="https://kenpom.com/team.php?team=Dartmouth" xr:uid="{9D348A7D-F3DF-5D4E-9960-ACC6897D3E91}"/>
    <hyperlink ref="C218" r:id="rId347" display="https://kenpom.com/conf.php?c=BE" xr:uid="{FFC4BD33-37EA-BA4A-8C91-49A9E189BC8A}"/>
    <hyperlink ref="B218" r:id="rId348" display="https://kenpom.com/team.php?team=Seton+Hall" xr:uid="{362E5348-05D7-7248-83C2-FD9DF8EE3739}"/>
    <hyperlink ref="C217" r:id="rId349" display="https://kenpom.com/conf.php?c=BSky" xr:uid="{0B73C0B4-DBE4-3343-B50F-D4537299788D}"/>
    <hyperlink ref="B217" r:id="rId350" display="https://kenpom.com/team.php?team=Portland+St." xr:uid="{5979BAE3-7456-7143-AF78-CAF33EF7F056}"/>
    <hyperlink ref="C216" r:id="rId351" display="https://kenpom.com/conf.php?c=OVC" xr:uid="{1252F0A9-6D2C-D443-80D2-D20F76A94CD2}"/>
    <hyperlink ref="B216" r:id="rId352" display="https://kenpom.com/team.php?team=Southeast+Missouri" xr:uid="{83208E84-67C5-2847-80C9-20166A7DDCDB}"/>
    <hyperlink ref="C215" r:id="rId353" display="https://kenpom.com/conf.php?c=A10" xr:uid="{048029ED-AB54-1744-8032-359F45D0E4BB}"/>
    <hyperlink ref="B215" r:id="rId354" display="https://kenpom.com/team.php?team=Massachusetts" xr:uid="{7B8B5120-8E64-F046-BD63-C33F2E110448}"/>
    <hyperlink ref="C214" r:id="rId355" display="https://kenpom.com/conf.php?c=Ivy" xr:uid="{80FFCAD7-93BF-084C-8B27-CCE12BD4BFB6}"/>
    <hyperlink ref="B214" r:id="rId356" display="https://kenpom.com/team.php?team=Brown" xr:uid="{DB9039B7-ADD1-614C-B9CF-AF994A5CC135}"/>
    <hyperlink ref="C213" r:id="rId357" display="https://kenpom.com/conf.php?c=MEAC" xr:uid="{17BEE0A6-D2E8-824B-807E-82D5F76B33AF}"/>
    <hyperlink ref="B213" r:id="rId358" display="https://kenpom.com/team.php?team=South+Carolina+St." xr:uid="{A17A3245-90A8-A443-85C2-14265DCEE9B6}"/>
    <hyperlink ref="C212" r:id="rId359" display="https://kenpom.com/conf.php?c=Horz" xr:uid="{72A37B41-F16F-B14D-8355-FF62DCAE43F5}"/>
    <hyperlink ref="B212" r:id="rId360" display="https://kenpom.com/team.php?team=Youngstown+St." xr:uid="{0E1391C2-0043-CB44-8725-5FCAB92F281F}"/>
    <hyperlink ref="J211" r:id="rId361" display="https://kenpom.com/index.php?s=RankSOS" xr:uid="{D5304039-E944-8E4C-B115-F18D9A3B1D36}"/>
    <hyperlink ref="I211" r:id="rId362" display="https://kenpom.com/index.php?s=RankLuck" xr:uid="{D313D807-9BD0-0544-9E11-43B6718C2DE7}"/>
    <hyperlink ref="H211" r:id="rId363" display="https://kenpom.com/index.php?s=RankAdjTempo" xr:uid="{3DE8A55E-C027-9D47-8633-CC485884AC98}"/>
    <hyperlink ref="G211" r:id="rId364" display="https://kenpom.com/index.php?s=RankAdjDE" xr:uid="{D1D039D0-CE6E-0447-B692-16B670D1D4BA}"/>
    <hyperlink ref="F211" r:id="rId365" display="https://kenpom.com/index.php?s=RankAdjOE" xr:uid="{5E14A8A1-278E-0043-98A4-C5B6FEA61CB5}"/>
    <hyperlink ref="E211" r:id="rId366" display="https://kenpom.com/index.php" xr:uid="{1A368E6E-048F-AF45-8DC5-BB9C80B7E646}"/>
    <hyperlink ref="B211" r:id="rId367" display="https://kenpom.com/index.php?s=TeamName" xr:uid="{DFAAA5CA-5263-CC4A-A07C-8E61C5DC3FD2}"/>
    <hyperlink ref="A211" r:id="rId368" display="https://kenpom.com/index.php" xr:uid="{7C141125-8C26-DD41-8294-BCE34D37681D}"/>
    <hyperlink ref="C209" r:id="rId369" display="https://kenpom.com/conf.php?c=MAAC" xr:uid="{5DAF4496-DF24-8F4B-97AB-315906A6361C}"/>
    <hyperlink ref="B209" r:id="rId370" display="https://kenpom.com/team.php?team=Quinnipiac" xr:uid="{F1F20C97-193C-A94C-A204-1D7B79ADC087}"/>
    <hyperlink ref="C208" r:id="rId371" display="https://kenpom.com/conf.php?c=CAA" xr:uid="{B56FE4F6-963E-6748-A919-EF2C2C6EC259}"/>
    <hyperlink ref="B208" r:id="rId372" display="https://kenpom.com/team.php?team=Drexel" xr:uid="{6A6ACB18-22A6-0340-82A3-2A71925728B9}"/>
    <hyperlink ref="C207" r:id="rId373" display="https://kenpom.com/conf.php?c=MAAC" xr:uid="{B5BDC519-77C9-D942-B9A1-CD0705A329EB}"/>
    <hyperlink ref="B207" r:id="rId374" display="https://kenpom.com/team.php?team=Merrimack" xr:uid="{D39FC63D-C240-2B44-A905-D78FC5FF8493}"/>
    <hyperlink ref="C206" r:id="rId375" display="https://kenpom.com/conf.php?c=BSth" xr:uid="{0C47583E-4B64-F840-B50B-5C36514A1330}"/>
    <hyperlink ref="B206" r:id="rId376" display="https://kenpom.com/team.php?team=Winthrop" xr:uid="{30707E3E-3F40-204A-BF0F-0617A3370912}"/>
    <hyperlink ref="C205" r:id="rId377" display="https://kenpom.com/conf.php?c=Amer" xr:uid="{84D683F4-375E-414A-97AA-2BC07A85D42E}"/>
    <hyperlink ref="B205" r:id="rId378" display="https://kenpom.com/team.php?team=South+Florida" xr:uid="{24566F9C-F86E-B54E-A9C3-904B00A3FA27}"/>
    <hyperlink ref="C204" r:id="rId379" display="https://kenpom.com/conf.php?c=SB" xr:uid="{F6BC1959-1FE7-7C49-9C9D-AD867F38A680}"/>
    <hyperlink ref="B204" r:id="rId380" display="https://kenpom.com/team.php?team=Texas+St." xr:uid="{8E690C3A-D070-F144-9C98-6F8B6BAD8260}"/>
    <hyperlink ref="C203" r:id="rId381" display="https://kenpom.com/conf.php?c=Horz" xr:uid="{BD820D53-AACB-0645-AC0B-B0ACB8A48108}"/>
    <hyperlink ref="B203" r:id="rId382" display="https://kenpom.com/team.php?team=Oakland" xr:uid="{FCC8BED8-7F59-864D-86CA-34F17E6EC2F1}"/>
    <hyperlink ref="C202" r:id="rId383" display="https://kenpom.com/conf.php?c=BSky" xr:uid="{B7E7B757-38E1-3C41-82E8-91149E1E7815}"/>
    <hyperlink ref="B202" r:id="rId384" display="https://kenpom.com/team.php?team=Montana+St." xr:uid="{63B5A24C-391B-2C49-A983-4EC71CC3C549}"/>
    <hyperlink ref="C201" r:id="rId385" display="https://kenpom.com/conf.php?c=BSth" xr:uid="{3A17C371-25C0-C34A-ADB7-7CFCF1C02DC3}"/>
    <hyperlink ref="B201" r:id="rId386" display="https://kenpom.com/team.php?team=Longwood" xr:uid="{29EF4CB6-EC47-924A-AAB9-B477EEC34078}"/>
    <hyperlink ref="C200" r:id="rId387" display="https://kenpom.com/conf.php?c=MVC" xr:uid="{80BB2508-DCCE-D243-B7FD-313BB3885699}"/>
    <hyperlink ref="B200" r:id="rId388" display="https://kenpom.com/team.php?team=Southern+Illinois" xr:uid="{962F95C2-7D22-114D-8573-7C418A1A761A}"/>
    <hyperlink ref="C199" r:id="rId389" display="https://kenpom.com/conf.php?c=Sum" xr:uid="{9748AABF-7BAF-1642-81AC-4F42EDDB3ADD}"/>
    <hyperlink ref="B199" r:id="rId390" display="https://kenpom.com/team.php?team=Nebraska+Omaha" xr:uid="{575DBB2F-5663-114D-AF6F-0E66A5500FBC}"/>
    <hyperlink ref="C198" r:id="rId391" display="https://kenpom.com/conf.php?c=ACC" xr:uid="{FD129962-6B28-9642-A58F-5241467D0A3B}"/>
    <hyperlink ref="B198" r:id="rId392" display="https://kenpom.com/team.php?team=Miami+FL" xr:uid="{A52220CC-D3D4-B04E-A348-3DA771961410}"/>
    <hyperlink ref="C197" r:id="rId393" display="https://kenpom.com/conf.php?c=Slnd" xr:uid="{5972857B-3F33-0648-8633-595E879A9940}"/>
    <hyperlink ref="B197" r:id="rId394" display="https://kenpom.com/team.php?team=Southeastern+Louisiana" xr:uid="{3AEB85B7-47D9-7F45-B2B7-8D8942183FE6}"/>
    <hyperlink ref="C196" r:id="rId395" display="https://kenpom.com/conf.php?c=CAA" xr:uid="{6176EDC0-58C8-3445-93A2-C33655D67181}"/>
    <hyperlink ref="B196" r:id="rId396" display="https://kenpom.com/team.php?team=Campbell" xr:uid="{31B64957-48BD-A645-850B-DA75784B0634}"/>
    <hyperlink ref="C195" r:id="rId397" display="https://kenpom.com/conf.php?c=SB" xr:uid="{38A4FA82-14B5-2D45-9A3F-4EFFA3D5854B}"/>
    <hyperlink ref="B195" r:id="rId398" display="https://kenpom.com/team.php?team=Marshall" xr:uid="{7362F49D-077E-3B40-8979-9B5276ADFD49}"/>
    <hyperlink ref="C194" r:id="rId399" display="https://kenpom.com/conf.php?c=Slnd" xr:uid="{AC8B146E-F435-EF41-BB37-8826F5A0C8EA}"/>
    <hyperlink ref="B194" r:id="rId400" display="https://kenpom.com/team.php?team=Lamar" xr:uid="{AB592875-A52C-C346-84EA-8720437B3AA7}"/>
    <hyperlink ref="C193" r:id="rId401" display="https://kenpom.com/conf.php?c=BSth" xr:uid="{80A12617-A004-4645-AD03-F5C9A7A6039E}"/>
    <hyperlink ref="B193" r:id="rId402" display="https://kenpom.com/team.php?team=UNC+Asheville" xr:uid="{B938DCA4-10AC-924A-A8CB-FD8DDB3908B0}"/>
    <hyperlink ref="C192" r:id="rId403" display="https://kenpom.com/conf.php?c=ASun" xr:uid="{9089F7F4-128B-E04F-8532-A08195CB7E05}"/>
    <hyperlink ref="B192" r:id="rId404" display="https://kenpom.com/team.php?team=Eastern+Kentucky" xr:uid="{AA94B545-C9BE-0341-A429-54A23D071389}"/>
    <hyperlink ref="C191" r:id="rId405" display="https://kenpom.com/conf.php?c=Slnd" xr:uid="{D7465003-95C6-B149-9A03-0EAF264FF875}"/>
    <hyperlink ref="B191" r:id="rId406" display="https://kenpom.com/team.php?team=Nicholls" xr:uid="{183938E3-1A6A-4B44-9483-78F748F62F13}"/>
    <hyperlink ref="C190" r:id="rId407" display="https://kenpom.com/conf.php?c=MWC" xr:uid="{08B40ED1-ACA2-B24F-A060-2EAE6C6AC433}"/>
    <hyperlink ref="B190" r:id="rId408" display="https://kenpom.com/team.php?team=Wyoming" xr:uid="{F12F62DA-E472-244A-8408-4A229B2445E7}"/>
    <hyperlink ref="C189" r:id="rId409" display="https://kenpom.com/conf.php?c=BSky" xr:uid="{D831F278-09A5-DE45-87FC-4A0B02C64AB2}"/>
    <hyperlink ref="B189" r:id="rId410" display="https://kenpom.com/team.php?team=Montana" xr:uid="{E8B4CB83-6A0A-2B4F-8C2F-07AA72BE3AD3}"/>
    <hyperlink ref="C188" r:id="rId411" display="https://kenpom.com/conf.php?c=Slnd" xr:uid="{9D84E777-B798-8C4A-900E-E5D12B974FB4}"/>
    <hyperlink ref="B188" r:id="rId412" display="https://kenpom.com/team.php?team=Texas+A%26M+Corpus+Chris" xr:uid="{D37A7DCE-130C-2A4B-B7DA-1C7E41881071}"/>
    <hyperlink ref="C187" r:id="rId413" display="https://kenpom.com/conf.php?c=Ivy" xr:uid="{7366A64E-A6E2-6C4B-BD25-013FDCB65AB0}"/>
    <hyperlink ref="B187" r:id="rId414" display="https://kenpom.com/team.php?team=Princeton" xr:uid="{B5DC1F4A-DAC9-454B-B340-0075DEB17FC2}"/>
    <hyperlink ref="C186" r:id="rId415" display="https://kenpom.com/conf.php?c=MAC" xr:uid="{48B89755-3006-374B-8159-481607549732}"/>
    <hyperlink ref="B186" r:id="rId416" display="https://kenpom.com/team.php?team=Central+Michigan" xr:uid="{895F6CA9-7356-7D45-9CC3-E06F772A0C59}"/>
    <hyperlink ref="C185" r:id="rId417" display="https://kenpom.com/conf.php?c=ASun" xr:uid="{CDD35862-99AE-6744-A865-07B21E3899DD}"/>
    <hyperlink ref="B185" r:id="rId418" display="https://kenpom.com/team.php?team=Jacksonville" xr:uid="{63F12EFC-5A01-F647-AA35-559A283C6BA8}"/>
    <hyperlink ref="C184" r:id="rId419" display="https://kenpom.com/conf.php?c=ACC" xr:uid="{8E713EEB-ADB3-E34D-92F4-84164AAAA5AA}"/>
    <hyperlink ref="B184" r:id="rId420" display="https://kenpom.com/team.php?team=Boston+College" xr:uid="{35EF2684-E0D3-5A4E-9796-71C38E1651F6}"/>
    <hyperlink ref="C183" r:id="rId421" display="https://kenpom.com/conf.php?c=MEAC" xr:uid="{6D7D02BD-02E5-3040-9A4F-578CADC0E77D}"/>
    <hyperlink ref="B183" r:id="rId422" display="https://kenpom.com/team.php?team=Norfolk+St." xr:uid="{11D5F012-ECE4-ED45-BE68-4CBF6D958659}"/>
    <hyperlink ref="C182" r:id="rId423" display="https://kenpom.com/conf.php?c=CAA" xr:uid="{30924A2E-4FFB-C148-802F-69C2F4DE352C}"/>
    <hyperlink ref="B182" r:id="rId424" display="https://kenpom.com/team.php?team=Elon" xr:uid="{5CADA3CE-4EEA-2344-8389-BD76541CE2B1}"/>
    <hyperlink ref="C181" r:id="rId425" display="https://kenpom.com/conf.php?c=MAC" xr:uid="{BF21C1AA-1A49-EB4A-96CA-6941BED7D57D}"/>
    <hyperlink ref="B181" r:id="rId426" display="https://kenpom.com/team.php?team=Ohio" xr:uid="{1F9815F4-440D-9A46-B502-6888C3D09F7F}"/>
    <hyperlink ref="C180" r:id="rId427" display="https://kenpom.com/conf.php?c=MAC" xr:uid="{B3678771-65F6-684C-B69A-5A9EC7E5AB17}"/>
    <hyperlink ref="B180" r:id="rId428" display="https://kenpom.com/team.php?team=Miami+OH" xr:uid="{E8A0F2B4-A2F1-4346-9AC4-2413EB647DC1}"/>
    <hyperlink ref="C179" r:id="rId429" display="https://kenpom.com/conf.php?c=NEC" xr:uid="{3297A3F9-431F-864D-BF15-64E01EF646AB}"/>
    <hyperlink ref="B179" r:id="rId430" display="https://kenpom.com/team.php?team=Central+Connecticut" xr:uid="{6F3BB6E9-38F0-3144-8AAD-A3E0F021B6B1}"/>
    <hyperlink ref="C178" r:id="rId431" display="https://kenpom.com/conf.php?c=Amer" xr:uid="{E8DF9FFB-933F-6445-B5D9-6878B9683C33}"/>
    <hyperlink ref="B178" r:id="rId432" display="https://kenpom.com/team.php?team=Temple" xr:uid="{74449D6B-9BF4-8346-ADCA-C50A44AFDB3B}"/>
    <hyperlink ref="C177" r:id="rId433" display="https://kenpom.com/conf.php?c=Amer" xr:uid="{C0CB069C-9A25-1D42-B5FC-F336CE59E6E7}"/>
    <hyperlink ref="B177" r:id="rId434" display="https://kenpom.com/team.php?team=Rice" xr:uid="{E23C3BEE-14E4-494B-B9B3-ABB39419DDDF}"/>
    <hyperlink ref="C176" r:id="rId435" display="https://kenpom.com/conf.php?c=MWC" xr:uid="{78E78ADF-428F-5B4D-936B-6B734392CA05}"/>
    <hyperlink ref="B176" r:id="rId436" display="https://kenpom.com/team.php?team=San+Jose+St." xr:uid="{D2EA5835-1058-EF4C-9ECF-69B2F809D406}"/>
    <hyperlink ref="C175" r:id="rId437" display="https://kenpom.com/conf.php?c=Horz" xr:uid="{D3A8BF95-4FF0-1145-9573-73523B6FED7F}"/>
    <hyperlink ref="B175" r:id="rId438" display="https://kenpom.com/team.php?team=Cleveland+St." xr:uid="{924FD5AB-3DE2-9342-888E-8DF66F6237B6}"/>
    <hyperlink ref="C174" r:id="rId439" display="https://kenpom.com/conf.php?c=ASun" xr:uid="{8B506302-1037-274A-99E6-45503B92FC5E}"/>
    <hyperlink ref="B174" r:id="rId440" display="https://kenpom.com/team.php?team=Florida+Gulf+Coast" xr:uid="{EE23B2B9-D81F-5D4F-A54D-4637DB10908D}"/>
    <hyperlink ref="C173" r:id="rId441" display="https://kenpom.com/conf.php?c=AE" xr:uid="{83D64145-C0E7-574B-86EC-97076BE21831}"/>
    <hyperlink ref="B173" r:id="rId442" display="https://kenpom.com/team.php?team=Bryant" xr:uid="{2D5A929A-06C6-C549-9273-1B0AD0EC592A}"/>
    <hyperlink ref="C172" r:id="rId443" display="https://kenpom.com/conf.php?c=WCC" xr:uid="{88C1A7CB-BF33-614A-8EC1-7CE041F501B3}"/>
    <hyperlink ref="B172" r:id="rId444" display="https://kenpom.com/team.php?team=Loyola+Marymount" xr:uid="{A4FCFB88-A23A-FE4C-BBEE-D3877D158097}"/>
    <hyperlink ref="C171" r:id="rId445" display="https://kenpom.com/conf.php?c=BSth" xr:uid="{0064470F-BE2C-FE4A-9CA4-03C309636874}"/>
    <hyperlink ref="B171" r:id="rId446" display="https://kenpom.com/team.php?team=Radford" xr:uid="{7C1D9E7B-6740-2D42-B7D1-7744DF7D68BE}"/>
    <hyperlink ref="C170" r:id="rId447" display="https://kenpom.com/conf.php?c=CAA" xr:uid="{2DABA1B2-DCB1-3344-8372-792963C97D7D}"/>
    <hyperlink ref="B170" r:id="rId448" display="https://kenpom.com/team.php?team=Charleston" xr:uid="{B0A276B1-1E17-4949-940F-C6F5E1F4A238}"/>
    <hyperlink ref="J169" r:id="rId449" display="https://kenpom.com/index.php?s=RankSOS" xr:uid="{640D5411-894B-D142-A9FF-34A73B7C400D}"/>
    <hyperlink ref="I169" r:id="rId450" display="https://kenpom.com/index.php?s=RankLuck" xr:uid="{6CD083C3-B8F2-934D-B5EB-9641AEF2B812}"/>
    <hyperlink ref="H169" r:id="rId451" display="https://kenpom.com/index.php?s=RankAdjTempo" xr:uid="{A3F15E02-099D-F746-9924-86AA27F8FF15}"/>
    <hyperlink ref="G169" r:id="rId452" display="https://kenpom.com/index.php?s=RankAdjDE" xr:uid="{BAC9C2FE-D027-EE42-94CF-8BF9FE18301A}"/>
    <hyperlink ref="F169" r:id="rId453" display="https://kenpom.com/index.php?s=RankAdjOE" xr:uid="{3E70E775-8030-0048-A158-C77DB971C327}"/>
    <hyperlink ref="E169" r:id="rId454" display="https://kenpom.com/index.php" xr:uid="{51794265-1959-B84F-893A-2333B2B44B08}"/>
    <hyperlink ref="B169" r:id="rId455" display="https://kenpom.com/index.php?s=TeamName" xr:uid="{6D9770E6-8933-EB40-B0C3-8FC4325F1432}"/>
    <hyperlink ref="A169" r:id="rId456" display="https://kenpom.com/index.php" xr:uid="{FDE0C06E-B48D-134C-9A2A-A67C96F92321}"/>
    <hyperlink ref="C167" r:id="rId457" display="https://kenpom.com/conf.php?c=Ivy" xr:uid="{FE584DE4-D4CA-B64E-AEA0-D592E663E785}"/>
    <hyperlink ref="B167" r:id="rId458" display="https://kenpom.com/team.php?team=Cornell" xr:uid="{D44B4BAC-05D7-7045-8D9F-ED9405133CF3}"/>
    <hyperlink ref="C166" r:id="rId459" display="https://kenpom.com/conf.php?c=SC" xr:uid="{6A9F36E8-A786-EE4A-8CDE-59ACC803DC72}"/>
    <hyperlink ref="B166" r:id="rId460" display="https://kenpom.com/team.php?team=Furman" xr:uid="{896C9DE7-D527-404D-AB09-A516CF9626CC}"/>
    <hyperlink ref="C165" r:id="rId461" display="https://kenpom.com/conf.php?c=Horz" xr:uid="{7431C6EF-B1CF-D24E-BE8A-A6E3B9CDEBC3}"/>
    <hyperlink ref="B165" r:id="rId462" display="https://kenpom.com/team.php?team=Robert+Morris" xr:uid="{E9E92560-CA28-C84F-82EB-4D355D65C541}"/>
    <hyperlink ref="C164" r:id="rId463" display="https://kenpom.com/conf.php?c=WAC" xr:uid="{DBBC9268-7F58-8D42-8B1E-BE94A98F957B}"/>
    <hyperlink ref="B164" r:id="rId464" display="https://kenpom.com/team.php?team=Seattle" xr:uid="{008FFADA-6388-0D44-92DA-B9780BDEC6D6}"/>
    <hyperlink ref="C163" r:id="rId465" display="https://kenpom.com/conf.php?c=Amer" xr:uid="{4A8EFD6B-287D-AB42-AF41-9388CBFA751E}"/>
    <hyperlink ref="B163" r:id="rId466" display="https://kenpom.com/team.php?team=Tulane" xr:uid="{6DE9124E-5864-3B46-9559-07D95C1F7ABF}"/>
    <hyperlink ref="C162" r:id="rId467" display="https://kenpom.com/conf.php?c=CAA" xr:uid="{1EA528EA-5668-A44E-AC64-B1211D7CB08B}"/>
    <hyperlink ref="B162" r:id="rId468" display="https://kenpom.com/team.php?team=Towson" xr:uid="{A8DA9D94-923D-4948-B8AD-7654D8AA305A}"/>
    <hyperlink ref="C161" r:id="rId469" display="https://kenpom.com/conf.php?c=Amer" xr:uid="{1BF458F4-2701-B841-912E-631C22FC00B4}"/>
    <hyperlink ref="B161" r:id="rId470" display="https://kenpom.com/team.php?team=East+Carolina" xr:uid="{E3771A8A-B0AE-B34F-89AB-983F8382743E}"/>
    <hyperlink ref="C160" r:id="rId471" display="https://kenpom.com/conf.php?c=WAC" xr:uid="{E9A3A46F-7D8D-4147-8B19-60C0B1C95F5E}"/>
    <hyperlink ref="B160" r:id="rId472" display="https://kenpom.com/team.php?team=Cal+Baptist" xr:uid="{26B3B03D-0993-6C49-91E4-55F4302BDD2D}"/>
    <hyperlink ref="C159" r:id="rId473" display="https://kenpom.com/conf.php?c=CUSA" xr:uid="{C9DE713A-15F2-234D-B5B8-76D9D0B26D89}"/>
    <hyperlink ref="B159" r:id="rId474" display="https://kenpom.com/team.php?team=Sam+Houston+St." xr:uid="{61FF8684-2C96-154D-A837-2DFC6739012D}"/>
    <hyperlink ref="C158" r:id="rId475" display="https://kenpom.com/conf.php?c=ACC" xr:uid="{FCAACB53-8111-7148-BF3B-ECDF0C183FA0}"/>
    <hyperlink ref="B158" r:id="rId476" display="https://kenpom.com/team.php?team=Virginia+Tech" xr:uid="{15955CEF-626E-B647-9AD3-B12E2449EC4A}"/>
    <hyperlink ref="C157" r:id="rId477" display="https://kenpom.com/conf.php?c=Horz" xr:uid="{8B465709-329A-344C-A4FC-5955581544F5}"/>
    <hyperlink ref="B157" r:id="rId478" display="https://kenpom.com/team.php?team=Purdue+Fort+Wayne" xr:uid="{420E0CA2-49CA-564F-87E0-415819AAAE89}"/>
    <hyperlink ref="C156" r:id="rId479" display="https://kenpom.com/conf.php?c=MVC" xr:uid="{13723405-F27D-2741-BD93-2D932114D344}"/>
    <hyperlink ref="B156" r:id="rId480" display="https://kenpom.com/team.php?team=Illinois+Chicago" xr:uid="{486F1CD3-5581-4044-91C1-3B497AD7E0BE}"/>
    <hyperlink ref="C155" r:id="rId481" display="https://kenpom.com/conf.php?c=BW" xr:uid="{FCA06DBF-D585-A549-9DBD-E3EC9B71DE4E}"/>
    <hyperlink ref="B155" r:id="rId482" display="https://kenpom.com/team.php?team=UC+Riverside" xr:uid="{8B8C116D-1F42-534D-8E89-E9801B9EF7AB}"/>
    <hyperlink ref="C154" r:id="rId483" display="https://kenpom.com/conf.php?c=A10" xr:uid="{17490E93-18F5-7B47-B44E-85F3CA04D049}"/>
    <hyperlink ref="B154" r:id="rId484" display="https://kenpom.com/team.php?team=Duquesne" xr:uid="{55A6A7CD-3CC6-4C4C-8962-4FC9FEA1E72C}"/>
    <hyperlink ref="C153" r:id="rId485" display="https://kenpom.com/conf.php?c=SB" xr:uid="{7B473FB7-E749-F44D-9DF3-3A31915EF42B}"/>
    <hyperlink ref="B153" r:id="rId486" display="https://kenpom.com/team.php?team=Appalachian+St." xr:uid="{8F0740BE-26A7-174C-ACD9-EFDC47FAB566}"/>
    <hyperlink ref="C152" r:id="rId487" display="https://kenpom.com/conf.php?c=CUSA" xr:uid="{63FCF52A-30FE-5942-8936-D5B6E0CF8FBA}"/>
    <hyperlink ref="B152" r:id="rId488" display="https://kenpom.com/team.php?team=UTEP" xr:uid="{77FD309F-5C17-B048-92FD-EBC272B05375}"/>
    <hyperlink ref="C151" r:id="rId489" display="https://kenpom.com/conf.php?c=MVC" xr:uid="{FB1386CC-F569-D341-83AA-2836B71FA8F3}"/>
    <hyperlink ref="B151" r:id="rId490" display="https://kenpom.com/team.php?team=Murray+St." xr:uid="{03D9239A-FC26-1448-A742-C379083A8137}"/>
    <hyperlink ref="C150" r:id="rId491" display="https://kenpom.com/conf.php?c=SB" xr:uid="{440F65B9-7D36-C04B-BB04-9DDE543004A1}"/>
    <hyperlink ref="B150" r:id="rId492" display="https://kenpom.com/team.php?team=James+Madison" xr:uid="{AA3B3969-3860-D242-8C65-E4BD28F9AD1D}"/>
    <hyperlink ref="C149" r:id="rId493" display="https://kenpom.com/conf.php?c=MVC" xr:uid="{FEF41FA7-8BA6-5E42-BB0A-193550FFF778}"/>
    <hyperlink ref="B149" r:id="rId494" display="https://kenpom.com/team.php?team=Belmont" xr:uid="{6586B246-550C-C746-A659-4B1CDD5CB11E}"/>
    <hyperlink ref="C148" r:id="rId495" display="https://kenpom.com/conf.php?c=CUSA" xr:uid="{7736ECFE-1064-A04E-B516-E5FD9AFF869B}"/>
    <hyperlink ref="B148" r:id="rId496" display="https://kenpom.com/team.php?team=New+Mexico+St." xr:uid="{69C409A9-6EE0-E74A-89A3-CB8A7B4B64E7}"/>
    <hyperlink ref="C147" r:id="rId497" display="https://kenpom.com/conf.php?c=BE" xr:uid="{1EFD7C5D-0C44-CB47-8033-0A13F6C1BBB0}"/>
    <hyperlink ref="B147" r:id="rId498" display="https://kenpom.com/team.php?team=DePaul" xr:uid="{AF9F748B-035C-2249-804A-1446786D8A30}"/>
    <hyperlink ref="C146" r:id="rId499" display="https://kenpom.com/conf.php?c=CUSA" xr:uid="{75DB2DC3-52F6-C542-81CD-E4CE824E515E}"/>
    <hyperlink ref="B146" r:id="rId500" display="https://kenpom.com/team.php?team=Western+Kentucky" xr:uid="{2FE779E3-F423-7248-91F4-4F2D2D7EA417}"/>
    <hyperlink ref="C145" r:id="rId501" display="https://kenpom.com/conf.php?c=Horz" xr:uid="{E862E434-D9D3-AA4A-9F5D-2D30A44FA766}"/>
    <hyperlink ref="B145" r:id="rId502" display="https://kenpom.com/team.php?team=Milwaukee" xr:uid="{AE451DA5-507E-E34B-A482-7DB5D602DBFC}"/>
    <hyperlink ref="C144" r:id="rId503" display="https://kenpom.com/conf.php?c=BW" xr:uid="{E6684174-A3A4-D740-B126-93C497EC0D47}"/>
    <hyperlink ref="B144" r:id="rId504" display="https://kenpom.com/team.php?team=UC+Santa+Barbara" xr:uid="{05EC2787-408E-3A4D-AAC4-A0E70C87D824}"/>
    <hyperlink ref="C143" r:id="rId505" display="https://kenpom.com/conf.php?c=CUSA" xr:uid="{2E2CD8BD-1E10-3D42-974E-D07BC7BF8E16}"/>
    <hyperlink ref="B143" r:id="rId506" display="https://kenpom.com/team.php?team=Kennesaw+St." xr:uid="{FC507C7B-7906-1949-AB7F-E0C97FB7C44C}"/>
    <hyperlink ref="C142" r:id="rId507" display="https://kenpom.com/conf.php?c=BSky" xr:uid="{9448E120-4311-BE47-96B8-6D1BFBC8DC89}"/>
    <hyperlink ref="B142" r:id="rId508" display="https://kenpom.com/team.php?team=Northern+Colorado" xr:uid="{E4879088-DA64-584D-AE05-004DC819BB69}"/>
    <hyperlink ref="C141" r:id="rId509" display="https://kenpom.com/conf.php?c=SC" xr:uid="{32DC66B3-7E57-5B42-B379-EB474A24751E}"/>
    <hyperlink ref="B141" r:id="rId510" display="https://kenpom.com/team.php?team=Wofford" xr:uid="{B8F68A7E-7767-5D45-8A2B-3983BD5FA4C8}"/>
    <hyperlink ref="C140" r:id="rId511" display="https://kenpom.com/conf.php?c=MVC" xr:uid="{73DE6BBF-38FB-5E43-8949-A35088BF443E}"/>
    <hyperlink ref="B140" r:id="rId512" display="https://kenpom.com/team.php?team=Illinois+St." xr:uid="{509D854F-E791-8141-AC15-ED5D2DC44E5F}"/>
    <hyperlink ref="C139" r:id="rId513" display="https://kenpom.com/conf.php?c=MAC" xr:uid="{5FF8CFB6-3DBC-ED46-8E6B-0D3B6D2E6852}"/>
    <hyperlink ref="B139" r:id="rId514" display="https://kenpom.com/team.php?team=Kent+St." xr:uid="{E629D89C-62EE-8C49-B909-2A40D12EFA45}"/>
    <hyperlink ref="C138" r:id="rId515" display="https://kenpom.com/conf.php?c=WAC" xr:uid="{581BB123-1D1E-4F44-A2A4-2A46C3B735FD}"/>
    <hyperlink ref="B138" r:id="rId516" display="https://kenpom.com/team.php?team=Utah+Valley" xr:uid="{8B682278-13CA-8A46-B115-410E8E8F4B5E}"/>
    <hyperlink ref="C137" r:id="rId517" display="https://kenpom.com/conf.php?c=A10" xr:uid="{5ADD6998-1EBC-834D-A183-43861A6664A6}"/>
    <hyperlink ref="B137" r:id="rId518" display="https://kenpom.com/team.php?team=Rhode+Island" xr:uid="{FAB0C93A-7104-B849-815B-E10F1EB2BDC6}"/>
    <hyperlink ref="C136" r:id="rId519" display="https://kenpom.com/conf.php?c=ACC" xr:uid="{A80EF0BE-AD8B-6F43-A4BE-4F9EEFFCD64C}"/>
    <hyperlink ref="B136" r:id="rId520" display="https://kenpom.com/team.php?team=Syracuse" xr:uid="{82DC55BF-48B9-8E42-9422-FD3A53B60D74}"/>
    <hyperlink ref="C135" r:id="rId521" display="https://kenpom.com/conf.php?c=CUSA" xr:uid="{8E909A05-6D38-3F49-AA4F-1ED4C439DE20}"/>
    <hyperlink ref="B135" r:id="rId522" display="https://kenpom.com/team.php?team=Louisiana+Tech" xr:uid="{7A378AE2-A390-B049-B9E8-D3B5B162CBF7}"/>
    <hyperlink ref="C134" r:id="rId523" display="https://kenpom.com/conf.php?c=Sum" xr:uid="{CD6FE8CC-E5AB-1A4B-8D9A-735C9E31DCD2}"/>
    <hyperlink ref="B134" r:id="rId524" display="https://kenpom.com/team.php?team=St.+Thomas" xr:uid="{33A6B3F7-E57E-8F41-B45A-128A23FB8BAC}"/>
    <hyperlink ref="C133" r:id="rId525" display="https://kenpom.com/conf.php?c=SC" xr:uid="{68CDAEB2-E0AC-F442-B9EE-74DF89E6A727}"/>
    <hyperlink ref="B133" r:id="rId526" display="https://kenpom.com/team.php?team=East+Tennessee+St." xr:uid="{CD871A5C-A0DE-CC48-B6AE-AFD259BF516D}"/>
    <hyperlink ref="C132" r:id="rId527" display="https://kenpom.com/conf.php?c=Sum" xr:uid="{BD6B41D5-9D61-4340-8543-A631548AB4B9}"/>
    <hyperlink ref="B132" r:id="rId528" display="https://kenpom.com/team.php?team=North+Dakota+St." xr:uid="{3DD9F42B-2CBA-D54D-B5BA-1233B5B7A864}"/>
    <hyperlink ref="C131" r:id="rId529" display="https://kenpom.com/conf.php?c=A10" xr:uid="{02BF5EA0-CF69-264E-9818-71BCF6B7A004}"/>
    <hyperlink ref="B131" r:id="rId530" display="https://kenpom.com/team.php?team=Davidson" xr:uid="{30DD46B8-2D3A-284B-BF9B-4BC4D4020EC9}"/>
    <hyperlink ref="C130" r:id="rId531" display="https://kenpom.com/conf.php?c=SC" xr:uid="{5CC1A1CE-0412-D14D-B99A-0B1688E09FBB}"/>
    <hyperlink ref="B130" r:id="rId532" display="https://kenpom.com/team.php?team=UNC+Greensboro" xr:uid="{35476AAD-5120-4C4B-9811-40EF9FD12D2B}"/>
    <hyperlink ref="C129" r:id="rId533" display="https://kenpom.com/conf.php?c=CUSA" xr:uid="{02623CAB-E509-F74E-93A4-F6A7DDBB37C6}"/>
    <hyperlink ref="B129" r:id="rId534" display="https://kenpom.com/team.php?team=Middle+Tennessee" xr:uid="{4616B098-B2DC-6B43-BAE9-71D7A9433C36}"/>
    <hyperlink ref="C128" r:id="rId535" display="https://kenpom.com/conf.php?c=Amer" xr:uid="{4516EC4C-D68F-EE40-B5DB-D9FDDFDB368F}"/>
    <hyperlink ref="B128" r:id="rId536" display="https://kenpom.com/team.php?team=Wichita+St." xr:uid="{4A107E3B-244C-794F-89CC-BCBCC61764AC}"/>
    <hyperlink ref="J127" r:id="rId537" display="https://kenpom.com/index.php?s=RankSOS" xr:uid="{8F072FED-4460-6D4D-91FE-48CB327025F9}"/>
    <hyperlink ref="I127" r:id="rId538" display="https://kenpom.com/index.php?s=RankLuck" xr:uid="{271FC124-00E4-B049-872A-AE265376D247}"/>
    <hyperlink ref="H127" r:id="rId539" display="https://kenpom.com/index.php?s=RankAdjTempo" xr:uid="{389D9D99-EFB4-2F4C-BFB5-85227EAF548F}"/>
    <hyperlink ref="G127" r:id="rId540" display="https://kenpom.com/index.php?s=RankAdjDE" xr:uid="{2E6F00F8-4CC9-2C4D-933D-0E5D3E312145}"/>
    <hyperlink ref="F127" r:id="rId541" display="https://kenpom.com/index.php?s=RankAdjOE" xr:uid="{1647645A-0C3F-6244-862C-8CD993D5D524}"/>
    <hyperlink ref="E127" r:id="rId542" display="https://kenpom.com/index.php" xr:uid="{776CB944-0CFF-6F44-871B-7ED9608F3830}"/>
    <hyperlink ref="B127" r:id="rId543" display="https://kenpom.com/index.php?s=TeamName" xr:uid="{9708F2A2-EFD8-D345-BAEB-06F55CB11F27}"/>
    <hyperlink ref="A127" r:id="rId544" display="https://kenpom.com/index.php" xr:uid="{2D5A6AA9-3FEA-1B47-8535-5F6B7FA254CB}"/>
    <hyperlink ref="C125" r:id="rId545" display="https://kenpom.com/conf.php?c=SC" xr:uid="{23065775-D1B7-D34A-9198-540BB6B0C12C}"/>
    <hyperlink ref="B125" r:id="rId546" display="https://kenpom.com/team.php?team=Chattanooga" xr:uid="{7F971F16-FD1A-DC4E-A7C6-EC8C56C604BD}"/>
    <hyperlink ref="C124" r:id="rId547" display="https://kenpom.com/conf.php?c=SB" xr:uid="{E330810F-DE79-1641-BFC3-04E8A6657964}"/>
    <hyperlink ref="B124" r:id="rId548" display="https://kenpom.com/team.php?team=South+Alabama" xr:uid="{7A1E6A6B-2708-2246-B779-37D336B81FAC}"/>
    <hyperlink ref="C123" r:id="rId549" display="https://kenpom.com/conf.php?c=CAA" xr:uid="{9E648697-DCC0-F643-B956-F31CE79C74DB}"/>
    <hyperlink ref="B123" r:id="rId550" display="https://kenpom.com/team.php?team=UNC+Wilmington" xr:uid="{FDBBAC52-70B9-B34F-9A94-D88B98C8F6DE}"/>
    <hyperlink ref="C122" r:id="rId551" display="https://kenpom.com/conf.php?c=A10" xr:uid="{AF86AEBF-F648-3140-AFB8-DFC848069971}"/>
    <hyperlink ref="B122" r:id="rId552" display="https://kenpom.com/team.php?team=Loyola+Chicago" xr:uid="{07768AA0-B431-884F-9F3D-824B563AC72C}"/>
    <hyperlink ref="C121" r:id="rId553" display="https://kenpom.com/conf.php?c=ACC" xr:uid="{932F9848-64BA-EE4F-8CCD-42A8666784A8}"/>
    <hyperlink ref="B121" r:id="rId554" display="https://kenpom.com/team.php?team=California" xr:uid="{1D9D65E8-767B-304B-9691-CD292B9AAC46}"/>
    <hyperlink ref="C120" r:id="rId555" display="https://kenpom.com/conf.php?c=WCC" xr:uid="{07C400B5-7DED-844D-950C-281753B76535}"/>
    <hyperlink ref="B120" r:id="rId556" display="https://kenpom.com/team.php?team=Washington+St." xr:uid="{AE4245F0-6F08-6246-B3A4-6966DC5B07AD}"/>
    <hyperlink ref="C119" r:id="rId557" display="https://kenpom.com/conf.php?c=A10" xr:uid="{E4DDEEDD-646D-094D-A933-1DFFF9284D6E}"/>
    <hyperlink ref="B119" r:id="rId558" display="https://kenpom.com/team.php?team=Saint+Louis" xr:uid="{F2A55567-C46D-4F40-B67D-27C79BC3035E}"/>
    <hyperlink ref="C118" r:id="rId559" display="https://kenpom.com/conf.php?c=CUSA" xr:uid="{DC8D34B5-EDCB-C047-9FB9-0A6F2D24E843}"/>
    <hyperlink ref="B118" r:id="rId560" display="https://kenpom.com/team.php?team=Jacksonville+St." xr:uid="{7334E310-14D1-9E44-B02D-220912B3143C}"/>
    <hyperlink ref="C117" r:id="rId561" display="https://kenpom.com/conf.php?c=ASun" xr:uid="{BF64E435-8262-2B4F-ACE2-4F6A11E603FA}"/>
    <hyperlink ref="B117" r:id="rId562" display="https://kenpom.com/team.php?team=North+Alabama" xr:uid="{F6676549-E75C-2C41-8A4E-B23C658C75A0}"/>
    <hyperlink ref="C116" r:id="rId563" display="https://kenpom.com/conf.php?c=ACC" xr:uid="{31B72249-B880-B741-9087-6B41D9B53CB2}"/>
    <hyperlink ref="B116" r:id="rId564" display="https://kenpom.com/team.php?team=Georgia+Tech" xr:uid="{0444161B-5A41-FB43-8541-8A1878D5E514}"/>
    <hyperlink ref="C115" r:id="rId565" display="https://kenpom.com/conf.php?c=SB" xr:uid="{7DD6CFF7-38FA-054E-BCC2-68A20FD1C269}"/>
    <hyperlink ref="B115" r:id="rId566" display="https://kenpom.com/team.php?team=Troy" xr:uid="{8468F955-32BE-EC48-9434-28D10B9ADA50}"/>
    <hyperlink ref="C114" r:id="rId567" display="https://kenpom.com/conf.php?c=Amer" xr:uid="{C7CD0A92-2A62-224A-9BE9-FE82D5055DC2}"/>
    <hyperlink ref="B114" r:id="rId568" display="https://kenpom.com/team.php?team=Florida+Atlantic" xr:uid="{305FEBE2-AA0E-CA4B-8E35-A80754675F26}"/>
    <hyperlink ref="C113" r:id="rId569" display="https://kenpom.com/conf.php?c=Amer" xr:uid="{2239FAA4-B065-FC40-B1EC-28FE62A651D0}"/>
    <hyperlink ref="B113" r:id="rId570" display="https://kenpom.com/team.php?team=UAB" xr:uid="{1A6E1C27-688C-D74F-9E72-539C1C91775B}"/>
    <hyperlink ref="C112" r:id="rId571" display="https://kenpom.com/conf.php?c=BW" xr:uid="{FDB3481D-0CFC-B84E-8596-8BA29BABDFBF}"/>
    <hyperlink ref="B112" r:id="rId572" display="https://kenpom.com/team.php?team=CSUN" xr:uid="{EDBD632A-9143-BF4C-8EE6-29F0602FE3B8}"/>
    <hyperlink ref="C111" r:id="rId573" display="https://kenpom.com/conf.php?c=Sum" xr:uid="{E8BCB230-AFB8-1041-8FBB-AE1A10BF6D03}"/>
    <hyperlink ref="B111" r:id="rId574" display="https://kenpom.com/team.php?team=South+Dakota+St." xr:uid="{19E652A6-FB5B-0841-8FB7-CBA94D69DFE4}"/>
    <hyperlink ref="C110" r:id="rId575" display="https://kenpom.com/conf.php?c=ACC" xr:uid="{901782B8-75CB-E34C-AC78-A16B4E49BFCD}"/>
    <hyperlink ref="B110" r:id="rId576" display="https://kenpom.com/team.php?team=N.C.+State" xr:uid="{5858C2E2-4EB7-BD43-B17E-CDAAFE9EC113}"/>
    <hyperlink ref="C109" r:id="rId577" display="https://kenpom.com/conf.php?c=A10" xr:uid="{AE593646-20DE-EA4B-B2D1-4BD6CCDC2C78}"/>
    <hyperlink ref="B109" r:id="rId578" display="https://kenpom.com/team.php?team=George+Washington" xr:uid="{01B58BB0-A08D-3C4D-A92A-9B667F40AD4E}"/>
    <hyperlink ref="C108" r:id="rId579" display="https://kenpom.com/conf.php?c=B12" xr:uid="{C5FBAB98-5EA6-F540-B463-AFDC383D2402}"/>
    <hyperlink ref="B108" r:id="rId580" display="https://kenpom.com/team.php?team=Oklahoma+St." xr:uid="{3B914F06-F9C8-AE4B-B045-3EC629ABE3AA}"/>
    <hyperlink ref="C107" r:id="rId581" display="https://kenpom.com/conf.php?c=SC" xr:uid="{14AF0EC8-0952-7745-B5BD-29ABCE79C14F}"/>
    <hyperlink ref="B107" r:id="rId582" display="https://kenpom.com/team.php?team=Samford" xr:uid="{6689B42D-DE89-C842-8F75-DF914D398FBA}"/>
    <hyperlink ref="C106" r:id="rId583" display="https://kenpom.com/conf.php?c=ACC" xr:uid="{D0E26287-1423-B641-9200-832E8E43292D}"/>
    <hyperlink ref="B106" r:id="rId584" display="https://kenpom.com/team.php?team=Virginia" xr:uid="{7EF75E34-C812-C94E-BD11-66B04E04049A}"/>
    <hyperlink ref="C105" r:id="rId585" display="https://kenpom.com/conf.php?c=MAC" xr:uid="{20F32ACC-7150-454E-92F1-57C84197F11E}"/>
    <hyperlink ref="B105" r:id="rId586" display="https://kenpom.com/team.php?team=Akron" xr:uid="{9EECCC96-86DC-5F42-AECB-2CF38A95AA11}"/>
    <hyperlink ref="C104" r:id="rId587" display="https://kenpom.com/conf.php?c=WAC" xr:uid="{E178EB32-1C44-4841-BD02-9488F7BFEEEE}"/>
    <hyperlink ref="B104" r:id="rId588" display="https://kenpom.com/team.php?team=Grand+Canyon" xr:uid="{1AE80502-AB3D-0245-9DC4-5BE87680CA3A}"/>
    <hyperlink ref="C103" r:id="rId589" display="https://kenpom.com/conf.php?c=MVC" xr:uid="{15C90153-5C60-D849-8E6C-75B50952875B}"/>
    <hyperlink ref="B103" r:id="rId590" display="https://kenpom.com/team.php?team=Northern+Iowa" xr:uid="{717ADC87-5970-5141-8B21-C97B1942D321}"/>
    <hyperlink ref="C102" r:id="rId591" display="https://kenpom.com/conf.php?c=A10" xr:uid="{4DA48650-C940-0943-8A26-0483885CE2C5}"/>
    <hyperlink ref="B102" r:id="rId592" display="https://kenpom.com/team.php?team=St.+Bonaventure" xr:uid="{A5954FF8-C12B-2044-9D03-798D88D46D51}"/>
    <hyperlink ref="C101" r:id="rId593" display="https://kenpom.com/conf.php?c=MWC" xr:uid="{287FDB03-8AFF-874C-9FA8-8E6E3864A62A}"/>
    <hyperlink ref="B101" r:id="rId594" display="https://kenpom.com/team.php?team=UNLV" xr:uid="{0CDFE934-FF1E-4644-84A4-7223E43D63E0}"/>
    <hyperlink ref="C100" r:id="rId595" display="https://kenpom.com/conf.php?c=MVC" xr:uid="{4529A87A-A64B-E248-A12D-BF61707D8042}"/>
    <hyperlink ref="B100" r:id="rId596" display="https://kenpom.com/team.php?team=Bradley" xr:uid="{9A7BBE60-0389-F445-99FF-C103C418A933}"/>
    <hyperlink ref="C99" r:id="rId597" display="https://kenpom.com/conf.php?c=B10" xr:uid="{B2736540-ABFF-2841-8B1B-E793073DEF30}"/>
    <hyperlink ref="B99" r:id="rId598" display="https://kenpom.com/team.php?team=Washington" xr:uid="{78374C2E-E909-DD4B-8E11-E5F4061B70DE}"/>
    <hyperlink ref="C98" r:id="rId599" display="https://kenpom.com/conf.php?c=ACC" xr:uid="{881CA18E-7604-5B4B-90FB-F0E34B73269A}"/>
    <hyperlink ref="B98" r:id="rId600" display="https://kenpom.com/team.php?team=Notre+Dame" xr:uid="{83BA21A7-3170-334F-A50D-D45EC4253774}"/>
    <hyperlink ref="C97" r:id="rId601" display="https://kenpom.com/conf.php?c=B12" xr:uid="{BA647C85-A25D-3E4E-95A9-1CAF33CD5E9D}"/>
    <hyperlink ref="B97" r:id="rId602" display="https://kenpom.com/team.php?team=Colorado" xr:uid="{73AC761E-EAB7-A340-8BA5-0CBE9DB33394}"/>
    <hyperlink ref="C96" r:id="rId603" display="https://kenpom.com/conf.php?c=SB" xr:uid="{A8D82F02-A0FB-4149-9BE9-82952597D463}"/>
    <hyperlink ref="B96" r:id="rId604" display="https://kenpom.com/team.php?team=Arkansas+St." xr:uid="{A1ADFA00-B583-014C-95F0-F6CDD362A68D}"/>
    <hyperlink ref="C95" r:id="rId605" display="https://kenpom.com/conf.php?c=ACC" xr:uid="{DA9DF422-CB09-3641-8C3B-680EF5243B58}"/>
    <hyperlink ref="B95" r:id="rId606" display="https://kenpom.com/team.php?team=Stanford" xr:uid="{38794D3A-2EE3-874C-B242-78D95A13E490}"/>
    <hyperlink ref="C94" r:id="rId607" display="https://kenpom.com/conf.php?c=B10" xr:uid="{718D8F18-BBC7-B344-8D21-58BF3170A438}"/>
    <hyperlink ref="B94" r:id="rId608" display="https://kenpom.com/team.php?team=Minnesota" xr:uid="{762E1CE9-E4CE-7648-AB1A-45A271036E2A}"/>
    <hyperlink ref="C93" r:id="rId609" display="https://kenpom.com/conf.php?c=ACC" xr:uid="{54B2A550-40B2-8247-A7EA-0BDA7F63EDD3}"/>
    <hyperlink ref="B93" r:id="rId610" display="https://kenpom.com/team.php?team=Florida+St." xr:uid="{A91D2EA6-349F-9B4D-851D-7EBCEBCBBC86}"/>
    <hyperlink ref="C92" r:id="rId611" display="https://kenpom.com/conf.php?c=BSth" xr:uid="{2F94E304-DFFF-764A-812B-402BF18DE6C3}"/>
    <hyperlink ref="B92" r:id="rId612" display="https://kenpom.com/team.php?team=High+Point" xr:uid="{7E1CEA59-E034-E844-97EB-9EF22A515007}"/>
    <hyperlink ref="C91" r:id="rId613" display="https://kenpom.com/conf.php?c=BE" xr:uid="{BB25FA90-DD6D-F24A-96D4-CA40451D7AE5}"/>
    <hyperlink ref="B91" r:id="rId614" display="https://kenpom.com/team.php?team=Providence" xr:uid="{92D5F90B-6E44-0A4E-93FA-5AB99EBF777E}"/>
    <hyperlink ref="C90" r:id="rId615" display="https://kenpom.com/conf.php?c=ASun" xr:uid="{28CBEF6B-2CB5-1A47-B1D7-E3DB1751B79C}"/>
    <hyperlink ref="B90" r:id="rId616" display="https://kenpom.com/team.php?team=Lipscomb" xr:uid="{DC0CA4C9-5147-A24E-B043-A51038E75025}"/>
    <hyperlink ref="C89" r:id="rId617" display="https://kenpom.com/conf.php?c=B12" xr:uid="{D403F21A-1CB0-CB49-A8B7-90CABE68B92D}"/>
    <hyperlink ref="B89" r:id="rId618" display="https://kenpom.com/team.php?team=TCU" xr:uid="{31097A98-0A36-D140-801B-09C3FE781015}"/>
    <hyperlink ref="C88" r:id="rId619" display="https://kenpom.com/conf.php?c=A10" xr:uid="{EE6B6FA8-3F9A-0640-835E-485F8C159955}"/>
    <hyperlink ref="B88" r:id="rId620" display="https://kenpom.com/team.php?team=Dayton" xr:uid="{82DEF809-0401-A248-B7A8-560F20D3D0B7}"/>
    <hyperlink ref="C87" r:id="rId621" display="https://kenpom.com/conf.php?c=A10" xr:uid="{905E7590-AE72-DF4B-92B6-FD8FB6D4A01B}"/>
    <hyperlink ref="B87" r:id="rId622" display="https://kenpom.com/team.php?team=Saint+Joseph%27s" xr:uid="{6372DD3A-8E7D-944B-8062-962FC4C103C7}"/>
    <hyperlink ref="C86" r:id="rId623" display="https://kenpom.com/conf.php?c=BE" xr:uid="{E4D4391B-B309-FD42-A68F-23475F2F911F}"/>
    <hyperlink ref="B86" r:id="rId624" display="https://kenpom.com/team.php?team=Georgetown" xr:uid="{C5AD1D52-704E-D84E-A4CF-752680FE62D0}"/>
    <hyperlink ref="J85" r:id="rId625" display="https://kenpom.com/index.php?s=RankSOS" xr:uid="{93677000-A9B4-1F43-B9C1-F085DDC52FBF}"/>
    <hyperlink ref="I85" r:id="rId626" display="https://kenpom.com/index.php?s=RankLuck" xr:uid="{03DD8BCA-A808-EF46-BA30-9F69A7752861}"/>
    <hyperlink ref="H85" r:id="rId627" display="https://kenpom.com/index.php?s=RankAdjTempo" xr:uid="{9170654A-6A87-DF47-B4CE-097FA65B066A}"/>
    <hyperlink ref="G85" r:id="rId628" display="https://kenpom.com/index.php?s=RankAdjDE" xr:uid="{B933807B-5F99-0A41-8782-E459838747FE}"/>
    <hyperlink ref="F85" r:id="rId629" display="https://kenpom.com/index.php?s=RankAdjOE" xr:uid="{2A9F5F08-D70F-6446-8984-2EA2A6F28464}"/>
    <hyperlink ref="E85" r:id="rId630" display="https://kenpom.com/index.php" xr:uid="{49951614-1BB7-1B4F-B443-AC12E62301F2}"/>
    <hyperlink ref="B85" r:id="rId631" display="https://kenpom.com/index.php?s=TeamName" xr:uid="{D50526F8-BE12-C642-9604-CFA8D3A02484}"/>
    <hyperlink ref="A85" r:id="rId632" display="https://kenpom.com/index.php" xr:uid="{7D806A7C-50FF-B647-BBBD-08950E1CE8E5}"/>
    <hyperlink ref="C83" r:id="rId633" display="https://kenpom.com/conf.php?c=SEC" xr:uid="{8499B34D-B256-E74B-93D6-16BFBF266918}"/>
    <hyperlink ref="B83" r:id="rId634" display="https://kenpom.com/team.php?team=LSU" xr:uid="{5D7A8433-DB7E-A245-90BC-258623B2DAA3}"/>
    <hyperlink ref="C82" r:id="rId635" display="https://kenpom.com/conf.php?c=WCC" xr:uid="{B4FCFF64-602C-6E46-8D54-4A2195CD5E7F}"/>
    <hyperlink ref="B82" r:id="rId636" display="https://kenpom.com/team.php?team=Oregon+St." xr:uid="{F9794D71-81FA-6641-A383-4BF455461250}"/>
    <hyperlink ref="C81" r:id="rId637" display="https://kenpom.com/conf.php?c=B12" xr:uid="{918C2A76-710D-5942-9266-925F030345C4}"/>
    <hyperlink ref="B81" r:id="rId638" display="https://kenpom.com/team.php?team=Utah" xr:uid="{99B25653-3DBA-1C42-99EF-94476EB2EEAE}"/>
    <hyperlink ref="C80" r:id="rId639" display="https://kenpom.com/conf.php?c=B12" xr:uid="{AF3A895C-1C34-E74E-B8FF-10AE9F5EE7AC}"/>
    <hyperlink ref="B80" r:id="rId640" display="https://kenpom.com/team.php?team=UCF" xr:uid="{7A1B1387-4853-744B-816E-8012C957890B}"/>
    <hyperlink ref="C79" r:id="rId641" display="https://kenpom.com/conf.php?c=MWC" xr:uid="{9F8AC59E-7459-BE47-8C9C-525F937A4C3D}"/>
    <hyperlink ref="B79" r:id="rId642" display="https://kenpom.com/team.php?team=Nevada" xr:uid="{D5B04822-A386-914F-A5C4-623D0ACBC419}"/>
    <hyperlink ref="C78" r:id="rId643" display="https://kenpom.com/conf.php?c=SEC" xr:uid="{27DBE337-4128-CD40-A85C-08C321569F5B}"/>
    <hyperlink ref="B78" r:id="rId644" display="https://kenpom.com/team.php?team=South+Carolina" xr:uid="{32299F01-8366-7E40-B472-7475E373F052}"/>
    <hyperlink ref="C77" r:id="rId645" display="https://kenpom.com/conf.php?c=B10" xr:uid="{35E0E79A-35BB-4741-86E0-4AC6C35211A2}"/>
    <hyperlink ref="B77" r:id="rId646" display="https://kenpom.com/team.php?team=Rutgers" xr:uid="{9C103DB9-508A-0543-B36E-3CCB4BADEBA5}"/>
    <hyperlink ref="C76" r:id="rId647" display="https://kenpom.com/conf.php?c=BW" xr:uid="{F687FEAE-B5CB-1346-AE6F-39D9C4E6970B}"/>
    <hyperlink ref="B76" r:id="rId648" display="https://kenpom.com/team.php?team=UC+Irvine" xr:uid="{3830D79E-C372-5C44-A0B6-AB3816EC6BF4}"/>
    <hyperlink ref="C75" r:id="rId649" display="https://kenpom.com/conf.php?c=A10" xr:uid="{08B57377-06F4-A64F-B6C8-6B6FD8C560B4}"/>
    <hyperlink ref="B75" r:id="rId650" display="https://kenpom.com/team.php?team=George+Mason" xr:uid="{C2433877-56BE-E449-A9B6-40D67AE8CA68}"/>
    <hyperlink ref="C74" r:id="rId651" display="https://kenpom.com/conf.php?c=BE" xr:uid="{D337BD11-464A-DB4B-9A56-39B18BAAC788}"/>
    <hyperlink ref="B74" r:id="rId652" display="https://kenpom.com/team.php?team=Butler" xr:uid="{3034504E-9A62-CA48-ACF6-836A8A807E2D}"/>
    <hyperlink ref="C73" r:id="rId653" display="https://kenpom.com/conf.php?c=B10" xr:uid="{2239A8D4-45FF-B842-A347-42480196066D}"/>
    <hyperlink ref="B73" r:id="rId654" display="https://kenpom.com/team.php?team=Iowa" xr:uid="{5AC07C88-72E4-7E4D-9041-C9ED4DD74B6F}"/>
    <hyperlink ref="C72" r:id="rId655" display="https://kenpom.com/conf.php?c=CUSA" xr:uid="{0A159579-7C79-3C4C-B581-0A9845BDF886}"/>
    <hyperlink ref="B72" r:id="rId656" display="https://kenpom.com/team.php?team=Liberty" xr:uid="{582BD054-78BA-8745-A370-EA38A6E78DD3}"/>
    <hyperlink ref="C71" r:id="rId657" display="https://kenpom.com/conf.php?c=ACC" xr:uid="{82142972-4CC5-6447-914B-B3A45FB9919B}"/>
    <hyperlink ref="B71" r:id="rId658" display="https://kenpom.com/team.php?team=Wake+Forest" xr:uid="{26151658-0DED-9A42-BA41-8A64F49207F0}"/>
    <hyperlink ref="C70" r:id="rId659" display="https://kenpom.com/conf.php?c=B10" xr:uid="{F4B0CC95-A9A8-6D43-9172-FE2B24035D79}"/>
    <hyperlink ref="B70" r:id="rId660" display="https://kenpom.com/team.php?team=Penn+St." xr:uid="{016F745D-713F-B341-9F28-3885D6E61B88}"/>
    <hyperlink ref="C69" r:id="rId661" display="https://kenpom.com/conf.php?c=B12" xr:uid="{F77E923E-046B-A940-98AE-084F128500D8}"/>
    <hyperlink ref="B69" r:id="rId662" display="https://kenpom.com/team.php?team=Kansas+St." xr:uid="{8596197C-715A-5041-8188-51B65F9D9D8F}"/>
    <hyperlink ref="C68" r:id="rId663" display="https://kenpom.com/conf.php?c=Ivy" xr:uid="{3F315B3D-5CB9-8A46-8806-73E6B7F458D0}"/>
    <hyperlink ref="B68" r:id="rId664" display="https://kenpom.com/team.php?team=Yale" xr:uid="{4EDD4346-0A63-E945-B078-95089398505B}"/>
    <hyperlink ref="C67" r:id="rId665" display="https://kenpom.com/conf.php?c=MWC" xr:uid="{0E7F0D3E-4A17-AB41-AE13-FF108EA3EE7A}"/>
    <hyperlink ref="B67" r:id="rId666" display="https://kenpom.com/team.php?team=Colorado+St." xr:uid="{61D3E5CA-CB77-0B4B-A14A-3AC7EC54FDE8}"/>
    <hyperlink ref="C66" r:id="rId667" display="https://kenpom.com/conf.php?c=WCC" xr:uid="{803AC4BD-2139-1949-8B36-74E28CE430F4}"/>
    <hyperlink ref="B66" r:id="rId668" display="https://kenpom.com/team.php?team=San+Francisco" xr:uid="{1588909A-1E98-4F45-9F67-EE36F9BD10CF}"/>
    <hyperlink ref="C65" r:id="rId669" display="https://kenpom.com/conf.php?c=Amer" xr:uid="{55BD8E9A-3338-FA4E-887E-F21D0664782C}"/>
    <hyperlink ref="B65" r:id="rId670" display="https://kenpom.com/team.php?team=North+Texas" xr:uid="{6382E41B-ADDC-AE47-91EF-326F76981098}"/>
    <hyperlink ref="C64" r:id="rId671" display="https://kenpom.com/conf.php?c=Slnd" xr:uid="{A95094CF-6D14-E64E-AD7A-72715EEA9318}"/>
    <hyperlink ref="B64" r:id="rId672" display="https://kenpom.com/team.php?team=McNeese" xr:uid="{DB1A9996-ED54-F34F-98B4-0C9134804465}"/>
    <hyperlink ref="C63" r:id="rId673" display="https://kenpom.com/conf.php?c=B10" xr:uid="{879E1833-B6FA-0E4B-A25E-A1DB5FFB70C7}"/>
    <hyperlink ref="B63" r:id="rId674" display="https://kenpom.com/team.php?team=USC" xr:uid="{740FEB1D-89F1-114E-BFC3-E0CEEE6F9BC1}"/>
    <hyperlink ref="C62" r:id="rId675" display="https://kenpom.com/conf.php?c=MVC" xr:uid="{6713C2E8-95D1-FB48-B6DB-8EB1DC279867}"/>
    <hyperlink ref="B62" r:id="rId676" display="https://kenpom.com/team.php?team=Drake" xr:uid="{A8A24EA5-A8DA-5C41-8E1D-BA245F10EB9E}"/>
    <hyperlink ref="C61" r:id="rId677" display="https://kenpom.com/conf.php?c=B12" xr:uid="{1959E8FC-9B91-954F-B3A3-2B2AF1DE0D72}"/>
    <hyperlink ref="B61" r:id="rId678" display="https://kenpom.com/team.php?team=Arizona+St." xr:uid="{6578D0E8-1094-BE47-892F-C1CE67D95FB5}"/>
    <hyperlink ref="C60" r:id="rId679" display="https://kenpom.com/conf.php?c=BE" xr:uid="{B701734D-3CD5-BC49-A2F0-83309AE572EF}"/>
    <hyperlink ref="B60" r:id="rId680" display="https://kenpom.com/team.php?team=Villanova" xr:uid="{D351F0D8-B4A8-5C43-88D3-42CA0675649E}"/>
    <hyperlink ref="C59" r:id="rId681" display="https://kenpom.com/conf.php?c=ACC" xr:uid="{B9F813BD-B522-3746-9DFF-EE22B5E9ED83}"/>
    <hyperlink ref="B59" r:id="rId682" display="https://kenpom.com/team.php?team=Pittsburgh" xr:uid="{2964D7D4-FCB6-F444-BEDA-A70CF1D7F621}"/>
    <hyperlink ref="C58" r:id="rId683" display="https://kenpom.com/conf.php?c=WCC" xr:uid="{B106522A-3540-AB4B-ABAC-898D5BD530FA}"/>
    <hyperlink ref="B58" r:id="rId684" display="https://kenpom.com/team.php?team=Santa+Clara" xr:uid="{345A0C22-64EB-684E-8130-6078C16B95FF}"/>
    <hyperlink ref="C57" r:id="rId685" display="https://kenpom.com/conf.php?c=B10" xr:uid="{9D8700E4-3B02-CE44-89A1-087844F43124}"/>
    <hyperlink ref="B57" r:id="rId686" display="https://kenpom.com/team.php?team=Northwestern" xr:uid="{6F58A57A-D2A1-ED41-8498-A1196B7288BE}"/>
    <hyperlink ref="C56" r:id="rId687" display="https://kenpom.com/conf.php?c=B12" xr:uid="{F67BEB02-A07D-4A46-9BCB-13B590923829}"/>
    <hyperlink ref="B56" r:id="rId688" display="https://kenpom.com/team.php?team=Cincinnati" xr:uid="{8CD0B242-1C4D-0E45-866A-32570D346913}"/>
    <hyperlink ref="C55" r:id="rId689" display="https://kenpom.com/conf.php?c=BE" xr:uid="{5B5D9738-5881-8A41-A69E-71B711A8A414}"/>
    <hyperlink ref="B55" r:id="rId690" display="https://kenpom.com/team.php?team=Xavier" xr:uid="{EDA64972-7B00-5846-9E2C-30C6F320A694}"/>
    <hyperlink ref="C54" r:id="rId691" display="https://kenpom.com/conf.php?c=B12" xr:uid="{822D62B8-71E9-3C48-83BE-3038F433B968}"/>
    <hyperlink ref="B54" r:id="rId692" display="https://kenpom.com/team.php?team=West+Virginia" xr:uid="{F1124B7E-6C52-7F47-8E02-F9AB6376437A}"/>
    <hyperlink ref="C53" r:id="rId693" display="https://kenpom.com/conf.php?c=B10" xr:uid="{FDD805A7-2BD4-0042-9294-4C70BAA6DAC5}"/>
    <hyperlink ref="B53" r:id="rId694" display="https://kenpom.com/team.php?team=Indiana" xr:uid="{30E7A743-D527-734E-81E7-F36CE70637BE}"/>
    <hyperlink ref="C52" r:id="rId695" display="https://kenpom.com/conf.php?c=SEC" xr:uid="{8871A46E-3783-1E47-A932-3BEA9612E2E7}"/>
    <hyperlink ref="B52" r:id="rId696" display="https://kenpom.com/team.php?team=Oklahoma" xr:uid="{0401E2DA-6894-6C43-AA6D-DE542C4C1DFA}"/>
    <hyperlink ref="C51" r:id="rId697" display="https://kenpom.com/conf.php?c=MWC" xr:uid="{37E0651F-3F27-474E-82BC-E40546745091}"/>
    <hyperlink ref="B51" r:id="rId698" display="https://kenpom.com/team.php?team=Boise+St." xr:uid="{4666F97C-27CB-D948-9078-2E8F98BC28A7}"/>
    <hyperlink ref="C50" r:id="rId699" display="https://kenpom.com/conf.php?c=B10" xr:uid="{3ABC45A6-9BC2-924D-A4A4-15DA04951925}"/>
    <hyperlink ref="B50" r:id="rId700" display="https://kenpom.com/team.php?team=Nebraska" xr:uid="{A0E7D5FA-A4B5-2947-BA30-85B5B823E96A}"/>
    <hyperlink ref="C49" r:id="rId701" display="https://kenpom.com/conf.php?c=Amer" xr:uid="{4D53EC82-9B82-4448-92E4-29C362D12447}"/>
    <hyperlink ref="B49" r:id="rId702" display="https://kenpom.com/team.php?team=Memphis" xr:uid="{7E04BF47-567F-6B43-A168-F593BBCFA5BA}"/>
    <hyperlink ref="C48" r:id="rId703" display="https://kenpom.com/conf.php?c=SEC" xr:uid="{1757389C-06C0-1542-AC29-5318B2B36204}"/>
    <hyperlink ref="B48" r:id="rId704" display="https://kenpom.com/team.php?team=Georgia" xr:uid="{6C13805A-0432-3E4C-AC5A-C4685041917D}"/>
    <hyperlink ref="C47" r:id="rId705" display="https://kenpom.com/conf.php?c=SEC" xr:uid="{CFA4B4AD-455D-654D-AB55-9E50322DF33E}"/>
    <hyperlink ref="B47" r:id="rId706" display="https://kenpom.com/team.php?team=Vanderbilt" xr:uid="{A8498D4F-ED99-6E4E-8911-EE42CD5E73E9}"/>
    <hyperlink ref="C46" r:id="rId707" display="https://kenpom.com/conf.php?c=MWC" xr:uid="{D0540D9C-39C6-4E4E-BEDE-0FC65D89D2C8}"/>
    <hyperlink ref="B46" r:id="rId708" display="https://kenpom.com/team.php?team=San+Diego+St." xr:uid="{7AB67207-6BB3-DF4F-AC39-9018641D8960}"/>
    <hyperlink ref="C45" r:id="rId709" display="https://kenpom.com/conf.php?c=MWC" xr:uid="{5482AB1B-9894-084D-BD71-C66EE696E99C}"/>
    <hyperlink ref="B45" r:id="rId710" display="https://kenpom.com/team.php?team=Utah+St." xr:uid="{1FB319BB-407D-B94C-B78F-68605FB56534}"/>
    <hyperlink ref="C44" r:id="rId711" display="https://kenpom.com/conf.php?c=ACC" xr:uid="{23AE8E8F-09CE-6A4D-95F6-86FCC9B845C8}"/>
    <hyperlink ref="B44" r:id="rId712" display="https://kenpom.com/team.php?team=SMU" xr:uid="{FE611400-3469-CE45-9135-C78AB3935370}"/>
    <hyperlink ref="J43" r:id="rId713" display="https://kenpom.com/index.php?s=RankSOS" xr:uid="{B7613436-3C67-C34F-AC2A-3FD15B5739E0}"/>
    <hyperlink ref="I43" r:id="rId714" display="https://kenpom.com/index.php?s=RankLuck" xr:uid="{B50640C3-243C-6C45-87C9-0FD6871E5BB4}"/>
    <hyperlink ref="H43" r:id="rId715" display="https://kenpom.com/index.php?s=RankAdjTempo" xr:uid="{8CF11249-8505-5C40-92A5-5FE0E1D602A3}"/>
    <hyperlink ref="G43" r:id="rId716" display="https://kenpom.com/index.php?s=RankAdjDE" xr:uid="{A62CA96B-D049-B640-8A5E-07FDE26BC26E}"/>
    <hyperlink ref="F43" r:id="rId717" display="https://kenpom.com/index.php?s=RankAdjOE" xr:uid="{CE28DB8E-3F45-B641-BA4A-AD3F09E5954E}"/>
    <hyperlink ref="E43" r:id="rId718" display="https://kenpom.com/index.php" xr:uid="{0F9D3137-EA5F-0049-858C-103D3E6A4DEE}"/>
    <hyperlink ref="B43" r:id="rId719" display="https://kenpom.com/index.php?s=TeamName" xr:uid="{B97EF03D-C119-8940-BA46-0362ED83FA5D}"/>
    <hyperlink ref="A43" r:id="rId720" display="https://kenpom.com/index.php" xr:uid="{DCF7B135-9AFB-5946-AA52-5BF87FC8443C}"/>
    <hyperlink ref="C41" r:id="rId721" display="https://kenpom.com/conf.php?c=SEC" xr:uid="{D7E1F8D8-8D18-0F40-93B8-43EB867E0BC1}"/>
    <hyperlink ref="B41" r:id="rId722" display="https://kenpom.com/team.php?team=Texas" xr:uid="{8E811871-BF38-2A48-A753-460A40255910}"/>
    <hyperlink ref="C40" r:id="rId723" display="https://kenpom.com/conf.php?c=ACC" xr:uid="{A15E4901-179D-124B-B09B-10592D959070}"/>
    <hyperlink ref="B40" r:id="rId724" display="https://kenpom.com/team.php?team=North+Carolina" xr:uid="{C6DFAD8B-3CAD-C64E-B6AA-6235DF52ED21}"/>
    <hyperlink ref="C39" r:id="rId725" display="https://kenpom.com/conf.php?c=BE" xr:uid="{F4FAAFEE-A989-6B49-9F1F-D2A647F7B102}"/>
    <hyperlink ref="B39" r:id="rId726" display="https://kenpom.com/team.php?team=Connecticut" xr:uid="{4BEBB133-87B2-ED41-B732-7C465866904B}"/>
    <hyperlink ref="C38" r:id="rId727" display="https://kenpom.com/conf.php?c=MWC" xr:uid="{017840A1-783E-4A4B-90CC-AC66593B1C13}"/>
    <hyperlink ref="B38" r:id="rId728" display="https://kenpom.com/team.php?team=New+Mexico" xr:uid="{8354E53A-05BA-BD42-9CE6-B36C05850E60}"/>
    <hyperlink ref="C37" r:id="rId729" display="https://kenpom.com/conf.php?c=SEC" xr:uid="{4EE4EFF1-BE2B-6F4D-B023-7E5F29EAF27E}"/>
    <hyperlink ref="B37" r:id="rId730" display="https://kenpom.com/team.php?team=Arkansas" xr:uid="{171D0E89-3AF3-C14B-9248-1EF4E415A45D}"/>
    <hyperlink ref="C36" r:id="rId731" display="https://kenpom.com/conf.php?c=BW" xr:uid="{29939DD0-A665-6D40-8B97-35322DAFCEC2}"/>
    <hyperlink ref="B36" r:id="rId732" display="https://kenpom.com/team.php?team=UC+San+Diego" xr:uid="{032CB20C-4195-DC47-A2FC-BFA831D46CB2}"/>
    <hyperlink ref="C35" r:id="rId733" display="https://kenpom.com/conf.php?c=B10" xr:uid="{EFA5E35F-AAEB-444E-805A-928B63A49855}"/>
    <hyperlink ref="B35" r:id="rId734" display="https://kenpom.com/team.php?team=Oregon" xr:uid="{5A35DE89-20AA-0C45-B2F3-15D4249E0023}"/>
    <hyperlink ref="C34" r:id="rId735" display="https://kenpom.com/conf.php?c=B10" xr:uid="{E4E0C948-2C9F-414E-9605-82D105F6D3E0}"/>
    <hyperlink ref="B34" r:id="rId736" display="https://kenpom.com/team.php?team=Ohio+St." xr:uid="{4CEF348D-4C3F-5547-A1B2-82C11748E340}"/>
    <hyperlink ref="C33" r:id="rId737" display="https://kenpom.com/conf.php?c=BE" xr:uid="{CFB308C9-EA32-3A46-B27C-684C1638BC40}"/>
    <hyperlink ref="B33" r:id="rId738" display="https://kenpom.com/team.php?team=Creighton" xr:uid="{2366A301-5287-B642-9A23-EEA2A8AA2972}"/>
    <hyperlink ref="C32" r:id="rId739" display="https://kenpom.com/conf.php?c=A10" xr:uid="{E04F48B2-9205-2445-8C62-7A268B2BF5E6}"/>
    <hyperlink ref="B32" r:id="rId740" display="https://kenpom.com/team.php?team=VCU" xr:uid="{118076DA-3C4D-1247-8889-855A36DECC5F}"/>
    <hyperlink ref="C31" r:id="rId741" display="https://kenpom.com/conf.php?c=B12" xr:uid="{09F26E16-1306-4E4D-BF70-7646D15A190F}"/>
    <hyperlink ref="B31" r:id="rId742" display="https://kenpom.com/team.php?team=Baylor" xr:uid="{B6756EC0-1252-264A-A404-6BAC759A79ED}"/>
    <hyperlink ref="C30" r:id="rId743" display="https://kenpom.com/conf.php?c=SEC" xr:uid="{7EAD15AF-FD43-AF49-A467-EC3E7769CE6C}"/>
    <hyperlink ref="B30" r:id="rId744" display="https://kenpom.com/team.php?team=Mississippi+St." xr:uid="{863B7A88-7E56-ED4D-9E28-417A29813356}"/>
    <hyperlink ref="C29" r:id="rId745" display="https://kenpom.com/conf.php?c=BE" xr:uid="{24DD116F-B8C8-3D48-9991-224F2102375A}"/>
    <hyperlink ref="B29" r:id="rId746" display="https://kenpom.com/team.php?team=Marquette" xr:uid="{997ADC4D-4792-8040-A621-FDC32F1D830B}"/>
    <hyperlink ref="C28" r:id="rId747" display="https://kenpom.com/conf.php?c=B12" xr:uid="{C682D180-E734-3640-AAC6-550F5C30032D}"/>
    <hyperlink ref="B28" r:id="rId748" display="https://kenpom.com/team.php?team=BYU" xr:uid="{89050FD8-9885-7248-AB8D-8E7238FBCC3E}"/>
    <hyperlink ref="C27" r:id="rId749" display="https://kenpom.com/conf.php?c=B10" xr:uid="{69341DC7-D35A-F640-A962-EE7C1254E365}"/>
    <hyperlink ref="B27" r:id="rId750" display="https://kenpom.com/team.php?team=UCLA" xr:uid="{73FF091E-5E08-3145-B162-751667B17F84}"/>
    <hyperlink ref="C26" r:id="rId751" display="https://kenpom.com/conf.php?c=B10" xr:uid="{7ABA3FDF-C074-E640-98A7-9F37C9A185DE}"/>
    <hyperlink ref="B26" r:id="rId752" display="https://kenpom.com/team.php?team=Illinois" xr:uid="{9D311069-5A52-1E46-A266-4D4E96A61D76}"/>
    <hyperlink ref="C25" r:id="rId753" display="https://kenpom.com/conf.php?c=ACC" xr:uid="{80F7C5AB-0285-5E45-B5AD-2178F17D3DA1}"/>
    <hyperlink ref="B25" r:id="rId754" display="https://kenpom.com/team.php?team=Louisville" xr:uid="{CB9EC0CA-D28B-3E44-8D46-C110D5ECF49B}"/>
    <hyperlink ref="C24" r:id="rId755" display="https://kenpom.com/conf.php?c=SEC" xr:uid="{98996C4A-73A0-1741-AD23-FCC377868212}"/>
    <hyperlink ref="B24" r:id="rId756" display="https://kenpom.com/team.php?team=Mississippi" xr:uid="{A168D771-82C9-004B-9592-FF280177C773}"/>
    <hyperlink ref="C23" r:id="rId757" display="https://kenpom.com/conf.php?c=B10" xr:uid="{34B13123-1A3F-384A-B77C-3C50864A6D85}"/>
    <hyperlink ref="B23" r:id="rId758" display="https://kenpom.com/team.php?team=Michigan" xr:uid="{0C425DDB-A632-934B-AE37-B8C1C2F91431}"/>
    <hyperlink ref="C22" r:id="rId759" display="https://kenpom.com/conf.php?c=B12" xr:uid="{B740589C-D809-A047-B937-1A461245975F}"/>
    <hyperlink ref="B22" r:id="rId760" display="https://kenpom.com/team.php?team=Kansas" xr:uid="{BF5B171C-FBF7-4140-BF97-E86A924143FE}"/>
    <hyperlink ref="C21" r:id="rId761" display="https://kenpom.com/conf.php?c=SEC" xr:uid="{9F4115AF-7E5B-2B48-ADCC-EA5C866D2C6E}"/>
    <hyperlink ref="B21" r:id="rId762" display="https://kenpom.com/team.php?team=Texas+A%26M" xr:uid="{CA3E1A9C-E379-B84E-9E2B-1D8DB945BE6D}"/>
    <hyperlink ref="C20" r:id="rId763" display="https://kenpom.com/conf.php?c=ACC" xr:uid="{51BC72BE-B96E-864B-A555-89CB2E73B1F5}"/>
    <hyperlink ref="B20" r:id="rId764" display="https://kenpom.com/team.php?team=Clemson" xr:uid="{EDE35CE9-FF43-1C4F-AA18-0969A568969F}"/>
    <hyperlink ref="C19" r:id="rId765" display="https://kenpom.com/conf.php?c=WCC" xr:uid="{893C912C-7D11-AC44-B453-543C3067B788}"/>
    <hyperlink ref="B19" r:id="rId766" display="https://kenpom.com/team.php?team=Saint+Mary%27s" xr:uid="{15550D92-475A-9747-9D33-6604FC7554F5}"/>
    <hyperlink ref="C18" r:id="rId767" display="https://kenpom.com/conf.php?c=B10" xr:uid="{DF99EC20-BC93-BE4F-94D3-034450F8C2C5}"/>
    <hyperlink ref="B18" r:id="rId768" display="https://kenpom.com/team.php?team=Purdue" xr:uid="{DA7E359B-92FB-5840-9149-A6033D6C611D}"/>
    <hyperlink ref="C17" r:id="rId769" display="https://kenpom.com/conf.php?c=SEC" xr:uid="{B943A41F-D4F8-DA47-B055-A4206404BCB3}"/>
    <hyperlink ref="B17" r:id="rId770" display="https://kenpom.com/team.php?team=Kentucky" xr:uid="{8C6AD55F-2227-AC42-82F9-C48504002113}"/>
    <hyperlink ref="C16" r:id="rId771" display="https://kenpom.com/conf.php?c=B10" xr:uid="{738354B0-4623-F74A-A1C8-257473B4F5C4}"/>
    <hyperlink ref="B16" r:id="rId772" display="https://kenpom.com/team.php?team=Maryland" xr:uid="{641E6B69-B5FD-FA4D-83DE-4048B098812C}"/>
    <hyperlink ref="C15" r:id="rId773" display="https://kenpom.com/conf.php?c=SEC" xr:uid="{DC3CC67C-D3AA-0E44-92F7-715F4AC9B874}"/>
    <hyperlink ref="B15" r:id="rId774" display="https://kenpom.com/team.php?team=Missouri" xr:uid="{52CD8934-CF17-3045-8C6F-3A3AF678FC72}"/>
    <hyperlink ref="C14" r:id="rId775" display="https://kenpom.com/conf.php?c=BE" xr:uid="{D4A7334F-58AA-D649-B0E0-A4DAE129FA85}"/>
    <hyperlink ref="B14" r:id="rId776" display="https://kenpom.com/team.php?team=St.+John%27s" xr:uid="{4EE0DCA0-7C96-044D-AA2F-44F2438DC33C}"/>
    <hyperlink ref="C13" r:id="rId777" display="https://kenpom.com/conf.php?c=B12" xr:uid="{A6B91F07-4F95-8848-AE87-97B7D304F884}"/>
    <hyperlink ref="B13" r:id="rId778" display="https://kenpom.com/team.php?team=Arizona" xr:uid="{CE822431-066F-0A49-B53D-2053C66395B6}"/>
    <hyperlink ref="C12" r:id="rId779" display="https://kenpom.com/conf.php?c=WCC" xr:uid="{4A9DC21F-95B6-B34A-B736-95E5B0FEBB9E}"/>
    <hyperlink ref="B12" r:id="rId780" display="https://kenpom.com/team.php?team=Gonzaga" xr:uid="{C0A6526F-3178-714C-9BAE-65CDF7BA761A}"/>
    <hyperlink ref="C11" r:id="rId781" display="https://kenpom.com/conf.php?c=B10" xr:uid="{E561B972-3FD0-FA4A-951F-FDD7AE98BD20}"/>
    <hyperlink ref="B11" r:id="rId782" display="https://kenpom.com/team.php?team=Michigan+St." xr:uid="{34298D36-8B85-D74A-9C88-D80240A382C6}"/>
    <hyperlink ref="C10" r:id="rId783" display="https://kenpom.com/conf.php?c=B10" xr:uid="{9561428D-D29F-5A4C-AA13-F5F1CE149A9A}"/>
    <hyperlink ref="B10" r:id="rId784" display="https://kenpom.com/team.php?team=Wisconsin" xr:uid="{4F982B11-290F-8542-B2B8-9C1EDC320D79}"/>
    <hyperlink ref="C9" r:id="rId785" display="https://kenpom.com/conf.php?c=B12" xr:uid="{6986F86E-F400-664A-B80B-939A3F17C2DD}"/>
    <hyperlink ref="B9" r:id="rId786" display="https://kenpom.com/team.php?team=Iowa+St." xr:uid="{3F049651-E118-D34E-9483-1B64A53F7F21}"/>
    <hyperlink ref="C8" r:id="rId787" display="https://kenpom.com/conf.php?c=B12" xr:uid="{B13325AE-27A7-FF4D-BE75-881DB5AD1D63}"/>
    <hyperlink ref="B8" r:id="rId788" display="https://kenpom.com/team.php?team=Texas+Tech" xr:uid="{F75C89B2-D304-DF4F-B401-B14A27EF7F81}"/>
    <hyperlink ref="C7" r:id="rId789" display="https://kenpom.com/conf.php?c=SEC" xr:uid="{2720B2E9-EE19-F64F-BBBB-8BD74910A2A5}"/>
    <hyperlink ref="B7" r:id="rId790" display="https://kenpom.com/team.php?team=Alabama" xr:uid="{A26C491E-6BA6-544F-8267-3FAF6C8E6CD9}"/>
    <hyperlink ref="C6" r:id="rId791" display="https://kenpom.com/conf.php?c=SEC" xr:uid="{466A8AD8-4E2E-F542-B94D-D429BFD3141E}"/>
    <hyperlink ref="B6" r:id="rId792" display="https://kenpom.com/team.php?team=Tennessee" xr:uid="{4D10FA5B-650C-5048-9015-E09642F88E8B}"/>
    <hyperlink ref="C5" r:id="rId793" display="https://kenpom.com/conf.php?c=SEC" xr:uid="{834CDDC7-0EB5-6D4B-B02D-8B2FE72B54C2}"/>
    <hyperlink ref="B5" r:id="rId794" display="https://kenpom.com/team.php?team=Florida" xr:uid="{04FA5F62-D277-E545-B417-18E4B2DA3817}"/>
    <hyperlink ref="C4" r:id="rId795" display="https://kenpom.com/conf.php?c=B12" xr:uid="{6FDEBB1C-ECE2-AF4C-B40C-FBA3005F9EC5}"/>
    <hyperlink ref="B4" r:id="rId796" display="https://kenpom.com/team.php?team=Houston" xr:uid="{1DEBED41-E415-064B-8405-9D57CD5F42A5}"/>
    <hyperlink ref="C3" r:id="rId797" display="https://kenpom.com/conf.php?c=SEC" xr:uid="{A1B471A1-A735-2E48-AA3A-6883CE475930}"/>
    <hyperlink ref="B3" r:id="rId798" display="https://kenpom.com/team.php?team=Auburn" xr:uid="{87D40CD8-F7E1-1745-9506-3E0BC1F51FD9}"/>
    <hyperlink ref="C2" r:id="rId799" display="https://kenpom.com/conf.php?c=ACC" xr:uid="{6C14C62C-C655-E94C-A6E1-46D09908D4CF}"/>
    <hyperlink ref="B2" r:id="rId800" display="https://kenpom.com/team.php?team=Duke" xr:uid="{B86D7486-72BA-5344-840B-048E8DE96A2A}"/>
    <hyperlink ref="J1" r:id="rId801" display="https://kenpom.com/index.php?s=RankSOS" xr:uid="{9F961865-7DB0-FA4A-8A89-2537A764277F}"/>
    <hyperlink ref="I1" r:id="rId802" display="https://kenpom.com/index.php?s=RankLuck" xr:uid="{4AB78559-94E7-0743-9E23-FBEC30084B47}"/>
    <hyperlink ref="H1" r:id="rId803" display="https://kenpom.com/index.php?s=RankAdjTempo" xr:uid="{15325572-10FF-ED47-84D2-45738F4B4F70}"/>
    <hyperlink ref="G1" r:id="rId804" display="https://kenpom.com/index.php?s=RankAdjDE" xr:uid="{025B4AB0-2FE1-1943-B361-17FB6B35D677}"/>
    <hyperlink ref="F1" r:id="rId805" display="https://kenpom.com/index.php?s=RankAdjOE" xr:uid="{F969742E-9499-F543-991F-DC11E309474C}"/>
    <hyperlink ref="E1" r:id="rId806" display="https://kenpom.com/index.php" xr:uid="{06210DCA-83E2-A14F-9BCD-A06EB1EF7E12}"/>
    <hyperlink ref="B1" r:id="rId807" display="https://kenpom.com/index.php?s=TeamName" xr:uid="{75B86490-3F6A-4345-B362-02794ADB06C0}"/>
    <hyperlink ref="A1" r:id="rId808" display="https://kenpom.com/index.php" xr:uid="{E2872DAF-B22F-B94E-8D33-29F6732CB67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BE51-6031-B24C-AE0F-03CAF9CCDAE9}">
  <dimension ref="A1:J387"/>
  <sheetViews>
    <sheetView workbookViewId="0">
      <selection activeCell="B133" sqref="B133"/>
    </sheetView>
  </sheetViews>
  <sheetFormatPr defaultColWidth="11" defaultRowHeight="15.75"/>
  <cols>
    <col min="2" max="2" width="20.625" bestFit="1" customWidth="1"/>
  </cols>
  <sheetData>
    <row r="1" spans="1:10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</row>
    <row r="2" spans="1:10" ht="18">
      <c r="A2" s="5">
        <v>1</v>
      </c>
      <c r="B2" s="1" t="s">
        <v>76</v>
      </c>
      <c r="C2" s="1" t="s">
        <v>95</v>
      </c>
      <c r="D2" s="5" t="s">
        <v>169</v>
      </c>
      <c r="E2" s="5">
        <v>38.72</v>
      </c>
      <c r="F2" s="5">
        <v>128.6</v>
      </c>
      <c r="G2" s="6">
        <v>2</v>
      </c>
      <c r="H2" s="5">
        <v>89.9</v>
      </c>
      <c r="I2" s="6">
        <v>4</v>
      </c>
      <c r="J2" s="5">
        <v>66</v>
      </c>
    </row>
    <row r="3" spans="1:10" ht="18">
      <c r="A3" s="5">
        <v>2</v>
      </c>
      <c r="B3" s="1" t="s">
        <v>97</v>
      </c>
      <c r="C3" s="1" t="s">
        <v>98</v>
      </c>
      <c r="D3" s="5" t="s">
        <v>99</v>
      </c>
      <c r="E3" s="5">
        <v>36.1</v>
      </c>
      <c r="F3" s="5">
        <v>129.69999999999999</v>
      </c>
      <c r="G3" s="6">
        <v>1</v>
      </c>
      <c r="H3" s="5">
        <v>93.6</v>
      </c>
      <c r="I3" s="6">
        <v>10</v>
      </c>
      <c r="J3" s="5">
        <v>68.3</v>
      </c>
    </row>
    <row r="4" spans="1:10" ht="18">
      <c r="A4" s="5">
        <v>3</v>
      </c>
      <c r="B4" s="1" t="s">
        <v>100</v>
      </c>
      <c r="C4" s="1" t="s">
        <v>101</v>
      </c>
      <c r="D4" s="5" t="s">
        <v>102</v>
      </c>
      <c r="E4" s="5">
        <v>35.869999999999997</v>
      </c>
      <c r="F4" s="5">
        <v>125.1</v>
      </c>
      <c r="G4" s="6">
        <v>8</v>
      </c>
      <c r="H4" s="5">
        <v>89.2</v>
      </c>
      <c r="I4" s="6">
        <v>3</v>
      </c>
      <c r="J4" s="5">
        <v>61</v>
      </c>
    </row>
    <row r="5" spans="1:10" ht="18">
      <c r="A5" s="5">
        <v>4</v>
      </c>
      <c r="B5" s="1" t="s">
        <v>69</v>
      </c>
      <c r="C5" s="1" t="s">
        <v>98</v>
      </c>
      <c r="D5" s="5" t="s">
        <v>102</v>
      </c>
      <c r="E5" s="5">
        <v>33.4</v>
      </c>
      <c r="F5" s="5">
        <v>126.6</v>
      </c>
      <c r="G5" s="6">
        <v>4</v>
      </c>
      <c r="H5" s="5">
        <v>93.2</v>
      </c>
      <c r="I5" s="6">
        <v>7</v>
      </c>
      <c r="J5" s="5">
        <v>69.3</v>
      </c>
    </row>
    <row r="6" spans="1:10" ht="18">
      <c r="A6" s="5">
        <v>5</v>
      </c>
      <c r="B6" s="1" t="s">
        <v>71</v>
      </c>
      <c r="C6" s="1" t="s">
        <v>98</v>
      </c>
      <c r="D6" s="5" t="s">
        <v>190</v>
      </c>
      <c r="E6" s="5">
        <v>31.39</v>
      </c>
      <c r="F6" s="5">
        <v>119</v>
      </c>
      <c r="G6" s="6">
        <v>27</v>
      </c>
      <c r="H6" s="5">
        <v>87.6</v>
      </c>
      <c r="I6" s="6">
        <v>1</v>
      </c>
      <c r="J6" s="5">
        <v>63.7</v>
      </c>
    </row>
    <row r="7" spans="1:10" ht="18">
      <c r="A7" s="5">
        <v>6</v>
      </c>
      <c r="B7" s="1" t="s">
        <v>57</v>
      </c>
      <c r="C7" s="1" t="s">
        <v>98</v>
      </c>
      <c r="D7" s="5" t="s">
        <v>190</v>
      </c>
      <c r="E7" s="5">
        <v>29.35</v>
      </c>
      <c r="F7" s="5">
        <v>127.8</v>
      </c>
      <c r="G7" s="6">
        <v>3</v>
      </c>
      <c r="H7" s="5">
        <v>98.4</v>
      </c>
      <c r="I7" s="6">
        <v>43</v>
      </c>
      <c r="J7" s="5">
        <v>74.8</v>
      </c>
    </row>
    <row r="8" spans="1:10" ht="18">
      <c r="A8" s="5">
        <v>7</v>
      </c>
      <c r="B8" s="1" t="s">
        <v>62</v>
      </c>
      <c r="C8" s="1" t="s">
        <v>107</v>
      </c>
      <c r="D8" s="5" t="s">
        <v>493</v>
      </c>
      <c r="E8" s="5">
        <v>27.11</v>
      </c>
      <c r="F8" s="5">
        <v>125.3</v>
      </c>
      <c r="G8" s="6">
        <v>7</v>
      </c>
      <c r="H8" s="5">
        <v>98.2</v>
      </c>
      <c r="I8" s="6">
        <v>40</v>
      </c>
      <c r="J8" s="5">
        <v>67.3</v>
      </c>
    </row>
    <row r="9" spans="1:10" ht="18">
      <c r="A9" s="5">
        <v>8</v>
      </c>
      <c r="B9" s="1" t="s">
        <v>104</v>
      </c>
      <c r="C9" s="1" t="s">
        <v>101</v>
      </c>
      <c r="D9" s="5" t="s">
        <v>105</v>
      </c>
      <c r="E9" s="5">
        <v>27.05</v>
      </c>
      <c r="F9" s="5">
        <v>123.9</v>
      </c>
      <c r="G9" s="6">
        <v>10</v>
      </c>
      <c r="H9" s="5">
        <v>96.8</v>
      </c>
      <c r="I9" s="6">
        <v>27</v>
      </c>
      <c r="J9" s="5">
        <v>65.8</v>
      </c>
    </row>
    <row r="10" spans="1:10" ht="18">
      <c r="A10" s="5">
        <v>9</v>
      </c>
      <c r="B10" s="1" t="s">
        <v>44</v>
      </c>
      <c r="C10" s="1" t="s">
        <v>109</v>
      </c>
      <c r="D10" s="5" t="s">
        <v>277</v>
      </c>
      <c r="E10" s="5">
        <v>26.61</v>
      </c>
      <c r="F10" s="5">
        <v>124.6</v>
      </c>
      <c r="G10" s="6">
        <v>9</v>
      </c>
      <c r="H10" s="5">
        <v>98</v>
      </c>
      <c r="I10" s="6">
        <v>39</v>
      </c>
      <c r="J10" s="5">
        <v>70.400000000000006</v>
      </c>
    </row>
    <row r="11" spans="1:10" ht="18">
      <c r="A11" s="5">
        <v>10</v>
      </c>
      <c r="B11" s="1" t="s">
        <v>60</v>
      </c>
      <c r="C11" s="1" t="s">
        <v>98</v>
      </c>
      <c r="D11" s="5" t="s">
        <v>105</v>
      </c>
      <c r="E11" s="5">
        <v>26.15</v>
      </c>
      <c r="F11" s="5">
        <v>126</v>
      </c>
      <c r="G11" s="6">
        <v>6</v>
      </c>
      <c r="H11" s="5">
        <v>99.8</v>
      </c>
      <c r="I11" s="6">
        <v>52</v>
      </c>
      <c r="J11" s="5">
        <v>68.5</v>
      </c>
    </row>
    <row r="12" spans="1:10" ht="18">
      <c r="A12" s="5">
        <v>11</v>
      </c>
      <c r="B12" s="1" t="s">
        <v>108</v>
      </c>
      <c r="C12" s="1" t="s">
        <v>107</v>
      </c>
      <c r="D12" s="5" t="s">
        <v>103</v>
      </c>
      <c r="E12" s="5">
        <v>26.14</v>
      </c>
      <c r="F12" s="5">
        <v>119.9</v>
      </c>
      <c r="G12" s="6">
        <v>21</v>
      </c>
      <c r="H12" s="5">
        <v>93.8</v>
      </c>
      <c r="I12" s="6">
        <v>12</v>
      </c>
      <c r="J12" s="5">
        <v>67.5</v>
      </c>
    </row>
    <row r="13" spans="1:10" ht="18">
      <c r="A13" s="5">
        <v>12</v>
      </c>
      <c r="B13" s="1" t="s">
        <v>72</v>
      </c>
      <c r="C13" s="1" t="s">
        <v>101</v>
      </c>
      <c r="D13" s="5" t="s">
        <v>105</v>
      </c>
      <c r="E13" s="5">
        <v>25.73</v>
      </c>
      <c r="F13" s="5">
        <v>119.3</v>
      </c>
      <c r="G13" s="6">
        <v>23</v>
      </c>
      <c r="H13" s="5">
        <v>93.6</v>
      </c>
      <c r="I13" s="6">
        <v>11</v>
      </c>
      <c r="J13" s="5">
        <v>68.900000000000006</v>
      </c>
    </row>
    <row r="14" spans="1:10" ht="18">
      <c r="A14" s="5">
        <v>13</v>
      </c>
      <c r="B14" s="1" t="s">
        <v>111</v>
      </c>
      <c r="C14" s="1" t="s">
        <v>101</v>
      </c>
      <c r="D14" s="5" t="s">
        <v>112</v>
      </c>
      <c r="E14" s="5">
        <v>25.69</v>
      </c>
      <c r="F14" s="5">
        <v>120.6</v>
      </c>
      <c r="G14" s="6">
        <v>18</v>
      </c>
      <c r="H14" s="5">
        <v>95</v>
      </c>
      <c r="I14" s="6">
        <v>20</v>
      </c>
      <c r="J14" s="5">
        <v>70.400000000000006</v>
      </c>
    </row>
    <row r="15" spans="1:10" ht="18">
      <c r="A15" s="5">
        <v>14</v>
      </c>
      <c r="B15" s="1" t="s">
        <v>113</v>
      </c>
      <c r="C15" s="1" t="s">
        <v>114</v>
      </c>
      <c r="D15" s="5" t="s">
        <v>102</v>
      </c>
      <c r="E15" s="5">
        <v>25.32</v>
      </c>
      <c r="F15" s="5">
        <v>114</v>
      </c>
      <c r="G15" s="6">
        <v>73</v>
      </c>
      <c r="H15" s="5">
        <v>88.7</v>
      </c>
      <c r="I15" s="6">
        <v>2</v>
      </c>
      <c r="J15" s="5">
        <v>70.099999999999994</v>
      </c>
    </row>
    <row r="16" spans="1:10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25.2</v>
      </c>
      <c r="F16" s="5">
        <v>120.9</v>
      </c>
      <c r="G16" s="6">
        <v>16</v>
      </c>
      <c r="H16" s="5">
        <v>95.7</v>
      </c>
      <c r="I16" s="6">
        <v>21</v>
      </c>
      <c r="J16" s="5">
        <v>70.099999999999994</v>
      </c>
    </row>
    <row r="17" spans="1:10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24.89</v>
      </c>
      <c r="F17" s="5">
        <v>126</v>
      </c>
      <c r="G17" s="6">
        <v>5</v>
      </c>
      <c r="H17" s="5">
        <v>101.1</v>
      </c>
      <c r="I17" s="6">
        <v>61</v>
      </c>
      <c r="J17" s="5">
        <v>70.599999999999994</v>
      </c>
    </row>
    <row r="18" spans="1:10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24.45</v>
      </c>
      <c r="F18" s="5">
        <v>123.8</v>
      </c>
      <c r="G18" s="6">
        <v>11</v>
      </c>
      <c r="H18" s="5">
        <v>99.3</v>
      </c>
      <c r="I18" s="6">
        <v>50</v>
      </c>
      <c r="J18" s="5">
        <v>65.400000000000006</v>
      </c>
    </row>
    <row r="19" spans="1:10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24.26</v>
      </c>
      <c r="F19" s="5">
        <v>117.7</v>
      </c>
      <c r="G19" s="6">
        <v>35</v>
      </c>
      <c r="H19" s="5">
        <v>93.4</v>
      </c>
      <c r="I19" s="6">
        <v>9</v>
      </c>
      <c r="J19" s="5">
        <v>62.2</v>
      </c>
    </row>
    <row r="20" spans="1:10" ht="18">
      <c r="A20" s="5">
        <v>19</v>
      </c>
      <c r="B20" s="1" t="s">
        <v>123</v>
      </c>
      <c r="C20" s="1" t="s">
        <v>98</v>
      </c>
      <c r="D20" s="5" t="s">
        <v>115</v>
      </c>
      <c r="E20" s="5">
        <v>24.06</v>
      </c>
      <c r="F20" s="5">
        <v>116.3</v>
      </c>
      <c r="G20" s="6">
        <v>53</v>
      </c>
      <c r="H20" s="5">
        <v>92.2</v>
      </c>
      <c r="I20" s="6">
        <v>6</v>
      </c>
      <c r="J20" s="5">
        <v>66.400000000000006</v>
      </c>
    </row>
    <row r="21" spans="1:10" ht="18">
      <c r="A21" s="5">
        <v>20</v>
      </c>
      <c r="B21" s="1" t="s">
        <v>122</v>
      </c>
      <c r="C21" s="1" t="s">
        <v>95</v>
      </c>
      <c r="D21" s="5" t="s">
        <v>103</v>
      </c>
      <c r="E21" s="5">
        <v>24.01</v>
      </c>
      <c r="F21" s="5">
        <v>120.8</v>
      </c>
      <c r="G21" s="6">
        <v>17</v>
      </c>
      <c r="H21" s="5">
        <v>96.8</v>
      </c>
      <c r="I21" s="6">
        <v>26</v>
      </c>
      <c r="J21" s="5">
        <v>63.7</v>
      </c>
    </row>
    <row r="22" spans="1:10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23.51</v>
      </c>
      <c r="F22" s="5">
        <v>115.2</v>
      </c>
      <c r="G22" s="6">
        <v>57</v>
      </c>
      <c r="H22" s="5">
        <v>91.7</v>
      </c>
      <c r="I22" s="6">
        <v>5</v>
      </c>
      <c r="J22" s="5">
        <v>68.8</v>
      </c>
    </row>
    <row r="23" spans="1:10" ht="18">
      <c r="A23" s="5">
        <v>22</v>
      </c>
      <c r="B23" s="1" t="s">
        <v>39</v>
      </c>
      <c r="C23" s="1" t="s">
        <v>107</v>
      </c>
      <c r="D23" s="5" t="s">
        <v>144</v>
      </c>
      <c r="E23" s="5">
        <v>22.93</v>
      </c>
      <c r="F23" s="5">
        <v>120.5</v>
      </c>
      <c r="G23" s="6">
        <v>19</v>
      </c>
      <c r="H23" s="5">
        <v>97.6</v>
      </c>
      <c r="I23" s="6">
        <v>35</v>
      </c>
      <c r="J23" s="5">
        <v>71.7</v>
      </c>
    </row>
    <row r="24" spans="1:10" ht="18">
      <c r="A24" s="5">
        <v>23</v>
      </c>
      <c r="B24" s="1" t="s">
        <v>125</v>
      </c>
      <c r="C24" s="1" t="s">
        <v>107</v>
      </c>
      <c r="D24" s="5" t="s">
        <v>106</v>
      </c>
      <c r="E24" s="5">
        <v>22.86</v>
      </c>
      <c r="F24" s="5">
        <v>117.5</v>
      </c>
      <c r="G24" s="6">
        <v>38</v>
      </c>
      <c r="H24" s="5">
        <v>94.7</v>
      </c>
      <c r="I24" s="6">
        <v>16</v>
      </c>
      <c r="J24" s="5">
        <v>69.8</v>
      </c>
    </row>
    <row r="25" spans="1:10" ht="18">
      <c r="A25" s="5">
        <v>24</v>
      </c>
      <c r="B25" s="1" t="s">
        <v>126</v>
      </c>
      <c r="C25" s="1" t="s">
        <v>98</v>
      </c>
      <c r="D25" s="5" t="s">
        <v>127</v>
      </c>
      <c r="E25" s="5">
        <v>22.77</v>
      </c>
      <c r="F25" s="5">
        <v>117.7</v>
      </c>
      <c r="G25" s="6">
        <v>36</v>
      </c>
      <c r="H25" s="5">
        <v>94.9</v>
      </c>
      <c r="I25" s="6">
        <v>18</v>
      </c>
      <c r="J25" s="5">
        <v>68.2</v>
      </c>
    </row>
    <row r="26" spans="1:10" ht="18">
      <c r="A26" s="5">
        <v>25</v>
      </c>
      <c r="B26" s="1" t="s">
        <v>73</v>
      </c>
      <c r="C26" s="1" t="s">
        <v>95</v>
      </c>
      <c r="D26" s="5" t="s">
        <v>493</v>
      </c>
      <c r="E26" s="5">
        <v>22.48</v>
      </c>
      <c r="F26" s="5">
        <v>119.3</v>
      </c>
      <c r="G26" s="6">
        <v>22</v>
      </c>
      <c r="H26" s="5">
        <v>96.8</v>
      </c>
      <c r="I26" s="6">
        <v>28</v>
      </c>
      <c r="J26" s="5">
        <v>69.099999999999994</v>
      </c>
    </row>
    <row r="27" spans="1:10" ht="18">
      <c r="A27" s="5">
        <v>26</v>
      </c>
      <c r="B27" s="1" t="s">
        <v>61</v>
      </c>
      <c r="C27" s="1" t="s">
        <v>114</v>
      </c>
      <c r="D27" s="5" t="s">
        <v>105</v>
      </c>
      <c r="E27" s="5">
        <v>22.09</v>
      </c>
      <c r="F27" s="5">
        <v>118.1</v>
      </c>
      <c r="G27" s="6">
        <v>31</v>
      </c>
      <c r="H27" s="5">
        <v>96</v>
      </c>
      <c r="I27" s="6">
        <v>22</v>
      </c>
      <c r="J27" s="5">
        <v>67.5</v>
      </c>
    </row>
    <row r="28" spans="1:10" ht="18">
      <c r="A28" s="5">
        <v>27</v>
      </c>
      <c r="B28" s="1" t="s">
        <v>129</v>
      </c>
      <c r="C28" s="1" t="s">
        <v>107</v>
      </c>
      <c r="D28" s="5" t="s">
        <v>130</v>
      </c>
      <c r="E28" s="5">
        <v>21.72</v>
      </c>
      <c r="F28" s="5">
        <v>116.3</v>
      </c>
      <c r="G28" s="6">
        <v>52</v>
      </c>
      <c r="H28" s="5">
        <v>94.6</v>
      </c>
      <c r="I28" s="6">
        <v>15</v>
      </c>
      <c r="J28" s="5">
        <v>65</v>
      </c>
    </row>
    <row r="29" spans="1:10" ht="18">
      <c r="A29" s="5">
        <v>28</v>
      </c>
      <c r="B29" s="1" t="s">
        <v>131</v>
      </c>
      <c r="C29" s="1" t="s">
        <v>101</v>
      </c>
      <c r="D29" s="5" t="s">
        <v>127</v>
      </c>
      <c r="E29" s="5">
        <v>21.39</v>
      </c>
      <c r="F29" s="5">
        <v>123.1</v>
      </c>
      <c r="G29" s="6">
        <v>12</v>
      </c>
      <c r="H29" s="5">
        <v>101.7</v>
      </c>
      <c r="I29" s="6">
        <v>69</v>
      </c>
      <c r="J29" s="5">
        <v>67</v>
      </c>
    </row>
    <row r="30" spans="1:10" ht="18">
      <c r="A30" s="5">
        <v>29</v>
      </c>
      <c r="B30" s="1" t="s">
        <v>10</v>
      </c>
      <c r="C30" s="1" t="s">
        <v>133</v>
      </c>
      <c r="D30" s="5" t="s">
        <v>190</v>
      </c>
      <c r="E30" s="5">
        <v>20.86</v>
      </c>
      <c r="F30" s="5">
        <v>116.9</v>
      </c>
      <c r="G30" s="6">
        <v>43</v>
      </c>
      <c r="H30" s="5">
        <v>96.1</v>
      </c>
      <c r="I30" s="6">
        <v>23</v>
      </c>
      <c r="J30" s="5">
        <v>66.599999999999994</v>
      </c>
    </row>
    <row r="31" spans="1:10" ht="18">
      <c r="A31" s="5">
        <v>30</v>
      </c>
      <c r="B31" s="1" t="s">
        <v>6</v>
      </c>
      <c r="C31" s="1" t="s">
        <v>101</v>
      </c>
      <c r="D31" s="5" t="s">
        <v>164</v>
      </c>
      <c r="E31" s="5">
        <v>20.52</v>
      </c>
      <c r="F31" s="5">
        <v>122.3</v>
      </c>
      <c r="G31" s="6">
        <v>13</v>
      </c>
      <c r="H31" s="5">
        <v>101.8</v>
      </c>
      <c r="I31" s="6">
        <v>72</v>
      </c>
      <c r="J31" s="5">
        <v>65.2</v>
      </c>
    </row>
    <row r="32" spans="1:10" ht="18">
      <c r="A32" s="5">
        <v>31</v>
      </c>
      <c r="B32" s="1" t="s">
        <v>70</v>
      </c>
      <c r="C32" s="1" t="s">
        <v>98</v>
      </c>
      <c r="D32" s="5" t="s">
        <v>119</v>
      </c>
      <c r="E32" s="5">
        <v>20.12</v>
      </c>
      <c r="F32" s="5">
        <v>118.9</v>
      </c>
      <c r="G32" s="6">
        <v>28</v>
      </c>
      <c r="H32" s="5">
        <v>98.8</v>
      </c>
      <c r="I32" s="6">
        <v>45</v>
      </c>
      <c r="J32" s="5">
        <v>68</v>
      </c>
    </row>
    <row r="33" spans="1:10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19.68</v>
      </c>
      <c r="F33" s="5">
        <v>116.8</v>
      </c>
      <c r="G33" s="6">
        <v>46</v>
      </c>
      <c r="H33" s="5">
        <v>97.1</v>
      </c>
      <c r="I33" s="6">
        <v>30</v>
      </c>
      <c r="J33" s="5">
        <v>68.3</v>
      </c>
    </row>
    <row r="34" spans="1:10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19.37</v>
      </c>
      <c r="F34" s="5">
        <v>117.3</v>
      </c>
      <c r="G34" s="6">
        <v>41</v>
      </c>
      <c r="H34" s="5">
        <v>97.9</v>
      </c>
      <c r="I34" s="6">
        <v>38</v>
      </c>
      <c r="J34" s="5">
        <v>67.5</v>
      </c>
    </row>
    <row r="35" spans="1:10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18.89</v>
      </c>
      <c r="F35" s="5">
        <v>117.8</v>
      </c>
      <c r="G35" s="6">
        <v>34</v>
      </c>
      <c r="H35" s="5">
        <v>98.9</v>
      </c>
      <c r="I35" s="6">
        <v>46</v>
      </c>
      <c r="J35" s="5">
        <v>68</v>
      </c>
    </row>
    <row r="36" spans="1:10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18.18</v>
      </c>
      <c r="F36" s="5">
        <v>116.5</v>
      </c>
      <c r="G36" s="6">
        <v>51</v>
      </c>
      <c r="H36" s="5">
        <v>98.3</v>
      </c>
      <c r="I36" s="6">
        <v>41</v>
      </c>
      <c r="J36" s="5">
        <v>66</v>
      </c>
    </row>
    <row r="37" spans="1:10" ht="18">
      <c r="A37" s="5">
        <v>36</v>
      </c>
      <c r="B37" s="1" t="s">
        <v>140</v>
      </c>
      <c r="C37" s="1" t="s">
        <v>98</v>
      </c>
      <c r="D37" s="5" t="s">
        <v>132</v>
      </c>
      <c r="E37" s="5">
        <v>18.11</v>
      </c>
      <c r="F37" s="5">
        <v>113</v>
      </c>
      <c r="G37" s="6">
        <v>80</v>
      </c>
      <c r="H37" s="5">
        <v>94.9</v>
      </c>
      <c r="I37" s="6">
        <v>19</v>
      </c>
      <c r="J37" s="5">
        <v>69</v>
      </c>
    </row>
    <row r="38" spans="1:10" ht="18">
      <c r="A38" s="5">
        <v>37</v>
      </c>
      <c r="B38" s="1" t="s">
        <v>2</v>
      </c>
      <c r="C38" s="1" t="s">
        <v>98</v>
      </c>
      <c r="D38" s="5" t="s">
        <v>128</v>
      </c>
      <c r="E38" s="5">
        <v>17.63</v>
      </c>
      <c r="F38" s="5">
        <v>115</v>
      </c>
      <c r="G38" s="6">
        <v>62</v>
      </c>
      <c r="H38" s="5">
        <v>97.3</v>
      </c>
      <c r="I38" s="6">
        <v>32</v>
      </c>
      <c r="J38" s="5">
        <v>66.7</v>
      </c>
    </row>
    <row r="39" spans="1:10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17.559999999999999</v>
      </c>
      <c r="F39" s="5">
        <v>121.1</v>
      </c>
      <c r="G39" s="6">
        <v>15</v>
      </c>
      <c r="H39" s="5">
        <v>103.6</v>
      </c>
      <c r="I39" s="6">
        <v>99</v>
      </c>
      <c r="J39" s="5">
        <v>64.3</v>
      </c>
    </row>
    <row r="40" spans="1:10" ht="18">
      <c r="A40" s="5">
        <v>39</v>
      </c>
      <c r="B40" s="1" t="s">
        <v>43</v>
      </c>
      <c r="C40" s="1" t="s">
        <v>141</v>
      </c>
      <c r="D40" s="5" t="s">
        <v>493</v>
      </c>
      <c r="E40" s="5">
        <v>17.39</v>
      </c>
      <c r="F40" s="5">
        <v>114.1</v>
      </c>
      <c r="G40" s="6">
        <v>71</v>
      </c>
      <c r="H40" s="5">
        <v>96.7</v>
      </c>
      <c r="I40" s="6">
        <v>24</v>
      </c>
      <c r="J40" s="5">
        <v>73</v>
      </c>
    </row>
    <row r="41" spans="1:10" ht="18">
      <c r="A41" s="5">
        <v>40</v>
      </c>
      <c r="B41" s="1" t="s">
        <v>143</v>
      </c>
      <c r="C41" s="1" t="s">
        <v>95</v>
      </c>
      <c r="D41" s="5" t="s">
        <v>144</v>
      </c>
      <c r="E41" s="5">
        <v>17.22</v>
      </c>
      <c r="F41" s="5">
        <v>119.3</v>
      </c>
      <c r="G41" s="6">
        <v>24</v>
      </c>
      <c r="H41" s="5">
        <v>102.1</v>
      </c>
      <c r="I41" s="6">
        <v>76</v>
      </c>
      <c r="J41" s="5">
        <v>71</v>
      </c>
    </row>
    <row r="42" spans="1:10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0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</row>
    <row r="44" spans="1:10" ht="18">
      <c r="A44" s="5">
        <v>41</v>
      </c>
      <c r="B44" s="1" t="s">
        <v>145</v>
      </c>
      <c r="C44" s="1" t="s">
        <v>98</v>
      </c>
      <c r="D44" s="5" t="s">
        <v>132</v>
      </c>
      <c r="E44" s="5">
        <v>17.2</v>
      </c>
      <c r="F44" s="5">
        <v>117.3</v>
      </c>
      <c r="G44" s="6">
        <v>40</v>
      </c>
      <c r="H44" s="5">
        <v>100.1</v>
      </c>
      <c r="I44" s="6">
        <v>55</v>
      </c>
      <c r="J44" s="5">
        <v>67.3</v>
      </c>
    </row>
    <row r="45" spans="1:10" ht="18">
      <c r="A45" s="5">
        <v>42</v>
      </c>
      <c r="B45" s="1" t="s">
        <v>56</v>
      </c>
      <c r="C45" s="1" t="s">
        <v>141</v>
      </c>
      <c r="D45" s="5" t="s">
        <v>494</v>
      </c>
      <c r="E45" s="5">
        <v>17.12</v>
      </c>
      <c r="F45" s="5">
        <v>110.4</v>
      </c>
      <c r="G45" s="6">
        <v>119</v>
      </c>
      <c r="H45" s="5">
        <v>93.3</v>
      </c>
      <c r="I45" s="6">
        <v>8</v>
      </c>
      <c r="J45" s="5">
        <v>66</v>
      </c>
    </row>
    <row r="46" spans="1:10" ht="18">
      <c r="A46" s="5">
        <v>43</v>
      </c>
      <c r="B46" s="1" t="s">
        <v>148</v>
      </c>
      <c r="C46" s="1" t="s">
        <v>95</v>
      </c>
      <c r="D46" s="5" t="s">
        <v>115</v>
      </c>
      <c r="E46" s="5">
        <v>17.07</v>
      </c>
      <c r="F46" s="5">
        <v>119.2</v>
      </c>
      <c r="G46" s="6">
        <v>26</v>
      </c>
      <c r="H46" s="5">
        <v>102.1</v>
      </c>
      <c r="I46" s="6">
        <v>78</v>
      </c>
      <c r="J46" s="5">
        <v>69.2</v>
      </c>
    </row>
    <row r="47" spans="1:10" ht="18">
      <c r="A47" s="5">
        <v>44</v>
      </c>
      <c r="B47" s="1" t="s">
        <v>149</v>
      </c>
      <c r="C47" s="1" t="s">
        <v>141</v>
      </c>
      <c r="D47" s="5" t="s">
        <v>102</v>
      </c>
      <c r="E47" s="5">
        <v>17</v>
      </c>
      <c r="F47" s="5">
        <v>121.8</v>
      </c>
      <c r="G47" s="6">
        <v>14</v>
      </c>
      <c r="H47" s="5">
        <v>104.8</v>
      </c>
      <c r="I47" s="6">
        <v>116</v>
      </c>
      <c r="J47" s="5">
        <v>68.2</v>
      </c>
    </row>
    <row r="48" spans="1:10" ht="18">
      <c r="A48" s="5">
        <v>45</v>
      </c>
      <c r="B48" s="1" t="s">
        <v>151</v>
      </c>
      <c r="C48" s="1" t="s">
        <v>98</v>
      </c>
      <c r="D48" s="5" t="s">
        <v>112</v>
      </c>
      <c r="E48" s="5">
        <v>16.72</v>
      </c>
      <c r="F48" s="5">
        <v>118.6</v>
      </c>
      <c r="G48" s="6">
        <v>30</v>
      </c>
      <c r="H48" s="5">
        <v>101.9</v>
      </c>
      <c r="I48" s="6">
        <v>74</v>
      </c>
      <c r="J48" s="5">
        <v>69.3</v>
      </c>
    </row>
    <row r="49" spans="1:10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16.47</v>
      </c>
      <c r="F49" s="5">
        <v>114.8</v>
      </c>
      <c r="G49" s="6">
        <v>63</v>
      </c>
      <c r="H49" s="5">
        <v>98.3</v>
      </c>
      <c r="I49" s="6">
        <v>42</v>
      </c>
      <c r="J49" s="5">
        <v>70.5</v>
      </c>
    </row>
    <row r="50" spans="1:10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16.41</v>
      </c>
      <c r="F50" s="5">
        <v>113.5</v>
      </c>
      <c r="G50" s="6">
        <v>76</v>
      </c>
      <c r="H50" s="5">
        <v>97.1</v>
      </c>
      <c r="I50" s="6">
        <v>29</v>
      </c>
      <c r="J50" s="5">
        <v>67.5</v>
      </c>
    </row>
    <row r="51" spans="1:10" ht="18">
      <c r="A51" s="5">
        <v>48</v>
      </c>
      <c r="B51" s="1" t="s">
        <v>36</v>
      </c>
      <c r="C51" s="1" t="s">
        <v>101</v>
      </c>
      <c r="D51" s="5" t="s">
        <v>128</v>
      </c>
      <c r="E51" s="5">
        <v>16.22</v>
      </c>
      <c r="F51" s="5">
        <v>110.8</v>
      </c>
      <c r="G51" s="6">
        <v>110</v>
      </c>
      <c r="H51" s="5">
        <v>94.5</v>
      </c>
      <c r="I51" s="6">
        <v>14</v>
      </c>
      <c r="J51" s="5">
        <v>64.400000000000006</v>
      </c>
    </row>
    <row r="52" spans="1:10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16.21</v>
      </c>
      <c r="F52" s="5">
        <v>118</v>
      </c>
      <c r="G52" s="6">
        <v>32</v>
      </c>
      <c r="H52" s="5">
        <v>101.8</v>
      </c>
      <c r="I52" s="6">
        <v>73</v>
      </c>
      <c r="J52" s="5">
        <v>68.5</v>
      </c>
    </row>
    <row r="53" spans="1:10" ht="18">
      <c r="A53" s="5">
        <v>50</v>
      </c>
      <c r="B53" s="1" t="s">
        <v>155</v>
      </c>
      <c r="C53" s="1" t="s">
        <v>141</v>
      </c>
      <c r="D53" s="5" t="s">
        <v>127</v>
      </c>
      <c r="E53" s="5">
        <v>16.2</v>
      </c>
      <c r="F53" s="5">
        <v>116.8</v>
      </c>
      <c r="G53" s="6">
        <v>44</v>
      </c>
      <c r="H53" s="5">
        <v>100.6</v>
      </c>
      <c r="I53" s="6">
        <v>58</v>
      </c>
      <c r="J53" s="5">
        <v>66.400000000000006</v>
      </c>
    </row>
    <row r="54" spans="1:10" ht="18">
      <c r="A54" s="5">
        <v>51</v>
      </c>
      <c r="B54" s="1" t="s">
        <v>14</v>
      </c>
      <c r="C54" s="1" t="s">
        <v>107</v>
      </c>
      <c r="D54" s="5" t="s">
        <v>136</v>
      </c>
      <c r="E54" s="5">
        <v>16.100000000000001</v>
      </c>
      <c r="F54" s="5">
        <v>115.1</v>
      </c>
      <c r="G54" s="6">
        <v>59</v>
      </c>
      <c r="H54" s="5">
        <v>99</v>
      </c>
      <c r="I54" s="6">
        <v>48</v>
      </c>
      <c r="J54" s="5">
        <v>65</v>
      </c>
    </row>
    <row r="55" spans="1:10" ht="18">
      <c r="A55" s="5">
        <v>52</v>
      </c>
      <c r="B55" s="1" t="s">
        <v>158</v>
      </c>
      <c r="C55" s="1" t="s">
        <v>107</v>
      </c>
      <c r="D55" s="5" t="s">
        <v>132</v>
      </c>
      <c r="E55" s="5">
        <v>15.89</v>
      </c>
      <c r="F55" s="5">
        <v>115.1</v>
      </c>
      <c r="G55" s="6">
        <v>61</v>
      </c>
      <c r="H55" s="5">
        <v>99.2</v>
      </c>
      <c r="I55" s="6">
        <v>49</v>
      </c>
      <c r="J55" s="5">
        <v>68.3</v>
      </c>
    </row>
    <row r="56" spans="1:10" ht="18">
      <c r="A56" s="5">
        <v>53</v>
      </c>
      <c r="B56" s="1" t="s">
        <v>7</v>
      </c>
      <c r="C56" s="1" t="s">
        <v>101</v>
      </c>
      <c r="D56" s="5" t="s">
        <v>128</v>
      </c>
      <c r="E56" s="5">
        <v>15.52</v>
      </c>
      <c r="F56" s="5">
        <v>112.2</v>
      </c>
      <c r="G56" s="6">
        <v>88</v>
      </c>
      <c r="H56" s="5">
        <v>96.7</v>
      </c>
      <c r="I56" s="6">
        <v>25</v>
      </c>
      <c r="J56" s="5">
        <v>65.3</v>
      </c>
    </row>
    <row r="57" spans="1:10" ht="18">
      <c r="A57" s="5">
        <v>54</v>
      </c>
      <c r="B57" s="1" t="s">
        <v>159</v>
      </c>
      <c r="C57" s="1" t="s">
        <v>114</v>
      </c>
      <c r="D57" s="5" t="s">
        <v>160</v>
      </c>
      <c r="E57" s="5">
        <v>15.44</v>
      </c>
      <c r="F57" s="5">
        <v>114.4</v>
      </c>
      <c r="G57" s="6">
        <v>67</v>
      </c>
      <c r="H57" s="5">
        <v>99</v>
      </c>
      <c r="I57" s="6">
        <v>47</v>
      </c>
      <c r="J57" s="5">
        <v>69.3</v>
      </c>
    </row>
    <row r="58" spans="1:10" ht="18">
      <c r="A58" s="5">
        <v>55</v>
      </c>
      <c r="B58" s="1" t="s">
        <v>163</v>
      </c>
      <c r="C58" s="1" t="s">
        <v>114</v>
      </c>
      <c r="D58" s="5" t="s">
        <v>164</v>
      </c>
      <c r="E58" s="5">
        <v>15.04</v>
      </c>
      <c r="F58" s="5">
        <v>120.5</v>
      </c>
      <c r="G58" s="6">
        <v>20</v>
      </c>
      <c r="H58" s="5">
        <v>105.5</v>
      </c>
      <c r="I58" s="6">
        <v>133</v>
      </c>
      <c r="J58" s="5">
        <v>63</v>
      </c>
    </row>
    <row r="59" spans="1:10" ht="18">
      <c r="A59" s="5">
        <v>56</v>
      </c>
      <c r="B59" s="1" t="s">
        <v>45</v>
      </c>
      <c r="C59" s="1" t="s">
        <v>109</v>
      </c>
      <c r="D59" s="5" t="s">
        <v>322</v>
      </c>
      <c r="E59" s="5">
        <v>14.69</v>
      </c>
      <c r="F59" s="5">
        <v>117.1</v>
      </c>
      <c r="G59" s="6">
        <v>42</v>
      </c>
      <c r="H59" s="5">
        <v>102.4</v>
      </c>
      <c r="I59" s="6">
        <v>79</v>
      </c>
      <c r="J59" s="5">
        <v>68.900000000000006</v>
      </c>
    </row>
    <row r="60" spans="1:10" ht="18">
      <c r="A60" s="5">
        <v>57</v>
      </c>
      <c r="B60" s="1" t="s">
        <v>9</v>
      </c>
      <c r="C60" s="1" t="s">
        <v>95</v>
      </c>
      <c r="D60" s="5" t="s">
        <v>164</v>
      </c>
      <c r="E60" s="5">
        <v>14.21</v>
      </c>
      <c r="F60" s="5">
        <v>117.6</v>
      </c>
      <c r="G60" s="6">
        <v>37</v>
      </c>
      <c r="H60" s="5">
        <v>103.4</v>
      </c>
      <c r="I60" s="6">
        <v>95</v>
      </c>
      <c r="J60" s="5">
        <v>66.2</v>
      </c>
    </row>
    <row r="61" spans="1:10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13.73</v>
      </c>
      <c r="F61" s="5">
        <v>112.2</v>
      </c>
      <c r="G61" s="6">
        <v>89</v>
      </c>
      <c r="H61" s="5">
        <v>98.5</v>
      </c>
      <c r="I61" s="6">
        <v>44</v>
      </c>
      <c r="J61" s="5">
        <v>68.5</v>
      </c>
    </row>
    <row r="62" spans="1:10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13.51</v>
      </c>
      <c r="F62" s="5">
        <v>113.4</v>
      </c>
      <c r="G62" s="6">
        <v>77</v>
      </c>
      <c r="H62" s="5">
        <v>99.9</v>
      </c>
      <c r="I62" s="6">
        <v>53</v>
      </c>
      <c r="J62" s="5">
        <v>59.4</v>
      </c>
    </row>
    <row r="63" spans="1:10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13.18</v>
      </c>
      <c r="F63" s="5">
        <v>116.7</v>
      </c>
      <c r="G63" s="6">
        <v>49</v>
      </c>
      <c r="H63" s="5">
        <v>103.5</v>
      </c>
      <c r="I63" s="6">
        <v>96</v>
      </c>
      <c r="J63" s="5">
        <v>68.599999999999994</v>
      </c>
    </row>
    <row r="64" spans="1:10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</v>
      </c>
      <c r="F64" s="5">
        <v>114.3</v>
      </c>
      <c r="G64" s="6">
        <v>69</v>
      </c>
      <c r="H64" s="5">
        <v>101.2</v>
      </c>
      <c r="I64" s="6">
        <v>64</v>
      </c>
      <c r="J64" s="5">
        <v>65.2</v>
      </c>
    </row>
    <row r="65" spans="1:10" ht="18">
      <c r="A65" s="5">
        <v>62</v>
      </c>
      <c r="B65" s="1" t="s">
        <v>77</v>
      </c>
      <c r="C65" s="1" t="s">
        <v>141</v>
      </c>
      <c r="D65" s="5" t="s">
        <v>119</v>
      </c>
      <c r="E65" s="5">
        <v>13.04</v>
      </c>
      <c r="F65" s="5">
        <v>114.3</v>
      </c>
      <c r="G65" s="6">
        <v>70</v>
      </c>
      <c r="H65" s="5">
        <v>101.2</v>
      </c>
      <c r="I65" s="6">
        <v>65</v>
      </c>
      <c r="J65" s="5">
        <v>66.3</v>
      </c>
    </row>
    <row r="66" spans="1:10" ht="18">
      <c r="A66" s="5">
        <v>63</v>
      </c>
      <c r="B66" s="1" t="s">
        <v>174</v>
      </c>
      <c r="C66" s="1" t="s">
        <v>153</v>
      </c>
      <c r="D66" s="5" t="s">
        <v>175</v>
      </c>
      <c r="E66" s="5">
        <v>12.81</v>
      </c>
      <c r="F66" s="5">
        <v>110.1</v>
      </c>
      <c r="G66" s="6">
        <v>123</v>
      </c>
      <c r="H66" s="5">
        <v>97.3</v>
      </c>
      <c r="I66" s="6">
        <v>31</v>
      </c>
      <c r="J66" s="5">
        <v>60.8</v>
      </c>
    </row>
    <row r="67" spans="1:10" ht="18">
      <c r="A67" s="5">
        <v>64</v>
      </c>
      <c r="B67" s="1" t="s">
        <v>176</v>
      </c>
      <c r="C67" s="1" t="s">
        <v>109</v>
      </c>
      <c r="D67" s="5" t="s">
        <v>177</v>
      </c>
      <c r="E67" s="5">
        <v>12.69</v>
      </c>
      <c r="F67" s="5">
        <v>112.1</v>
      </c>
      <c r="G67" s="6">
        <v>92</v>
      </c>
      <c r="H67" s="5">
        <v>99.4</v>
      </c>
      <c r="I67" s="6">
        <v>51</v>
      </c>
      <c r="J67" s="5">
        <v>67.599999999999994</v>
      </c>
    </row>
    <row r="68" spans="1:10" ht="18">
      <c r="A68" s="5">
        <v>65</v>
      </c>
      <c r="B68" s="1" t="s">
        <v>181</v>
      </c>
      <c r="C68" s="1" t="s">
        <v>101</v>
      </c>
      <c r="D68" s="5" t="s">
        <v>166</v>
      </c>
      <c r="E68" s="5">
        <v>12.43</v>
      </c>
      <c r="F68" s="5">
        <v>112.6</v>
      </c>
      <c r="G68" s="6">
        <v>84</v>
      </c>
      <c r="H68" s="5">
        <v>100.2</v>
      </c>
      <c r="I68" s="6">
        <v>56</v>
      </c>
      <c r="J68" s="5">
        <v>67.400000000000006</v>
      </c>
    </row>
    <row r="69" spans="1:10" ht="18">
      <c r="A69" s="5">
        <v>66</v>
      </c>
      <c r="B69" s="1" t="s">
        <v>178</v>
      </c>
      <c r="C69" s="1" t="s">
        <v>179</v>
      </c>
      <c r="D69" s="5" t="s">
        <v>180</v>
      </c>
      <c r="E69" s="5">
        <v>12.35</v>
      </c>
      <c r="F69" s="5">
        <v>116.8</v>
      </c>
      <c r="G69" s="6">
        <v>45</v>
      </c>
      <c r="H69" s="5">
        <v>104.5</v>
      </c>
      <c r="I69" s="6">
        <v>112</v>
      </c>
      <c r="J69" s="5">
        <v>68.2</v>
      </c>
    </row>
    <row r="70" spans="1:10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12.29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</row>
    <row r="71" spans="1:10" ht="18">
      <c r="A71" s="5">
        <v>68</v>
      </c>
      <c r="B71" s="1" t="s">
        <v>184</v>
      </c>
      <c r="C71" s="1" t="s">
        <v>185</v>
      </c>
      <c r="D71" s="5" t="s">
        <v>103</v>
      </c>
      <c r="E71" s="5">
        <v>12.14</v>
      </c>
      <c r="F71" s="5">
        <v>109.7</v>
      </c>
      <c r="G71" s="6">
        <v>129</v>
      </c>
      <c r="H71" s="5">
        <v>97.6</v>
      </c>
      <c r="I71" s="6">
        <v>34</v>
      </c>
      <c r="J71" s="5">
        <v>65.5</v>
      </c>
    </row>
    <row r="72" spans="1:10" ht="18">
      <c r="A72" s="5">
        <v>69</v>
      </c>
      <c r="B72" s="1" t="s">
        <v>183</v>
      </c>
      <c r="C72" s="1" t="s">
        <v>95</v>
      </c>
      <c r="D72" s="5" t="s">
        <v>127</v>
      </c>
      <c r="E72" s="5">
        <v>12.1</v>
      </c>
      <c r="F72" s="5">
        <v>109.6</v>
      </c>
      <c r="G72" s="6">
        <v>132</v>
      </c>
      <c r="H72" s="5">
        <v>97.5</v>
      </c>
      <c r="I72" s="6">
        <v>33</v>
      </c>
      <c r="J72" s="5">
        <v>66.8</v>
      </c>
    </row>
    <row r="73" spans="1:10" ht="18">
      <c r="A73" s="5">
        <v>70</v>
      </c>
      <c r="B73" s="1" t="s">
        <v>187</v>
      </c>
      <c r="C73" s="1" t="s">
        <v>114</v>
      </c>
      <c r="D73" s="5" t="s">
        <v>166</v>
      </c>
      <c r="E73" s="5">
        <v>11.68</v>
      </c>
      <c r="F73" s="5">
        <v>116.7</v>
      </c>
      <c r="G73" s="6">
        <v>50</v>
      </c>
      <c r="H73" s="5">
        <v>105</v>
      </c>
      <c r="I73" s="6">
        <v>118</v>
      </c>
      <c r="J73" s="5">
        <v>67.900000000000006</v>
      </c>
    </row>
    <row r="74" spans="1:10" ht="18">
      <c r="A74" s="5">
        <v>71</v>
      </c>
      <c r="B74" s="1" t="s">
        <v>38</v>
      </c>
      <c r="C74" s="1" t="s">
        <v>107</v>
      </c>
      <c r="D74" s="5" t="s">
        <v>136</v>
      </c>
      <c r="E74" s="5">
        <v>11.44</v>
      </c>
      <c r="F74" s="5">
        <v>118.9</v>
      </c>
      <c r="G74" s="6">
        <v>29</v>
      </c>
      <c r="H74" s="5">
        <v>107.4</v>
      </c>
      <c r="I74" s="6">
        <v>174</v>
      </c>
      <c r="J74" s="5">
        <v>70.2</v>
      </c>
    </row>
    <row r="75" spans="1:10" ht="18">
      <c r="A75" s="5">
        <v>72</v>
      </c>
      <c r="B75" s="1" t="s">
        <v>42</v>
      </c>
      <c r="C75" s="1" t="s">
        <v>141</v>
      </c>
      <c r="D75" s="5" t="s">
        <v>164</v>
      </c>
      <c r="E75" s="5">
        <v>11.41</v>
      </c>
      <c r="F75" s="5">
        <v>114.5</v>
      </c>
      <c r="G75" s="6">
        <v>66</v>
      </c>
      <c r="H75" s="5">
        <v>103.1</v>
      </c>
      <c r="I75" s="6">
        <v>91</v>
      </c>
      <c r="J75" s="5">
        <v>63.8</v>
      </c>
    </row>
    <row r="76" spans="1:10" ht="18">
      <c r="A76" s="5">
        <v>73</v>
      </c>
      <c r="B76" s="1" t="s">
        <v>188</v>
      </c>
      <c r="C76" s="1" t="s">
        <v>133</v>
      </c>
      <c r="D76" s="5" t="s">
        <v>106</v>
      </c>
      <c r="E76" s="5">
        <v>11.35</v>
      </c>
      <c r="F76" s="5">
        <v>106.2</v>
      </c>
      <c r="G76" s="6">
        <v>202</v>
      </c>
      <c r="H76" s="5">
        <v>94.8</v>
      </c>
      <c r="I76" s="6">
        <v>17</v>
      </c>
      <c r="J76" s="5">
        <v>64.2</v>
      </c>
    </row>
    <row r="77" spans="1:10" ht="18">
      <c r="A77" s="5">
        <v>74</v>
      </c>
      <c r="B77" s="1" t="s">
        <v>189</v>
      </c>
      <c r="C77" s="1" t="s">
        <v>139</v>
      </c>
      <c r="D77" s="5" t="s">
        <v>190</v>
      </c>
      <c r="E77" s="5">
        <v>11.34</v>
      </c>
      <c r="F77" s="5">
        <v>105.7</v>
      </c>
      <c r="G77" s="6">
        <v>216</v>
      </c>
      <c r="H77" s="5">
        <v>94.3</v>
      </c>
      <c r="I77" s="6">
        <v>13</v>
      </c>
      <c r="J77" s="5">
        <v>69.2</v>
      </c>
    </row>
    <row r="78" spans="1:10" ht="18">
      <c r="A78" s="5">
        <v>75</v>
      </c>
      <c r="B78" s="1" t="s">
        <v>191</v>
      </c>
      <c r="C78" s="1" t="s">
        <v>107</v>
      </c>
      <c r="D78" s="5" t="s">
        <v>192</v>
      </c>
      <c r="E78" s="5">
        <v>11.17</v>
      </c>
      <c r="F78" s="5">
        <v>116</v>
      </c>
      <c r="G78" s="6">
        <v>54</v>
      </c>
      <c r="H78" s="5">
        <v>104.8</v>
      </c>
      <c r="I78" s="6">
        <v>115</v>
      </c>
      <c r="J78" s="5">
        <v>68.8</v>
      </c>
    </row>
    <row r="79" spans="1:10" ht="18">
      <c r="A79" s="5">
        <v>76</v>
      </c>
      <c r="B79" s="1" t="s">
        <v>31</v>
      </c>
      <c r="C79" s="1" t="s">
        <v>98</v>
      </c>
      <c r="D79" s="5" t="s">
        <v>192</v>
      </c>
      <c r="E79" s="5">
        <v>10.65</v>
      </c>
      <c r="F79" s="5">
        <v>111.3</v>
      </c>
      <c r="G79" s="6">
        <v>101</v>
      </c>
      <c r="H79" s="5">
        <v>100.6</v>
      </c>
      <c r="I79" s="6">
        <v>59</v>
      </c>
      <c r="J79" s="5">
        <v>68.099999999999994</v>
      </c>
    </row>
    <row r="80" spans="1:10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10.52</v>
      </c>
      <c r="F80" s="5">
        <v>115.5</v>
      </c>
      <c r="G80" s="6">
        <v>56</v>
      </c>
      <c r="H80" s="5">
        <v>105</v>
      </c>
      <c r="I80" s="6">
        <v>117</v>
      </c>
      <c r="J80" s="5">
        <v>72</v>
      </c>
    </row>
    <row r="81" spans="1:10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10.49</v>
      </c>
      <c r="F81" s="5">
        <v>112.3</v>
      </c>
      <c r="G81" s="6">
        <v>86</v>
      </c>
      <c r="H81" s="5">
        <v>101.8</v>
      </c>
      <c r="I81" s="6">
        <v>70</v>
      </c>
      <c r="J81" s="5">
        <v>68.8</v>
      </c>
    </row>
    <row r="82" spans="1:10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10.44</v>
      </c>
      <c r="F82" s="5">
        <v>116.8</v>
      </c>
      <c r="G82" s="6">
        <v>47</v>
      </c>
      <c r="H82" s="5">
        <v>106.3</v>
      </c>
      <c r="I82" s="6">
        <v>151</v>
      </c>
      <c r="J82" s="5">
        <v>64.2</v>
      </c>
    </row>
    <row r="83" spans="1:10" ht="18">
      <c r="A83" s="5">
        <v>80</v>
      </c>
      <c r="B83" s="1" t="s">
        <v>33</v>
      </c>
      <c r="C83" s="1" t="s">
        <v>98</v>
      </c>
      <c r="D83" s="7">
        <v>45978</v>
      </c>
      <c r="E83" s="5">
        <v>10.38</v>
      </c>
      <c r="F83" s="5">
        <v>110.5</v>
      </c>
      <c r="G83" s="6">
        <v>116</v>
      </c>
      <c r="H83" s="5">
        <v>100.1</v>
      </c>
      <c r="I83" s="6">
        <v>54</v>
      </c>
      <c r="J83" s="5">
        <v>65.599999999999994</v>
      </c>
    </row>
    <row r="84" spans="1:10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0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</row>
    <row r="86" spans="1:10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10.33</v>
      </c>
      <c r="F86" s="5">
        <v>108.2</v>
      </c>
      <c r="G86" s="6">
        <v>157</v>
      </c>
      <c r="H86" s="5">
        <v>97.9</v>
      </c>
      <c r="I86" s="6">
        <v>37</v>
      </c>
      <c r="J86" s="5">
        <v>68.400000000000006</v>
      </c>
    </row>
    <row r="87" spans="1:10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10.33</v>
      </c>
      <c r="F87" s="5">
        <v>111</v>
      </c>
      <c r="G87" s="6">
        <v>104</v>
      </c>
      <c r="H87" s="5">
        <v>100.7</v>
      </c>
      <c r="I87" s="6">
        <v>60</v>
      </c>
      <c r="J87" s="5">
        <v>68.2</v>
      </c>
    </row>
    <row r="88" spans="1:10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10.29</v>
      </c>
      <c r="F88" s="5">
        <v>117.4</v>
      </c>
      <c r="G88" s="6">
        <v>39</v>
      </c>
      <c r="H88" s="5">
        <v>107.1</v>
      </c>
      <c r="I88" s="6">
        <v>166</v>
      </c>
      <c r="J88" s="5">
        <v>65.900000000000006</v>
      </c>
    </row>
    <row r="89" spans="1:10" ht="18">
      <c r="A89" s="5">
        <v>84</v>
      </c>
      <c r="B89" s="1" t="s">
        <v>200</v>
      </c>
      <c r="C89" s="1" t="s">
        <v>201</v>
      </c>
      <c r="D89" s="5" t="s">
        <v>202</v>
      </c>
      <c r="E89" s="5">
        <v>9.57</v>
      </c>
      <c r="F89" s="5">
        <v>113.3</v>
      </c>
      <c r="G89" s="6">
        <v>78</v>
      </c>
      <c r="H89" s="5">
        <v>103.7</v>
      </c>
      <c r="I89" s="6">
        <v>101</v>
      </c>
      <c r="J89" s="5">
        <v>66.2</v>
      </c>
    </row>
    <row r="90" spans="1:10" ht="18">
      <c r="A90" s="5">
        <v>85</v>
      </c>
      <c r="B90" s="1" t="s">
        <v>35</v>
      </c>
      <c r="C90" s="1" t="s">
        <v>101</v>
      </c>
      <c r="D90" s="5" t="s">
        <v>136</v>
      </c>
      <c r="E90" s="5">
        <v>9.2200000000000006</v>
      </c>
      <c r="F90" s="5">
        <v>106.9</v>
      </c>
      <c r="G90" s="6">
        <v>189</v>
      </c>
      <c r="H90" s="5">
        <v>97.7</v>
      </c>
      <c r="I90" s="6">
        <v>36</v>
      </c>
      <c r="J90" s="5">
        <v>66.7</v>
      </c>
    </row>
    <row r="91" spans="1:10" ht="18">
      <c r="A91" s="5">
        <v>86</v>
      </c>
      <c r="B91" s="1" t="s">
        <v>203</v>
      </c>
      <c r="C91" s="1" t="s">
        <v>204</v>
      </c>
      <c r="D91" s="5" t="s">
        <v>205</v>
      </c>
      <c r="E91" s="5">
        <v>8.9700000000000006</v>
      </c>
      <c r="F91" s="5">
        <v>119.2</v>
      </c>
      <c r="G91" s="6">
        <v>25</v>
      </c>
      <c r="H91" s="5">
        <v>110.2</v>
      </c>
      <c r="I91" s="6">
        <v>227</v>
      </c>
      <c r="J91" s="5">
        <v>66.599999999999994</v>
      </c>
    </row>
    <row r="92" spans="1:10" ht="18">
      <c r="A92" s="5">
        <v>87</v>
      </c>
      <c r="B92" s="1" t="s">
        <v>206</v>
      </c>
      <c r="C92" s="1" t="s">
        <v>95</v>
      </c>
      <c r="D92" s="5" t="s">
        <v>164</v>
      </c>
      <c r="E92" s="5">
        <v>8.58</v>
      </c>
      <c r="F92" s="5">
        <v>110.2</v>
      </c>
      <c r="G92" s="6">
        <v>120</v>
      </c>
      <c r="H92" s="5">
        <v>101.6</v>
      </c>
      <c r="I92" s="6">
        <v>68</v>
      </c>
      <c r="J92" s="5">
        <v>70</v>
      </c>
    </row>
    <row r="93" spans="1:10" ht="18">
      <c r="A93" s="5">
        <v>88</v>
      </c>
      <c r="B93" s="1" t="s">
        <v>3</v>
      </c>
      <c r="C93" s="1" t="s">
        <v>114</v>
      </c>
      <c r="D93" s="7">
        <v>46007</v>
      </c>
      <c r="E93" s="5">
        <v>8.36</v>
      </c>
      <c r="F93" s="5">
        <v>113.6</v>
      </c>
      <c r="G93" s="6">
        <v>75</v>
      </c>
      <c r="H93" s="5">
        <v>105.3</v>
      </c>
      <c r="I93" s="6">
        <v>125</v>
      </c>
      <c r="J93" s="5">
        <v>66.599999999999994</v>
      </c>
    </row>
    <row r="94" spans="1:10" ht="18">
      <c r="A94" s="5">
        <v>89</v>
      </c>
      <c r="B94" s="1" t="s">
        <v>207</v>
      </c>
      <c r="C94" s="1" t="s">
        <v>95</v>
      </c>
      <c r="D94" s="5" t="s">
        <v>157</v>
      </c>
      <c r="E94" s="5">
        <v>8.35</v>
      </c>
      <c r="F94" s="5">
        <v>112.6</v>
      </c>
      <c r="G94" s="6">
        <v>83</v>
      </c>
      <c r="H94" s="5">
        <v>104.3</v>
      </c>
      <c r="I94" s="6">
        <v>109</v>
      </c>
      <c r="J94" s="5">
        <v>67.099999999999994</v>
      </c>
    </row>
    <row r="95" spans="1:10" ht="18">
      <c r="A95" s="5">
        <v>90</v>
      </c>
      <c r="B95" s="1" t="s">
        <v>208</v>
      </c>
      <c r="C95" s="1" t="s">
        <v>209</v>
      </c>
      <c r="D95" s="5" t="s">
        <v>196</v>
      </c>
      <c r="E95" s="5">
        <v>8.24</v>
      </c>
      <c r="F95" s="5">
        <v>109.8</v>
      </c>
      <c r="G95" s="6">
        <v>128</v>
      </c>
      <c r="H95" s="5">
        <v>101.5</v>
      </c>
      <c r="I95" s="6">
        <v>67</v>
      </c>
      <c r="J95" s="5">
        <v>69.8</v>
      </c>
    </row>
    <row r="96" spans="1:10" ht="18">
      <c r="A96" s="5">
        <v>91</v>
      </c>
      <c r="B96" s="1" t="s">
        <v>15</v>
      </c>
      <c r="C96" s="1" t="s">
        <v>107</v>
      </c>
      <c r="D96" s="5" t="s">
        <v>192</v>
      </c>
      <c r="E96" s="5">
        <v>7.9</v>
      </c>
      <c r="F96" s="5">
        <v>110.8</v>
      </c>
      <c r="G96" s="6">
        <v>109</v>
      </c>
      <c r="H96" s="5">
        <v>102.9</v>
      </c>
      <c r="I96" s="6">
        <v>88</v>
      </c>
      <c r="J96" s="5">
        <v>62.5</v>
      </c>
    </row>
    <row r="97" spans="1:10" ht="18">
      <c r="A97" s="5">
        <v>92</v>
      </c>
      <c r="B97" s="1" t="s">
        <v>211</v>
      </c>
      <c r="C97" s="1" t="s">
        <v>95</v>
      </c>
      <c r="D97" s="7">
        <v>46006</v>
      </c>
      <c r="E97" s="5">
        <v>7.39</v>
      </c>
      <c r="F97" s="5">
        <v>114</v>
      </c>
      <c r="G97" s="6">
        <v>72</v>
      </c>
      <c r="H97" s="5">
        <v>106.7</v>
      </c>
      <c r="I97" s="6">
        <v>157</v>
      </c>
      <c r="J97" s="5">
        <v>64.8</v>
      </c>
    </row>
    <row r="98" spans="1:10" ht="18">
      <c r="A98" s="5">
        <v>93</v>
      </c>
      <c r="B98" s="1" t="s">
        <v>210</v>
      </c>
      <c r="C98" s="1" t="s">
        <v>101</v>
      </c>
      <c r="D98" s="7">
        <v>45978</v>
      </c>
      <c r="E98" s="5">
        <v>7.35</v>
      </c>
      <c r="F98" s="5">
        <v>108.5</v>
      </c>
      <c r="G98" s="6">
        <v>153</v>
      </c>
      <c r="H98" s="5">
        <v>101.1</v>
      </c>
      <c r="I98" s="6">
        <v>62</v>
      </c>
      <c r="J98" s="5">
        <v>67.400000000000006</v>
      </c>
    </row>
    <row r="99" spans="1:10" ht="18">
      <c r="A99" s="5">
        <v>94</v>
      </c>
      <c r="B99" s="1" t="s">
        <v>40</v>
      </c>
      <c r="C99" s="1" t="s">
        <v>141</v>
      </c>
      <c r="D99" s="5" t="s">
        <v>136</v>
      </c>
      <c r="E99" s="5">
        <v>6.93</v>
      </c>
      <c r="F99" s="5">
        <v>108.2</v>
      </c>
      <c r="G99" s="6">
        <v>161</v>
      </c>
      <c r="H99" s="5">
        <v>101.2</v>
      </c>
      <c r="I99" s="6">
        <v>66</v>
      </c>
      <c r="J99" s="5">
        <v>65.900000000000006</v>
      </c>
    </row>
    <row r="100" spans="1:10" ht="18">
      <c r="A100" s="5">
        <v>95</v>
      </c>
      <c r="B100" s="1" t="s">
        <v>32</v>
      </c>
      <c r="C100" s="1" t="s">
        <v>107</v>
      </c>
      <c r="D100" s="5" t="s">
        <v>291</v>
      </c>
      <c r="E100" s="5">
        <v>6.7</v>
      </c>
      <c r="F100" s="5">
        <v>110.7</v>
      </c>
      <c r="G100" s="6">
        <v>112</v>
      </c>
      <c r="H100" s="5">
        <v>104</v>
      </c>
      <c r="I100" s="6">
        <v>106</v>
      </c>
      <c r="J100" s="5">
        <v>68.099999999999994</v>
      </c>
    </row>
    <row r="101" spans="1:10" ht="18">
      <c r="A101" s="5">
        <v>96</v>
      </c>
      <c r="B101" s="1" t="s">
        <v>212</v>
      </c>
      <c r="C101" s="1" t="s">
        <v>168</v>
      </c>
      <c r="D101" s="5" t="s">
        <v>177</v>
      </c>
      <c r="E101" s="5">
        <v>6.64</v>
      </c>
      <c r="F101" s="5">
        <v>112.2</v>
      </c>
      <c r="G101" s="6">
        <v>87</v>
      </c>
      <c r="H101" s="5">
        <v>105.6</v>
      </c>
      <c r="I101" s="6">
        <v>134</v>
      </c>
      <c r="J101" s="5">
        <v>66.2</v>
      </c>
    </row>
    <row r="102" spans="1:10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108.6</v>
      </c>
      <c r="G102" s="6">
        <v>149</v>
      </c>
      <c r="H102" s="5">
        <v>102.1</v>
      </c>
      <c r="I102" s="6">
        <v>77</v>
      </c>
      <c r="J102" s="5">
        <v>63.9</v>
      </c>
    </row>
    <row r="103" spans="1:10" ht="18">
      <c r="A103" s="5">
        <v>98</v>
      </c>
      <c r="B103" s="1" t="s">
        <v>58</v>
      </c>
      <c r="C103" s="1" t="s">
        <v>101</v>
      </c>
      <c r="D103" s="5" t="s">
        <v>192</v>
      </c>
      <c r="E103" s="5">
        <v>6.25</v>
      </c>
      <c r="F103" s="5">
        <v>109.5</v>
      </c>
      <c r="G103" s="6">
        <v>134</v>
      </c>
      <c r="H103" s="5">
        <v>103.2</v>
      </c>
      <c r="I103" s="6">
        <v>94</v>
      </c>
      <c r="J103" s="5">
        <v>71.2</v>
      </c>
    </row>
    <row r="104" spans="1:10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6.14</v>
      </c>
      <c r="F104" s="5">
        <v>106.5</v>
      </c>
      <c r="G104" s="6">
        <v>195</v>
      </c>
      <c r="H104" s="5">
        <v>100.3</v>
      </c>
      <c r="I104" s="6">
        <v>57</v>
      </c>
      <c r="J104" s="5">
        <v>72</v>
      </c>
    </row>
    <row r="105" spans="1:10" ht="18">
      <c r="A105" s="5">
        <v>100</v>
      </c>
      <c r="B105" s="1" t="s">
        <v>214</v>
      </c>
      <c r="C105" s="1" t="s">
        <v>168</v>
      </c>
      <c r="D105" s="5" t="s">
        <v>162</v>
      </c>
      <c r="E105" s="5">
        <v>6.13</v>
      </c>
      <c r="F105" s="5">
        <v>110.9</v>
      </c>
      <c r="G105" s="6">
        <v>107</v>
      </c>
      <c r="H105" s="5">
        <v>104.7</v>
      </c>
      <c r="I105" s="6">
        <v>114</v>
      </c>
      <c r="J105" s="5">
        <v>65.7</v>
      </c>
    </row>
    <row r="106" spans="1:10" ht="18">
      <c r="A106" s="5">
        <v>101</v>
      </c>
      <c r="B106" s="1" t="s">
        <v>25</v>
      </c>
      <c r="C106" s="1" t="s">
        <v>217</v>
      </c>
      <c r="D106" s="5" t="s">
        <v>493</v>
      </c>
      <c r="E106" s="5">
        <v>5.93</v>
      </c>
      <c r="F106" s="5">
        <v>112</v>
      </c>
      <c r="G106" s="6">
        <v>93</v>
      </c>
      <c r="H106" s="5">
        <v>106.1</v>
      </c>
      <c r="I106" s="6">
        <v>145</v>
      </c>
      <c r="J106" s="5">
        <v>72.3</v>
      </c>
    </row>
    <row r="107" spans="1:10" ht="18">
      <c r="A107" s="5">
        <v>102</v>
      </c>
      <c r="B107" s="1" t="s">
        <v>8</v>
      </c>
      <c r="C107" s="1" t="s">
        <v>95</v>
      </c>
      <c r="D107" s="5" t="s">
        <v>192</v>
      </c>
      <c r="E107" s="5">
        <v>5.78</v>
      </c>
      <c r="F107" s="5">
        <v>107.7</v>
      </c>
      <c r="G107" s="6">
        <v>169</v>
      </c>
      <c r="H107" s="5">
        <v>101.9</v>
      </c>
      <c r="I107" s="6">
        <v>75</v>
      </c>
      <c r="J107" s="5">
        <v>68.7</v>
      </c>
    </row>
    <row r="108" spans="1:10" ht="18">
      <c r="A108" s="5">
        <v>103</v>
      </c>
      <c r="B108" s="1" t="s">
        <v>218</v>
      </c>
      <c r="C108" s="1" t="s">
        <v>95</v>
      </c>
      <c r="D108" s="5" t="s">
        <v>166</v>
      </c>
      <c r="E108" s="5">
        <v>5.62</v>
      </c>
      <c r="F108" s="5">
        <v>111.3</v>
      </c>
      <c r="G108" s="6">
        <v>102</v>
      </c>
      <c r="H108" s="5">
        <v>105.7</v>
      </c>
      <c r="I108" s="6">
        <v>137</v>
      </c>
      <c r="J108" s="5">
        <v>60.8</v>
      </c>
    </row>
    <row r="109" spans="1:10" ht="18">
      <c r="A109" s="5">
        <v>104</v>
      </c>
      <c r="B109" s="1" t="s">
        <v>219</v>
      </c>
      <c r="C109" s="1" t="s">
        <v>220</v>
      </c>
      <c r="D109" s="5" t="s">
        <v>110</v>
      </c>
      <c r="E109" s="5">
        <v>5.5</v>
      </c>
      <c r="F109" s="5">
        <v>111.5</v>
      </c>
      <c r="G109" s="6">
        <v>98</v>
      </c>
      <c r="H109" s="5">
        <v>106</v>
      </c>
      <c r="I109" s="6">
        <v>143</v>
      </c>
      <c r="J109" s="5">
        <v>70.7</v>
      </c>
    </row>
    <row r="110" spans="1:10" ht="18">
      <c r="A110" s="5">
        <v>105</v>
      </c>
      <c r="B110" s="1" t="s">
        <v>221</v>
      </c>
      <c r="C110" s="1" t="s">
        <v>133</v>
      </c>
      <c r="D110" s="5" t="s">
        <v>160</v>
      </c>
      <c r="E110" s="5">
        <v>5.24</v>
      </c>
      <c r="F110" s="5">
        <v>107.7</v>
      </c>
      <c r="G110" s="6">
        <v>170</v>
      </c>
      <c r="H110" s="5">
        <v>102.5</v>
      </c>
      <c r="I110" s="6">
        <v>81</v>
      </c>
      <c r="J110" s="5">
        <v>67.5</v>
      </c>
    </row>
    <row r="111" spans="1:10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5.0999999999999996</v>
      </c>
      <c r="F111" s="5">
        <v>112.1</v>
      </c>
      <c r="G111" s="6">
        <v>91</v>
      </c>
      <c r="H111" s="5">
        <v>107</v>
      </c>
      <c r="I111" s="6">
        <v>164</v>
      </c>
      <c r="J111" s="5">
        <v>69</v>
      </c>
    </row>
    <row r="112" spans="1:10" ht="18">
      <c r="A112" s="5">
        <v>107</v>
      </c>
      <c r="B112" s="1" t="s">
        <v>222</v>
      </c>
      <c r="C112" s="1" t="s">
        <v>95</v>
      </c>
      <c r="D112" s="7">
        <v>45977</v>
      </c>
      <c r="E112" s="5">
        <v>5.07</v>
      </c>
      <c r="F112" s="5">
        <v>109.7</v>
      </c>
      <c r="G112" s="6">
        <v>131</v>
      </c>
      <c r="H112" s="5">
        <v>104.6</v>
      </c>
      <c r="I112" s="6">
        <v>113</v>
      </c>
      <c r="J112" s="5">
        <v>65.2</v>
      </c>
    </row>
    <row r="113" spans="1:10" ht="18">
      <c r="A113" s="5">
        <v>108</v>
      </c>
      <c r="B113" s="1" t="s">
        <v>225</v>
      </c>
      <c r="C113" s="1" t="s">
        <v>139</v>
      </c>
      <c r="D113" s="5" t="s">
        <v>115</v>
      </c>
      <c r="E113" s="5">
        <v>4.97</v>
      </c>
      <c r="F113" s="5">
        <v>109.1</v>
      </c>
      <c r="G113" s="6">
        <v>142</v>
      </c>
      <c r="H113" s="5">
        <v>104.1</v>
      </c>
      <c r="I113" s="6">
        <v>107</v>
      </c>
      <c r="J113" s="5">
        <v>72.2</v>
      </c>
    </row>
    <row r="114" spans="1:10" ht="18">
      <c r="A114" s="5">
        <v>109</v>
      </c>
      <c r="B114" s="1" t="s">
        <v>226</v>
      </c>
      <c r="C114" s="1" t="s">
        <v>153</v>
      </c>
      <c r="D114" s="5" t="s">
        <v>112</v>
      </c>
      <c r="E114" s="5">
        <v>4.87</v>
      </c>
      <c r="F114" s="5">
        <v>117.9</v>
      </c>
      <c r="G114" s="6">
        <v>33</v>
      </c>
      <c r="H114" s="5">
        <v>113</v>
      </c>
      <c r="I114" s="6">
        <v>287</v>
      </c>
      <c r="J114" s="5">
        <v>69</v>
      </c>
    </row>
    <row r="115" spans="1:10" ht="18">
      <c r="A115" s="5">
        <v>110</v>
      </c>
      <c r="B115" s="1" t="s">
        <v>28</v>
      </c>
      <c r="C115" s="1" t="s">
        <v>209</v>
      </c>
      <c r="D115" s="5" t="s">
        <v>162</v>
      </c>
      <c r="E115" s="5">
        <v>4.82</v>
      </c>
      <c r="F115" s="5">
        <v>107.6</v>
      </c>
      <c r="G115" s="6">
        <v>175</v>
      </c>
      <c r="H115" s="5">
        <v>102.8</v>
      </c>
      <c r="I115" s="6">
        <v>85</v>
      </c>
      <c r="J115" s="5">
        <v>66</v>
      </c>
    </row>
    <row r="116" spans="1:10" ht="18">
      <c r="A116" s="5">
        <v>111</v>
      </c>
      <c r="B116" s="1" t="s">
        <v>227</v>
      </c>
      <c r="C116" s="1" t="s">
        <v>153</v>
      </c>
      <c r="D116" s="5" t="s">
        <v>186</v>
      </c>
      <c r="E116" s="5">
        <v>4.76</v>
      </c>
      <c r="F116" s="5">
        <v>113.9</v>
      </c>
      <c r="G116" s="6">
        <v>74</v>
      </c>
      <c r="H116" s="5">
        <v>109.1</v>
      </c>
      <c r="I116" s="6">
        <v>211</v>
      </c>
      <c r="J116" s="5">
        <v>69.599999999999994</v>
      </c>
    </row>
    <row r="117" spans="1:10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4.49</v>
      </c>
      <c r="F117" s="5">
        <v>112.7</v>
      </c>
      <c r="G117" s="6">
        <v>82</v>
      </c>
      <c r="H117" s="5">
        <v>108.2</v>
      </c>
      <c r="I117" s="6">
        <v>188</v>
      </c>
      <c r="J117" s="5">
        <v>66.8</v>
      </c>
    </row>
    <row r="118" spans="1:10" ht="18">
      <c r="A118" s="5">
        <v>113</v>
      </c>
      <c r="B118" s="1" t="s">
        <v>12</v>
      </c>
      <c r="C118" s="1" t="s">
        <v>133</v>
      </c>
      <c r="D118" s="5" t="s">
        <v>164</v>
      </c>
      <c r="E118" s="5">
        <v>4.25</v>
      </c>
      <c r="F118" s="5">
        <v>108.1</v>
      </c>
      <c r="G118" s="6">
        <v>162</v>
      </c>
      <c r="H118" s="5">
        <v>103.9</v>
      </c>
      <c r="I118" s="6">
        <v>104</v>
      </c>
      <c r="J118" s="5">
        <v>67.5</v>
      </c>
    </row>
    <row r="119" spans="1:10" ht="18">
      <c r="A119" s="5">
        <v>114</v>
      </c>
      <c r="B119" s="1" t="s">
        <v>229</v>
      </c>
      <c r="C119" s="1" t="s">
        <v>185</v>
      </c>
      <c r="D119" s="5" t="s">
        <v>119</v>
      </c>
      <c r="E119" s="5">
        <v>4.16</v>
      </c>
      <c r="F119" s="5">
        <v>110.6</v>
      </c>
      <c r="G119" s="6">
        <v>114</v>
      </c>
      <c r="H119" s="5">
        <v>106.4</v>
      </c>
      <c r="I119" s="6">
        <v>154</v>
      </c>
      <c r="J119" s="5">
        <v>65.400000000000006</v>
      </c>
    </row>
    <row r="120" spans="1:10" ht="18">
      <c r="A120" s="5">
        <v>115</v>
      </c>
      <c r="B120" s="1" t="s">
        <v>232</v>
      </c>
      <c r="C120" s="1" t="s">
        <v>95</v>
      </c>
      <c r="D120" s="7">
        <v>46006</v>
      </c>
      <c r="E120" s="5">
        <v>3.97</v>
      </c>
      <c r="F120" s="5">
        <v>111.9</v>
      </c>
      <c r="G120" s="6">
        <v>96</v>
      </c>
      <c r="H120" s="5">
        <v>107.9</v>
      </c>
      <c r="I120" s="6">
        <v>185</v>
      </c>
      <c r="J120" s="5">
        <v>67.400000000000006</v>
      </c>
    </row>
    <row r="121" spans="1:10" ht="18">
      <c r="A121" s="5">
        <v>116</v>
      </c>
      <c r="B121" s="1" t="s">
        <v>65</v>
      </c>
      <c r="C121" s="1" t="s">
        <v>217</v>
      </c>
      <c r="D121" s="5" t="s">
        <v>119</v>
      </c>
      <c r="E121" s="5">
        <v>3.96</v>
      </c>
      <c r="F121" s="5">
        <v>107</v>
      </c>
      <c r="G121" s="6">
        <v>184</v>
      </c>
      <c r="H121" s="5">
        <v>103.1</v>
      </c>
      <c r="I121" s="6">
        <v>90</v>
      </c>
      <c r="J121" s="5">
        <v>65.900000000000006</v>
      </c>
    </row>
    <row r="122" spans="1:10" ht="18">
      <c r="A122" s="5">
        <v>117</v>
      </c>
      <c r="B122" s="1" t="s">
        <v>230</v>
      </c>
      <c r="C122" s="1" t="s">
        <v>109</v>
      </c>
      <c r="D122" s="5" t="s">
        <v>231</v>
      </c>
      <c r="E122" s="5">
        <v>3.89</v>
      </c>
      <c r="F122" s="5">
        <v>111.7</v>
      </c>
      <c r="G122" s="6">
        <v>97</v>
      </c>
      <c r="H122" s="5">
        <v>107.8</v>
      </c>
      <c r="I122" s="6">
        <v>181</v>
      </c>
      <c r="J122" s="5">
        <v>70</v>
      </c>
    </row>
    <row r="123" spans="1:10" ht="18">
      <c r="A123" s="5">
        <v>118</v>
      </c>
      <c r="B123" s="1" t="s">
        <v>233</v>
      </c>
      <c r="C123" s="1" t="s">
        <v>133</v>
      </c>
      <c r="D123" s="5" t="s">
        <v>112</v>
      </c>
      <c r="E123" s="5">
        <v>3.58</v>
      </c>
      <c r="F123" s="5">
        <v>107.5</v>
      </c>
      <c r="G123" s="6">
        <v>178</v>
      </c>
      <c r="H123" s="5">
        <v>103.9</v>
      </c>
      <c r="I123" s="6">
        <v>105</v>
      </c>
      <c r="J123" s="5">
        <v>67.5</v>
      </c>
    </row>
    <row r="124" spans="1:10" ht="18">
      <c r="A124" s="5">
        <v>119</v>
      </c>
      <c r="B124" s="1" t="s">
        <v>234</v>
      </c>
      <c r="C124" s="1" t="s">
        <v>235</v>
      </c>
      <c r="D124" s="5" t="s">
        <v>177</v>
      </c>
      <c r="E124" s="5">
        <v>3.55</v>
      </c>
      <c r="F124" s="5">
        <v>112.9</v>
      </c>
      <c r="G124" s="6">
        <v>81</v>
      </c>
      <c r="H124" s="5">
        <v>109.3</v>
      </c>
      <c r="I124" s="6">
        <v>212</v>
      </c>
      <c r="J124" s="5">
        <v>65.7</v>
      </c>
    </row>
    <row r="125" spans="1:10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3.52</v>
      </c>
      <c r="F125" s="5">
        <v>115.7</v>
      </c>
      <c r="G125" s="6">
        <v>55</v>
      </c>
      <c r="H125" s="5">
        <v>112.2</v>
      </c>
      <c r="I125" s="6">
        <v>266</v>
      </c>
      <c r="J125" s="5">
        <v>66.8</v>
      </c>
    </row>
    <row r="126" spans="1:10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0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</row>
    <row r="128" spans="1:10" ht="18">
      <c r="A128" s="5">
        <v>121</v>
      </c>
      <c r="B128" s="1" t="s">
        <v>236</v>
      </c>
      <c r="C128" s="1" t="s">
        <v>209</v>
      </c>
      <c r="D128" s="5" t="s">
        <v>162</v>
      </c>
      <c r="E128" s="5">
        <v>3.5</v>
      </c>
      <c r="F128" s="5">
        <v>107</v>
      </c>
      <c r="G128" s="6">
        <v>183</v>
      </c>
      <c r="H128" s="5">
        <v>103.5</v>
      </c>
      <c r="I128" s="6">
        <v>98</v>
      </c>
      <c r="J128" s="5">
        <v>63.3</v>
      </c>
    </row>
    <row r="129" spans="1:10" ht="18">
      <c r="A129" s="5">
        <v>122</v>
      </c>
      <c r="B129" s="1" t="s">
        <v>238</v>
      </c>
      <c r="C129" s="1" t="s">
        <v>153</v>
      </c>
      <c r="D129" s="5" t="s">
        <v>157</v>
      </c>
      <c r="E129" s="5">
        <v>3.39</v>
      </c>
      <c r="F129" s="5">
        <v>108.6</v>
      </c>
      <c r="G129" s="6">
        <v>151</v>
      </c>
      <c r="H129" s="5">
        <v>105.2</v>
      </c>
      <c r="I129" s="6">
        <v>123</v>
      </c>
      <c r="J129" s="5">
        <v>68.599999999999994</v>
      </c>
    </row>
    <row r="130" spans="1:10" ht="18">
      <c r="A130" s="5">
        <v>123</v>
      </c>
      <c r="B130" s="1" t="s">
        <v>239</v>
      </c>
      <c r="C130" s="1" t="s">
        <v>185</v>
      </c>
      <c r="D130" s="5" t="s">
        <v>112</v>
      </c>
      <c r="E130" s="5">
        <v>3.39</v>
      </c>
      <c r="F130" s="5">
        <v>110.1</v>
      </c>
      <c r="G130" s="6">
        <v>124</v>
      </c>
      <c r="H130" s="5">
        <v>106.7</v>
      </c>
      <c r="I130" s="6">
        <v>158</v>
      </c>
      <c r="J130" s="5">
        <v>68.099999999999994</v>
      </c>
    </row>
    <row r="131" spans="1:10" ht="18">
      <c r="A131" s="5">
        <v>124</v>
      </c>
      <c r="B131" s="1" t="s">
        <v>240</v>
      </c>
      <c r="C131" s="1" t="s">
        <v>220</v>
      </c>
      <c r="D131" s="5" t="s">
        <v>162</v>
      </c>
      <c r="E131" s="5">
        <v>3.38</v>
      </c>
      <c r="F131" s="5">
        <v>107.8</v>
      </c>
      <c r="G131" s="6">
        <v>164</v>
      </c>
      <c r="H131" s="5">
        <v>104.5</v>
      </c>
      <c r="I131" s="6">
        <v>111</v>
      </c>
      <c r="J131" s="5">
        <v>63.8</v>
      </c>
    </row>
    <row r="132" spans="1:10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3.21</v>
      </c>
      <c r="F132" s="5">
        <v>116.7</v>
      </c>
      <c r="G132" s="6">
        <v>48</v>
      </c>
      <c r="H132" s="5">
        <v>113.5</v>
      </c>
      <c r="I132" s="6">
        <v>300</v>
      </c>
      <c r="J132" s="5">
        <v>65</v>
      </c>
    </row>
    <row r="133" spans="1:10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3.13</v>
      </c>
      <c r="F133" s="5">
        <v>108.7</v>
      </c>
      <c r="G133" s="6">
        <v>146</v>
      </c>
      <c r="H133" s="5">
        <v>105.6</v>
      </c>
      <c r="I133" s="6">
        <v>135</v>
      </c>
      <c r="J133" s="5">
        <v>65.5</v>
      </c>
    </row>
    <row r="134" spans="1:10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3.08</v>
      </c>
      <c r="F134" s="5">
        <v>115.2</v>
      </c>
      <c r="G134" s="6">
        <v>58</v>
      </c>
      <c r="H134" s="5">
        <v>112.2</v>
      </c>
      <c r="I134" s="6">
        <v>265</v>
      </c>
      <c r="J134" s="5">
        <v>67.900000000000006</v>
      </c>
    </row>
    <row r="135" spans="1:10" ht="18">
      <c r="A135" s="5">
        <v>128</v>
      </c>
      <c r="B135" s="1" t="s">
        <v>13</v>
      </c>
      <c r="C135" s="1" t="s">
        <v>133</v>
      </c>
      <c r="D135" s="5" t="s">
        <v>164</v>
      </c>
      <c r="E135" s="5">
        <v>3.01</v>
      </c>
      <c r="F135" s="5">
        <v>112</v>
      </c>
      <c r="G135" s="6">
        <v>94</v>
      </c>
      <c r="H135" s="5">
        <v>109</v>
      </c>
      <c r="I135" s="6">
        <v>202</v>
      </c>
      <c r="J135" s="5">
        <v>65.5</v>
      </c>
    </row>
    <row r="136" spans="1:10" ht="18">
      <c r="A136" s="5">
        <v>129</v>
      </c>
      <c r="B136" s="1" t="s">
        <v>246</v>
      </c>
      <c r="C136" s="1" t="s">
        <v>185</v>
      </c>
      <c r="D136" s="5" t="s">
        <v>160</v>
      </c>
      <c r="E136" s="5">
        <v>2.89</v>
      </c>
      <c r="F136" s="5">
        <v>110</v>
      </c>
      <c r="G136" s="6">
        <v>126</v>
      </c>
      <c r="H136" s="5">
        <v>107.1</v>
      </c>
      <c r="I136" s="6">
        <v>167</v>
      </c>
      <c r="J136" s="5">
        <v>64.599999999999994</v>
      </c>
    </row>
    <row r="137" spans="1:10" ht="18">
      <c r="A137" s="5">
        <v>130</v>
      </c>
      <c r="B137" s="1" t="s">
        <v>247</v>
      </c>
      <c r="C137" s="1" t="s">
        <v>95</v>
      </c>
      <c r="D137" s="7">
        <v>45977</v>
      </c>
      <c r="E137" s="5">
        <v>2.87</v>
      </c>
      <c r="F137" s="5">
        <v>110.1</v>
      </c>
      <c r="G137" s="6">
        <v>121</v>
      </c>
      <c r="H137" s="5">
        <v>107.3</v>
      </c>
      <c r="I137" s="6">
        <v>170</v>
      </c>
      <c r="J137" s="5">
        <v>68.7</v>
      </c>
    </row>
    <row r="138" spans="1:10" ht="18">
      <c r="A138" s="5">
        <v>131</v>
      </c>
      <c r="B138" s="1" t="s">
        <v>248</v>
      </c>
      <c r="C138" s="1" t="s">
        <v>133</v>
      </c>
      <c r="D138" s="5" t="s">
        <v>249</v>
      </c>
      <c r="E138" s="5">
        <v>2.83</v>
      </c>
      <c r="F138" s="5">
        <v>108.8</v>
      </c>
      <c r="G138" s="6">
        <v>145</v>
      </c>
      <c r="H138" s="5">
        <v>105.9</v>
      </c>
      <c r="I138" s="6">
        <v>141</v>
      </c>
      <c r="J138" s="5">
        <v>70.5</v>
      </c>
    </row>
    <row r="139" spans="1:10" ht="18">
      <c r="A139" s="5">
        <v>132</v>
      </c>
      <c r="B139" s="1" t="s">
        <v>250</v>
      </c>
      <c r="C139" s="1" t="s">
        <v>216</v>
      </c>
      <c r="D139" s="5" t="s">
        <v>115</v>
      </c>
      <c r="E139" s="5">
        <v>2.75</v>
      </c>
      <c r="F139" s="5">
        <v>105.9</v>
      </c>
      <c r="G139" s="6">
        <v>210</v>
      </c>
      <c r="H139" s="5">
        <v>103.1</v>
      </c>
      <c r="I139" s="6">
        <v>92</v>
      </c>
      <c r="J139" s="5">
        <v>67.900000000000006</v>
      </c>
    </row>
    <row r="140" spans="1:10" ht="18">
      <c r="A140" s="5">
        <v>133</v>
      </c>
      <c r="B140" s="1" t="s">
        <v>251</v>
      </c>
      <c r="C140" s="1" t="s">
        <v>220</v>
      </c>
      <c r="D140" s="5" t="s">
        <v>252</v>
      </c>
      <c r="E140" s="5">
        <v>2.5299999999999998</v>
      </c>
      <c r="F140" s="5">
        <v>111.9</v>
      </c>
      <c r="G140" s="6">
        <v>95</v>
      </c>
      <c r="H140" s="5">
        <v>109.4</v>
      </c>
      <c r="I140" s="6">
        <v>213</v>
      </c>
      <c r="J140" s="5">
        <v>64.099999999999994</v>
      </c>
    </row>
    <row r="141" spans="1:10" ht="18">
      <c r="A141" s="5">
        <v>134</v>
      </c>
      <c r="B141" s="1" t="s">
        <v>255</v>
      </c>
      <c r="C141" s="1" t="s">
        <v>185</v>
      </c>
      <c r="D141" s="5" t="s">
        <v>164</v>
      </c>
      <c r="E141" s="5">
        <v>2.39</v>
      </c>
      <c r="F141" s="5">
        <v>105.6</v>
      </c>
      <c r="G141" s="6">
        <v>218</v>
      </c>
      <c r="H141" s="5">
        <v>103.2</v>
      </c>
      <c r="I141" s="6">
        <v>93</v>
      </c>
      <c r="J141" s="5">
        <v>70.5</v>
      </c>
    </row>
    <row r="142" spans="1:10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85</v>
      </c>
      <c r="H142" s="5">
        <v>110.1</v>
      </c>
      <c r="I142" s="6">
        <v>225</v>
      </c>
      <c r="J142" s="5">
        <v>69.099999999999994</v>
      </c>
    </row>
    <row r="143" spans="1:10" ht="18">
      <c r="A143" s="5">
        <v>136</v>
      </c>
      <c r="B143" s="1" t="s">
        <v>260</v>
      </c>
      <c r="C143" s="1" t="s">
        <v>114</v>
      </c>
      <c r="D143" s="7">
        <v>45978</v>
      </c>
      <c r="E143" s="5">
        <v>2.23</v>
      </c>
      <c r="F143" s="5">
        <v>108.6</v>
      </c>
      <c r="G143" s="6">
        <v>150</v>
      </c>
      <c r="H143" s="5">
        <v>106.4</v>
      </c>
      <c r="I143" s="6">
        <v>153</v>
      </c>
      <c r="J143" s="5">
        <v>67.400000000000006</v>
      </c>
    </row>
    <row r="144" spans="1:10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2.23</v>
      </c>
      <c r="F144" s="5">
        <v>109.2</v>
      </c>
      <c r="G144" s="6">
        <v>137</v>
      </c>
      <c r="H144" s="5">
        <v>106.9</v>
      </c>
      <c r="I144" s="6">
        <v>162</v>
      </c>
      <c r="J144" s="5">
        <v>65.099999999999994</v>
      </c>
    </row>
    <row r="145" spans="1:10" ht="18">
      <c r="A145" s="5">
        <v>138</v>
      </c>
      <c r="B145" s="1" t="s">
        <v>259</v>
      </c>
      <c r="C145" s="1" t="s">
        <v>185</v>
      </c>
      <c r="D145" s="5" t="s">
        <v>186</v>
      </c>
      <c r="E145" s="5">
        <v>2.17</v>
      </c>
      <c r="F145" s="5">
        <v>105.1</v>
      </c>
      <c r="G145" s="6">
        <v>220</v>
      </c>
      <c r="H145" s="5">
        <v>102.9</v>
      </c>
      <c r="I145" s="6">
        <v>87</v>
      </c>
      <c r="J145" s="5">
        <v>72.5</v>
      </c>
    </row>
    <row r="146" spans="1:10" ht="18">
      <c r="A146" s="5">
        <v>139</v>
      </c>
      <c r="B146" s="1" t="s">
        <v>257</v>
      </c>
      <c r="C146" s="1" t="s">
        <v>258</v>
      </c>
      <c r="D146" s="5" t="s">
        <v>162</v>
      </c>
      <c r="E146" s="5">
        <v>2.14</v>
      </c>
      <c r="F146" s="5">
        <v>109.1</v>
      </c>
      <c r="G146" s="6">
        <v>141</v>
      </c>
      <c r="H146" s="5">
        <v>106.9</v>
      </c>
      <c r="I146" s="6">
        <v>163</v>
      </c>
      <c r="J146" s="5">
        <v>68.400000000000006</v>
      </c>
    </row>
    <row r="147" spans="1:10" ht="18">
      <c r="A147" s="5">
        <v>140</v>
      </c>
      <c r="B147" s="1" t="s">
        <v>261</v>
      </c>
      <c r="C147" s="1" t="s">
        <v>185</v>
      </c>
      <c r="D147" s="5" t="s">
        <v>186</v>
      </c>
      <c r="E147" s="5">
        <v>2.14</v>
      </c>
      <c r="F147" s="5">
        <v>103.9</v>
      </c>
      <c r="G147" s="6">
        <v>238</v>
      </c>
      <c r="H147" s="5">
        <v>101.8</v>
      </c>
      <c r="I147" s="6">
        <v>71</v>
      </c>
      <c r="J147" s="5">
        <v>65.400000000000006</v>
      </c>
    </row>
    <row r="148" spans="1:10" ht="18">
      <c r="A148" s="5">
        <v>141</v>
      </c>
      <c r="B148" s="1" t="s">
        <v>74</v>
      </c>
      <c r="C148" s="1" t="s">
        <v>168</v>
      </c>
      <c r="D148" s="5" t="s">
        <v>287</v>
      </c>
      <c r="E148" s="5">
        <v>2.04</v>
      </c>
      <c r="F148" s="5">
        <v>114.7</v>
      </c>
      <c r="G148" s="6">
        <v>65</v>
      </c>
      <c r="H148" s="5">
        <v>112.6</v>
      </c>
      <c r="I148" s="6">
        <v>277</v>
      </c>
      <c r="J148" s="5">
        <v>65.5</v>
      </c>
    </row>
    <row r="149" spans="1:10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1.82</v>
      </c>
      <c r="F149" s="5">
        <v>114.7</v>
      </c>
      <c r="G149" s="6">
        <v>64</v>
      </c>
      <c r="H149" s="5">
        <v>112.9</v>
      </c>
      <c r="I149" s="6">
        <v>282</v>
      </c>
      <c r="J149" s="5">
        <v>70.599999999999994</v>
      </c>
    </row>
    <row r="150" spans="1:10" ht="18">
      <c r="A150" s="5">
        <v>143</v>
      </c>
      <c r="B150" s="1" t="s">
        <v>63</v>
      </c>
      <c r="C150" s="1" t="s">
        <v>168</v>
      </c>
      <c r="D150" s="5" t="s">
        <v>367</v>
      </c>
      <c r="E150" s="5">
        <v>1.68</v>
      </c>
      <c r="F150" s="5">
        <v>107.5</v>
      </c>
      <c r="G150" s="6">
        <v>176</v>
      </c>
      <c r="H150" s="5">
        <v>105.8</v>
      </c>
      <c r="I150" s="6">
        <v>139</v>
      </c>
      <c r="J150" s="5">
        <v>64.900000000000006</v>
      </c>
    </row>
    <row r="151" spans="1:10" ht="18">
      <c r="A151" s="5">
        <v>144</v>
      </c>
      <c r="B151" s="1" t="s">
        <v>264</v>
      </c>
      <c r="C151" s="1" t="s">
        <v>185</v>
      </c>
      <c r="D151" s="5" t="s">
        <v>157</v>
      </c>
      <c r="E151" s="5">
        <v>1.53</v>
      </c>
      <c r="F151" s="5">
        <v>106.9</v>
      </c>
      <c r="G151" s="6">
        <v>188</v>
      </c>
      <c r="H151" s="5">
        <v>105.4</v>
      </c>
      <c r="I151" s="6">
        <v>129</v>
      </c>
      <c r="J151" s="5">
        <v>68.599999999999994</v>
      </c>
    </row>
    <row r="152" spans="1:10" ht="18">
      <c r="A152" s="5">
        <v>145</v>
      </c>
      <c r="B152" s="1" t="s">
        <v>266</v>
      </c>
      <c r="C152" s="1" t="s">
        <v>139</v>
      </c>
      <c r="D152" s="5" t="s">
        <v>144</v>
      </c>
      <c r="E152" s="5">
        <v>1.45</v>
      </c>
      <c r="F152" s="5">
        <v>110.4</v>
      </c>
      <c r="G152" s="6">
        <v>118</v>
      </c>
      <c r="H152" s="5">
        <v>109</v>
      </c>
      <c r="I152" s="6">
        <v>203</v>
      </c>
      <c r="J152" s="5">
        <v>67.2</v>
      </c>
    </row>
    <row r="153" spans="1:10" ht="18">
      <c r="A153" s="5">
        <v>146</v>
      </c>
      <c r="B153" s="1" t="s">
        <v>265</v>
      </c>
      <c r="C153" s="1" t="s">
        <v>133</v>
      </c>
      <c r="D153" s="7">
        <v>45977</v>
      </c>
      <c r="E153" s="5">
        <v>1.45</v>
      </c>
      <c r="F153" s="5">
        <v>105.5</v>
      </c>
      <c r="G153" s="6">
        <v>219</v>
      </c>
      <c r="H153" s="5">
        <v>104.1</v>
      </c>
      <c r="I153" s="6">
        <v>108</v>
      </c>
      <c r="J153" s="5">
        <v>65.099999999999994</v>
      </c>
    </row>
    <row r="154" spans="1:10" ht="18">
      <c r="A154" s="5">
        <v>147</v>
      </c>
      <c r="B154" s="1" t="s">
        <v>26</v>
      </c>
      <c r="C154" s="1" t="s">
        <v>209</v>
      </c>
      <c r="D154" s="5" t="s">
        <v>242</v>
      </c>
      <c r="E154" s="5">
        <v>1.41</v>
      </c>
      <c r="F154" s="5">
        <v>111.4</v>
      </c>
      <c r="G154" s="6">
        <v>99</v>
      </c>
      <c r="H154" s="5">
        <v>110</v>
      </c>
      <c r="I154" s="6">
        <v>222</v>
      </c>
      <c r="J154" s="5">
        <v>65.099999999999994</v>
      </c>
    </row>
    <row r="155" spans="1:10" ht="18">
      <c r="A155" s="5">
        <v>148</v>
      </c>
      <c r="B155" s="1" t="s">
        <v>34</v>
      </c>
      <c r="C155" s="1" t="s">
        <v>95</v>
      </c>
      <c r="D155" s="7">
        <v>46007</v>
      </c>
      <c r="E155" s="5">
        <v>1.37</v>
      </c>
      <c r="F155" s="5">
        <v>107.8</v>
      </c>
      <c r="G155" s="6">
        <v>165</v>
      </c>
      <c r="H155" s="5">
        <v>106.4</v>
      </c>
      <c r="I155" s="6">
        <v>155</v>
      </c>
      <c r="J155" s="5">
        <v>65.3</v>
      </c>
    </row>
    <row r="156" spans="1:10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1.33</v>
      </c>
      <c r="F156" s="5">
        <v>109.7</v>
      </c>
      <c r="G156" s="6">
        <v>130</v>
      </c>
      <c r="H156" s="5">
        <v>108.4</v>
      </c>
      <c r="I156" s="6">
        <v>190</v>
      </c>
      <c r="J156" s="5">
        <v>69.5</v>
      </c>
    </row>
    <row r="157" spans="1:10" ht="18">
      <c r="A157" s="5">
        <v>150</v>
      </c>
      <c r="B157" s="1" t="s">
        <v>75</v>
      </c>
      <c r="C157" s="1" t="s">
        <v>209</v>
      </c>
      <c r="D157" s="5" t="s">
        <v>244</v>
      </c>
      <c r="E157" s="5">
        <v>1.17</v>
      </c>
      <c r="F157" s="5">
        <v>102.3</v>
      </c>
      <c r="G157" s="6">
        <v>261</v>
      </c>
      <c r="H157" s="5">
        <v>101.2</v>
      </c>
      <c r="I157" s="6">
        <v>63</v>
      </c>
      <c r="J157" s="5">
        <v>63.6</v>
      </c>
    </row>
    <row r="158" spans="1:10" ht="18">
      <c r="A158" s="5">
        <v>151</v>
      </c>
      <c r="B158" s="1" t="s">
        <v>268</v>
      </c>
      <c r="C158" s="1" t="s">
        <v>258</v>
      </c>
      <c r="D158" s="5" t="s">
        <v>162</v>
      </c>
      <c r="E158" s="5">
        <v>1.04</v>
      </c>
      <c r="F158" s="5">
        <v>112.2</v>
      </c>
      <c r="G158" s="6">
        <v>90</v>
      </c>
      <c r="H158" s="5">
        <v>111.1</v>
      </c>
      <c r="I158" s="6">
        <v>244</v>
      </c>
      <c r="J158" s="5">
        <v>69.599999999999994</v>
      </c>
    </row>
    <row r="159" spans="1:10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0.93</v>
      </c>
      <c r="F159" s="5">
        <v>110.6</v>
      </c>
      <c r="G159" s="6">
        <v>113</v>
      </c>
      <c r="H159" s="5">
        <v>109.7</v>
      </c>
      <c r="I159" s="6">
        <v>219</v>
      </c>
      <c r="J159" s="5">
        <v>67.599999999999994</v>
      </c>
    </row>
    <row r="160" spans="1:10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0.9</v>
      </c>
      <c r="F160" s="5">
        <v>108.5</v>
      </c>
      <c r="G160" s="6">
        <v>152</v>
      </c>
      <c r="H160" s="5">
        <v>107.6</v>
      </c>
      <c r="I160" s="6">
        <v>176</v>
      </c>
      <c r="J160" s="5">
        <v>66.5</v>
      </c>
    </row>
    <row r="161" spans="1:10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0.57999999999999996</v>
      </c>
      <c r="F161" s="5">
        <v>109.2</v>
      </c>
      <c r="G161" s="6">
        <v>138</v>
      </c>
      <c r="H161" s="5">
        <v>108.6</v>
      </c>
      <c r="I161" s="6">
        <v>195</v>
      </c>
      <c r="J161" s="5">
        <v>66.400000000000006</v>
      </c>
    </row>
    <row r="162" spans="1:10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0.5</v>
      </c>
      <c r="F162" s="5">
        <v>105.6</v>
      </c>
      <c r="G162" s="6">
        <v>217</v>
      </c>
      <c r="H162" s="5">
        <v>105.1</v>
      </c>
      <c r="I162" s="6">
        <v>119</v>
      </c>
      <c r="J162" s="5">
        <v>63.6</v>
      </c>
    </row>
    <row r="163" spans="1:10" ht="18">
      <c r="A163" s="5">
        <v>156</v>
      </c>
      <c r="B163" s="1" t="s">
        <v>275</v>
      </c>
      <c r="C163" s="1" t="s">
        <v>216</v>
      </c>
      <c r="D163" s="7">
        <v>45946</v>
      </c>
      <c r="E163" s="5">
        <v>0.44</v>
      </c>
      <c r="F163" s="5">
        <v>106.6</v>
      </c>
      <c r="G163" s="6">
        <v>191</v>
      </c>
      <c r="H163" s="5">
        <v>106.1</v>
      </c>
      <c r="I163" s="6">
        <v>147</v>
      </c>
      <c r="J163" s="5">
        <v>66.099999999999994</v>
      </c>
    </row>
    <row r="164" spans="1:10" ht="18">
      <c r="A164" s="5">
        <v>157</v>
      </c>
      <c r="B164" s="1" t="s">
        <v>274</v>
      </c>
      <c r="C164" s="1" t="s">
        <v>153</v>
      </c>
      <c r="D164" s="5" t="s">
        <v>186</v>
      </c>
      <c r="E164" s="5">
        <v>0.41</v>
      </c>
      <c r="F164" s="5">
        <v>107.7</v>
      </c>
      <c r="G164" s="6">
        <v>168</v>
      </c>
      <c r="H164" s="5">
        <v>107.3</v>
      </c>
      <c r="I164" s="6">
        <v>171</v>
      </c>
      <c r="J164" s="5">
        <v>66.8</v>
      </c>
    </row>
    <row r="165" spans="1:10" ht="18">
      <c r="A165" s="5">
        <v>158</v>
      </c>
      <c r="B165" s="1" t="s">
        <v>278</v>
      </c>
      <c r="C165" s="1" t="s">
        <v>220</v>
      </c>
      <c r="D165" s="5" t="s">
        <v>110</v>
      </c>
      <c r="E165" s="5">
        <v>0.34</v>
      </c>
      <c r="F165" s="5">
        <v>108.4</v>
      </c>
      <c r="G165" s="6">
        <v>155</v>
      </c>
      <c r="H165" s="5">
        <v>108</v>
      </c>
      <c r="I165" s="6">
        <v>186</v>
      </c>
      <c r="J165" s="5">
        <v>65.7</v>
      </c>
    </row>
    <row r="166" spans="1:10" ht="18">
      <c r="A166" s="5">
        <v>159</v>
      </c>
      <c r="B166" s="1" t="s">
        <v>276</v>
      </c>
      <c r="C166" s="1" t="s">
        <v>258</v>
      </c>
      <c r="D166" s="5" t="s">
        <v>277</v>
      </c>
      <c r="E166" s="5">
        <v>0.32</v>
      </c>
      <c r="F166" s="5">
        <v>105.7</v>
      </c>
      <c r="G166" s="6">
        <v>214</v>
      </c>
      <c r="H166" s="5">
        <v>105.4</v>
      </c>
      <c r="I166" s="6">
        <v>130</v>
      </c>
      <c r="J166" s="5">
        <v>68.5</v>
      </c>
    </row>
    <row r="167" spans="1:10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</v>
      </c>
      <c r="F167" s="5">
        <v>113.1</v>
      </c>
      <c r="G167" s="6">
        <v>79</v>
      </c>
      <c r="H167" s="5">
        <v>112.8</v>
      </c>
      <c r="I167" s="6">
        <v>279</v>
      </c>
      <c r="J167" s="5">
        <v>70.900000000000006</v>
      </c>
    </row>
    <row r="168" spans="1:10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0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</row>
    <row r="170" spans="1:10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0.26</v>
      </c>
      <c r="F170" s="5">
        <v>106.6</v>
      </c>
      <c r="G170" s="6">
        <v>192</v>
      </c>
      <c r="H170" s="5">
        <v>106.3</v>
      </c>
      <c r="I170" s="6">
        <v>150</v>
      </c>
      <c r="J170" s="5">
        <v>70.400000000000006</v>
      </c>
    </row>
    <row r="171" spans="1:10" ht="18">
      <c r="A171" s="5">
        <v>162</v>
      </c>
      <c r="B171" s="1" t="s">
        <v>68</v>
      </c>
      <c r="C171" s="1" t="s">
        <v>217</v>
      </c>
      <c r="D171" s="5" t="s">
        <v>105</v>
      </c>
      <c r="E171" s="5">
        <v>-0.01</v>
      </c>
      <c r="F171" s="5">
        <v>108.7</v>
      </c>
      <c r="G171" s="6">
        <v>147</v>
      </c>
      <c r="H171" s="5">
        <v>108.7</v>
      </c>
      <c r="I171" s="6">
        <v>198</v>
      </c>
      <c r="J171" s="5">
        <v>69.400000000000006</v>
      </c>
    </row>
    <row r="172" spans="1:10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</v>
      </c>
      <c r="F172" s="5">
        <v>104.2</v>
      </c>
      <c r="G172" s="6">
        <v>233</v>
      </c>
      <c r="H172" s="5">
        <v>104.3</v>
      </c>
      <c r="I172" s="6">
        <v>110</v>
      </c>
      <c r="J172" s="5">
        <v>67.099999999999994</v>
      </c>
    </row>
    <row r="173" spans="1:10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</v>
      </c>
      <c r="F173" s="5">
        <v>107.5</v>
      </c>
      <c r="G173" s="6">
        <v>177</v>
      </c>
      <c r="H173" s="5">
        <v>107.6</v>
      </c>
      <c r="I173" s="6">
        <v>175</v>
      </c>
      <c r="J173" s="5">
        <v>72.400000000000006</v>
      </c>
    </row>
    <row r="174" spans="1:10" ht="18">
      <c r="A174" s="5">
        <v>165</v>
      </c>
      <c r="B174" s="1" t="s">
        <v>282</v>
      </c>
      <c r="C174" s="1" t="s">
        <v>204</v>
      </c>
      <c r="D174" s="5" t="s">
        <v>244</v>
      </c>
      <c r="E174" s="5">
        <v>-0.13</v>
      </c>
      <c r="F174" s="5">
        <v>110.5</v>
      </c>
      <c r="G174" s="6">
        <v>117</v>
      </c>
      <c r="H174" s="5">
        <v>110.6</v>
      </c>
      <c r="I174" s="6">
        <v>235</v>
      </c>
      <c r="J174" s="5">
        <v>63.4</v>
      </c>
    </row>
    <row r="175" spans="1:10" ht="18">
      <c r="A175" s="5">
        <v>166</v>
      </c>
      <c r="B175" s="1" t="s">
        <v>286</v>
      </c>
      <c r="C175" s="1" t="s">
        <v>201</v>
      </c>
      <c r="D175" s="5" t="s">
        <v>287</v>
      </c>
      <c r="E175" s="5">
        <v>-0.26</v>
      </c>
      <c r="F175" s="5">
        <v>109.3</v>
      </c>
      <c r="G175" s="6">
        <v>136</v>
      </c>
      <c r="H175" s="5">
        <v>109.5</v>
      </c>
      <c r="I175" s="6">
        <v>216</v>
      </c>
      <c r="J175" s="5">
        <v>65.5</v>
      </c>
    </row>
    <row r="176" spans="1:10" ht="18">
      <c r="A176" s="5">
        <v>167</v>
      </c>
      <c r="B176" s="1" t="s">
        <v>288</v>
      </c>
      <c r="C176" s="1" t="s">
        <v>258</v>
      </c>
      <c r="D176" s="5" t="s">
        <v>162</v>
      </c>
      <c r="E176" s="5">
        <v>-0.34</v>
      </c>
      <c r="F176" s="5">
        <v>104.8</v>
      </c>
      <c r="G176" s="6">
        <v>224</v>
      </c>
      <c r="H176" s="5">
        <v>105.1</v>
      </c>
      <c r="I176" s="6">
        <v>121</v>
      </c>
      <c r="J176" s="5">
        <v>66.2</v>
      </c>
    </row>
    <row r="177" spans="1:10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-0.45</v>
      </c>
      <c r="F177" s="5">
        <v>109.1</v>
      </c>
      <c r="G177" s="6">
        <v>140</v>
      </c>
      <c r="H177" s="5">
        <v>109.5</v>
      </c>
      <c r="I177" s="6">
        <v>215</v>
      </c>
      <c r="J177" s="5">
        <v>65.5</v>
      </c>
    </row>
    <row r="178" spans="1:10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-0.48</v>
      </c>
      <c r="F178" s="5">
        <v>110.1</v>
      </c>
      <c r="G178" s="6">
        <v>122</v>
      </c>
      <c r="H178" s="5">
        <v>110.6</v>
      </c>
      <c r="I178" s="6">
        <v>236</v>
      </c>
      <c r="J178" s="5">
        <v>69.3</v>
      </c>
    </row>
    <row r="179" spans="1:10" ht="18">
      <c r="A179" s="5">
        <v>170</v>
      </c>
      <c r="B179" s="1" t="s">
        <v>59</v>
      </c>
      <c r="C179" s="1" t="s">
        <v>141</v>
      </c>
      <c r="D179" s="5" t="s">
        <v>400</v>
      </c>
      <c r="E179" s="5">
        <v>-0.51</v>
      </c>
      <c r="F179" s="5">
        <v>109.1</v>
      </c>
      <c r="G179" s="6">
        <v>139</v>
      </c>
      <c r="H179" s="5">
        <v>109.7</v>
      </c>
      <c r="I179" s="6">
        <v>217</v>
      </c>
      <c r="J179" s="5">
        <v>66.400000000000006</v>
      </c>
    </row>
    <row r="180" spans="1:10" ht="18">
      <c r="A180" s="5">
        <v>171</v>
      </c>
      <c r="B180" s="1" t="s">
        <v>293</v>
      </c>
      <c r="C180" s="1" t="s">
        <v>294</v>
      </c>
      <c r="D180" s="5" t="s">
        <v>106</v>
      </c>
      <c r="E180" s="5">
        <v>-0.56999999999999995</v>
      </c>
      <c r="F180" s="5">
        <v>102.1</v>
      </c>
      <c r="G180" s="6">
        <v>268</v>
      </c>
      <c r="H180" s="5">
        <v>102.7</v>
      </c>
      <c r="I180" s="6">
        <v>84</v>
      </c>
      <c r="J180" s="5">
        <v>66.099999999999994</v>
      </c>
    </row>
    <row r="181" spans="1:10" ht="18">
      <c r="A181" s="5">
        <v>172</v>
      </c>
      <c r="B181" s="1" t="s">
        <v>295</v>
      </c>
      <c r="C181" s="1" t="s">
        <v>235</v>
      </c>
      <c r="D181" s="5" t="s">
        <v>244</v>
      </c>
      <c r="E181" s="5">
        <v>-0.7</v>
      </c>
      <c r="F181" s="5">
        <v>107.8</v>
      </c>
      <c r="G181" s="6">
        <v>166</v>
      </c>
      <c r="H181" s="5">
        <v>108.5</v>
      </c>
      <c r="I181" s="6">
        <v>192</v>
      </c>
      <c r="J181" s="5">
        <v>65.2</v>
      </c>
    </row>
    <row r="182" spans="1:10" ht="18">
      <c r="A182" s="5">
        <v>173</v>
      </c>
      <c r="B182" s="1" t="s">
        <v>296</v>
      </c>
      <c r="C182" s="1" t="s">
        <v>297</v>
      </c>
      <c r="D182" s="5" t="s">
        <v>130</v>
      </c>
      <c r="E182" s="5">
        <v>-0.82</v>
      </c>
      <c r="F182" s="5">
        <v>108.2</v>
      </c>
      <c r="G182" s="6">
        <v>156</v>
      </c>
      <c r="H182" s="5">
        <v>109.1</v>
      </c>
      <c r="I182" s="6">
        <v>208</v>
      </c>
      <c r="J182" s="5">
        <v>66.599999999999994</v>
      </c>
    </row>
    <row r="183" spans="1:10" ht="18">
      <c r="A183" s="5">
        <v>174</v>
      </c>
      <c r="B183" s="1" t="s">
        <v>298</v>
      </c>
      <c r="C183" s="1" t="s">
        <v>95</v>
      </c>
      <c r="D183" s="7">
        <v>46006</v>
      </c>
      <c r="E183" s="5">
        <v>-1</v>
      </c>
      <c r="F183" s="5">
        <v>105.9</v>
      </c>
      <c r="G183" s="6">
        <v>209</v>
      </c>
      <c r="H183" s="5">
        <v>106.9</v>
      </c>
      <c r="I183" s="6">
        <v>161</v>
      </c>
      <c r="J183" s="5">
        <v>66.400000000000006</v>
      </c>
    </row>
    <row r="184" spans="1:10" ht="18">
      <c r="A184" s="5">
        <v>175</v>
      </c>
      <c r="B184" s="1" t="s">
        <v>299</v>
      </c>
      <c r="C184" s="1" t="s">
        <v>201</v>
      </c>
      <c r="D184" s="5" t="s">
        <v>244</v>
      </c>
      <c r="E184" s="5">
        <v>-1.06</v>
      </c>
      <c r="F184" s="5">
        <v>101.9</v>
      </c>
      <c r="G184" s="6">
        <v>275</v>
      </c>
      <c r="H184" s="5">
        <v>103</v>
      </c>
      <c r="I184" s="6">
        <v>89</v>
      </c>
      <c r="J184" s="5">
        <v>67.900000000000006</v>
      </c>
    </row>
    <row r="185" spans="1:10" ht="18">
      <c r="A185" s="5">
        <v>176</v>
      </c>
      <c r="B185" s="1" t="s">
        <v>300</v>
      </c>
      <c r="C185" s="1" t="s">
        <v>179</v>
      </c>
      <c r="D185" s="5" t="s">
        <v>249</v>
      </c>
      <c r="E185" s="5">
        <v>-1.2</v>
      </c>
      <c r="F185" s="5">
        <v>106.4</v>
      </c>
      <c r="G185" s="6">
        <v>196</v>
      </c>
      <c r="H185" s="5">
        <v>107.6</v>
      </c>
      <c r="I185" s="6">
        <v>177</v>
      </c>
      <c r="J185" s="5">
        <v>66.7</v>
      </c>
    </row>
    <row r="186" spans="1:10" ht="18">
      <c r="A186" s="5">
        <v>177</v>
      </c>
      <c r="B186" s="1" t="s">
        <v>301</v>
      </c>
      <c r="C186" s="1" t="s">
        <v>172</v>
      </c>
      <c r="D186" s="5" t="s">
        <v>287</v>
      </c>
      <c r="E186" s="5">
        <v>-1.2</v>
      </c>
      <c r="F186" s="5">
        <v>106.6</v>
      </c>
      <c r="G186" s="6">
        <v>190</v>
      </c>
      <c r="H186" s="5">
        <v>107.8</v>
      </c>
      <c r="I186" s="6">
        <v>182</v>
      </c>
      <c r="J186" s="5">
        <v>68.2</v>
      </c>
    </row>
    <row r="187" spans="1:10" ht="18">
      <c r="A187" s="5">
        <v>178</v>
      </c>
      <c r="B187" s="1" t="s">
        <v>302</v>
      </c>
      <c r="C187" s="1" t="s">
        <v>254</v>
      </c>
      <c r="D187" s="5" t="s">
        <v>130</v>
      </c>
      <c r="E187" s="5">
        <v>-1.26</v>
      </c>
      <c r="F187" s="5">
        <v>111.3</v>
      </c>
      <c r="G187" s="6">
        <v>100</v>
      </c>
      <c r="H187" s="5">
        <v>112.6</v>
      </c>
      <c r="I187" s="6">
        <v>276</v>
      </c>
      <c r="J187" s="5">
        <v>67.400000000000006</v>
      </c>
    </row>
    <row r="188" spans="1:10" ht="18">
      <c r="A188" s="5">
        <v>179</v>
      </c>
      <c r="B188" s="1" t="s">
        <v>17</v>
      </c>
      <c r="C188" s="1" t="s">
        <v>209</v>
      </c>
      <c r="D188" s="5" t="s">
        <v>310</v>
      </c>
      <c r="E188" s="5">
        <v>-1.29</v>
      </c>
      <c r="F188" s="5">
        <v>106.5</v>
      </c>
      <c r="G188" s="6">
        <v>194</v>
      </c>
      <c r="H188" s="5">
        <v>107.8</v>
      </c>
      <c r="I188" s="6">
        <v>179</v>
      </c>
      <c r="J188" s="5">
        <v>69</v>
      </c>
    </row>
    <row r="189" spans="1:10" ht="18">
      <c r="A189" s="5">
        <v>180</v>
      </c>
      <c r="B189" s="1" t="s">
        <v>303</v>
      </c>
      <c r="C189" s="1" t="s">
        <v>172</v>
      </c>
      <c r="D189" s="5" t="s">
        <v>144</v>
      </c>
      <c r="E189" s="5">
        <v>-1.34</v>
      </c>
      <c r="F189" s="5">
        <v>107.2</v>
      </c>
      <c r="G189" s="6">
        <v>182</v>
      </c>
      <c r="H189" s="5">
        <v>108.5</v>
      </c>
      <c r="I189" s="6">
        <v>194</v>
      </c>
      <c r="J189" s="5">
        <v>68.2</v>
      </c>
    </row>
    <row r="190" spans="1:10" ht="18">
      <c r="A190" s="5">
        <v>181</v>
      </c>
      <c r="B190" s="1" t="s">
        <v>304</v>
      </c>
      <c r="C190" s="1" t="s">
        <v>201</v>
      </c>
      <c r="D190" s="5" t="s">
        <v>287</v>
      </c>
      <c r="E190" s="5">
        <v>-1.39</v>
      </c>
      <c r="F190" s="5">
        <v>109.5</v>
      </c>
      <c r="G190" s="6">
        <v>133</v>
      </c>
      <c r="H190" s="5">
        <v>110.9</v>
      </c>
      <c r="I190" s="6">
        <v>241</v>
      </c>
      <c r="J190" s="5">
        <v>68.400000000000006</v>
      </c>
    </row>
    <row r="191" spans="1:10" ht="18">
      <c r="A191" s="5">
        <v>182</v>
      </c>
      <c r="B191" s="1" t="s">
        <v>305</v>
      </c>
      <c r="C191" s="1" t="s">
        <v>204</v>
      </c>
      <c r="D191" s="5" t="s">
        <v>130</v>
      </c>
      <c r="E191" s="5">
        <v>-1.5</v>
      </c>
      <c r="F191" s="5">
        <v>110.7</v>
      </c>
      <c r="G191" s="6">
        <v>111</v>
      </c>
      <c r="H191" s="5">
        <v>112.2</v>
      </c>
      <c r="I191" s="6">
        <v>269</v>
      </c>
      <c r="J191" s="5">
        <v>68.3</v>
      </c>
    </row>
    <row r="192" spans="1:10" ht="18">
      <c r="A192" s="5">
        <v>183</v>
      </c>
      <c r="B192" s="1" t="s">
        <v>20</v>
      </c>
      <c r="C192" s="1" t="s">
        <v>217</v>
      </c>
      <c r="D192" s="5" t="s">
        <v>136</v>
      </c>
      <c r="E192" s="5">
        <v>-1.5</v>
      </c>
      <c r="F192" s="5">
        <v>107.6</v>
      </c>
      <c r="G192" s="6">
        <v>174</v>
      </c>
      <c r="H192" s="5">
        <v>109.1</v>
      </c>
      <c r="I192" s="6">
        <v>210</v>
      </c>
      <c r="J192" s="5">
        <v>70.5</v>
      </c>
    </row>
    <row r="193" spans="1:10" ht="18">
      <c r="A193" s="5">
        <v>184</v>
      </c>
      <c r="B193" s="1" t="s">
        <v>306</v>
      </c>
      <c r="C193" s="1" t="s">
        <v>172</v>
      </c>
      <c r="D193" s="5" t="s">
        <v>144</v>
      </c>
      <c r="E193" s="5">
        <v>-1.51</v>
      </c>
      <c r="F193" s="5">
        <v>103.7</v>
      </c>
      <c r="G193" s="6">
        <v>242</v>
      </c>
      <c r="H193" s="5">
        <v>105.2</v>
      </c>
      <c r="I193" s="6">
        <v>122</v>
      </c>
      <c r="J193" s="5">
        <v>65.599999999999994</v>
      </c>
    </row>
    <row r="194" spans="1:10" ht="18">
      <c r="A194" s="5">
        <v>185</v>
      </c>
      <c r="B194" s="1" t="s">
        <v>24</v>
      </c>
      <c r="C194" s="1" t="s">
        <v>217</v>
      </c>
      <c r="D194" s="5" t="s">
        <v>291</v>
      </c>
      <c r="E194" s="5">
        <v>-1.67</v>
      </c>
      <c r="F194" s="5">
        <v>106.9</v>
      </c>
      <c r="G194" s="6">
        <v>187</v>
      </c>
      <c r="H194" s="5">
        <v>108.6</v>
      </c>
      <c r="I194" s="6">
        <v>196</v>
      </c>
      <c r="J194" s="5">
        <v>67.5</v>
      </c>
    </row>
    <row r="195" spans="1:10" ht="18">
      <c r="A195" s="5">
        <v>186</v>
      </c>
      <c r="B195" s="1" t="s">
        <v>27</v>
      </c>
      <c r="C195" s="1" t="s">
        <v>168</v>
      </c>
      <c r="D195" s="5" t="s">
        <v>400</v>
      </c>
      <c r="E195" s="5">
        <v>-1.68</v>
      </c>
      <c r="F195" s="5">
        <v>105.7</v>
      </c>
      <c r="G195" s="6">
        <v>213</v>
      </c>
      <c r="H195" s="5">
        <v>107.4</v>
      </c>
      <c r="I195" s="6">
        <v>172</v>
      </c>
      <c r="J195" s="5">
        <v>68.099999999999994</v>
      </c>
    </row>
    <row r="196" spans="1:10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-1.7</v>
      </c>
      <c r="F196" s="5">
        <v>103.7</v>
      </c>
      <c r="G196" s="6">
        <v>241</v>
      </c>
      <c r="H196" s="5">
        <v>105.4</v>
      </c>
      <c r="I196" s="6">
        <v>131</v>
      </c>
      <c r="J196" s="5">
        <v>66</v>
      </c>
    </row>
    <row r="197" spans="1:10" ht="18">
      <c r="A197" s="5">
        <v>188</v>
      </c>
      <c r="B197" s="1" t="s">
        <v>41</v>
      </c>
      <c r="C197" s="1" t="s">
        <v>141</v>
      </c>
      <c r="D197" s="7">
        <v>46008</v>
      </c>
      <c r="E197" s="5">
        <v>-1.82</v>
      </c>
      <c r="F197" s="5">
        <v>104.1</v>
      </c>
      <c r="G197" s="6">
        <v>235</v>
      </c>
      <c r="H197" s="5">
        <v>105.9</v>
      </c>
      <c r="I197" s="6">
        <v>142</v>
      </c>
      <c r="J197" s="5">
        <v>65</v>
      </c>
    </row>
    <row r="198" spans="1:10" ht="18">
      <c r="A198" s="5">
        <v>189</v>
      </c>
      <c r="B198" s="1" t="s">
        <v>308</v>
      </c>
      <c r="C198" s="1" t="s">
        <v>172</v>
      </c>
      <c r="D198" s="5" t="s">
        <v>144</v>
      </c>
      <c r="E198" s="5">
        <v>-1.88</v>
      </c>
      <c r="F198" s="5">
        <v>105.8</v>
      </c>
      <c r="G198" s="6">
        <v>212</v>
      </c>
      <c r="H198" s="5">
        <v>107.7</v>
      </c>
      <c r="I198" s="6">
        <v>178</v>
      </c>
      <c r="J198" s="5">
        <v>67.599999999999994</v>
      </c>
    </row>
    <row r="199" spans="1:10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-2.1</v>
      </c>
      <c r="F199" s="5">
        <v>111</v>
      </c>
      <c r="G199" s="6">
        <v>106</v>
      </c>
      <c r="H199" s="5">
        <v>113.1</v>
      </c>
      <c r="I199" s="6">
        <v>290</v>
      </c>
      <c r="J199" s="5">
        <v>67.8</v>
      </c>
    </row>
    <row r="200" spans="1:10" ht="18">
      <c r="A200" s="5">
        <v>191</v>
      </c>
      <c r="B200" s="1" t="s">
        <v>66</v>
      </c>
      <c r="C200" s="1" t="s">
        <v>95</v>
      </c>
      <c r="D200" s="7">
        <v>45830</v>
      </c>
      <c r="E200" s="5">
        <v>-2.17</v>
      </c>
      <c r="F200" s="5">
        <v>114.3</v>
      </c>
      <c r="G200" s="6">
        <v>68</v>
      </c>
      <c r="H200" s="5">
        <v>116.5</v>
      </c>
      <c r="I200" s="6">
        <v>334</v>
      </c>
      <c r="J200" s="5">
        <v>67.5</v>
      </c>
    </row>
    <row r="201" spans="1:10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-2.27</v>
      </c>
      <c r="F201" s="5">
        <v>107.7</v>
      </c>
      <c r="G201" s="6">
        <v>171</v>
      </c>
      <c r="H201" s="5">
        <v>110</v>
      </c>
      <c r="I201" s="6">
        <v>221</v>
      </c>
      <c r="J201" s="5">
        <v>69.2</v>
      </c>
    </row>
    <row r="202" spans="1:10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-2.38</v>
      </c>
      <c r="F202" s="5">
        <v>106.1</v>
      </c>
      <c r="G202" s="6">
        <v>205</v>
      </c>
      <c r="H202" s="5">
        <v>108.5</v>
      </c>
      <c r="I202" s="6">
        <v>191</v>
      </c>
      <c r="J202" s="5">
        <v>66.5</v>
      </c>
    </row>
    <row r="203" spans="1:10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-2.54</v>
      </c>
      <c r="F203" s="5">
        <v>107.6</v>
      </c>
      <c r="G203" s="6">
        <v>172</v>
      </c>
      <c r="H203" s="5">
        <v>110.2</v>
      </c>
      <c r="I203" s="6">
        <v>226</v>
      </c>
      <c r="J203" s="5">
        <v>63.7</v>
      </c>
    </row>
    <row r="204" spans="1:10" ht="18">
      <c r="A204" s="5">
        <v>195</v>
      </c>
      <c r="B204" s="1" t="s">
        <v>315</v>
      </c>
      <c r="C204" s="1" t="s">
        <v>153</v>
      </c>
      <c r="D204" s="5" t="s">
        <v>291</v>
      </c>
      <c r="E204" s="5">
        <v>-2.56</v>
      </c>
      <c r="F204" s="5">
        <v>104.7</v>
      </c>
      <c r="G204" s="6">
        <v>228</v>
      </c>
      <c r="H204" s="5">
        <v>107.2</v>
      </c>
      <c r="I204" s="6">
        <v>169</v>
      </c>
      <c r="J204" s="5">
        <v>68.8</v>
      </c>
    </row>
    <row r="205" spans="1:10" ht="18">
      <c r="A205" s="5">
        <v>196</v>
      </c>
      <c r="B205" s="1" t="s">
        <v>316</v>
      </c>
      <c r="C205" s="1" t="s">
        <v>204</v>
      </c>
      <c r="D205" s="5" t="s">
        <v>162</v>
      </c>
      <c r="E205" s="5">
        <v>-2.68</v>
      </c>
      <c r="F205" s="5">
        <v>107.9</v>
      </c>
      <c r="G205" s="6">
        <v>163</v>
      </c>
      <c r="H205" s="5">
        <v>110.6</v>
      </c>
      <c r="I205" s="6">
        <v>234</v>
      </c>
      <c r="J205" s="5">
        <v>72.900000000000006</v>
      </c>
    </row>
    <row r="206" spans="1:10" ht="18">
      <c r="A206" s="5">
        <v>197</v>
      </c>
      <c r="B206" s="1" t="s">
        <v>314</v>
      </c>
      <c r="C206" s="1" t="s">
        <v>209</v>
      </c>
      <c r="D206" s="5" t="s">
        <v>367</v>
      </c>
      <c r="E206" s="5">
        <v>-2.68</v>
      </c>
      <c r="F206" s="5">
        <v>110.5</v>
      </c>
      <c r="G206" s="6">
        <v>115</v>
      </c>
      <c r="H206" s="5">
        <v>113.2</v>
      </c>
      <c r="I206" s="6">
        <v>295</v>
      </c>
      <c r="J206" s="5">
        <v>66.099999999999994</v>
      </c>
    </row>
    <row r="207" spans="1:10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</v>
      </c>
      <c r="F207" s="5">
        <v>99.8</v>
      </c>
      <c r="G207" s="6">
        <v>314</v>
      </c>
      <c r="H207" s="5">
        <v>102.5</v>
      </c>
      <c r="I207" s="6">
        <v>80</v>
      </c>
      <c r="J207" s="5">
        <v>64.8</v>
      </c>
    </row>
    <row r="208" spans="1:10" ht="18">
      <c r="A208" s="5">
        <v>199</v>
      </c>
      <c r="B208" s="1" t="s">
        <v>320</v>
      </c>
      <c r="C208" s="1" t="s">
        <v>318</v>
      </c>
      <c r="D208" s="5" t="s">
        <v>157</v>
      </c>
      <c r="E208" s="5">
        <v>-2.77</v>
      </c>
      <c r="F208" s="5">
        <v>102.5</v>
      </c>
      <c r="G208" s="6">
        <v>259</v>
      </c>
      <c r="H208" s="5">
        <v>105.3</v>
      </c>
      <c r="I208" s="6">
        <v>126</v>
      </c>
      <c r="J208" s="5">
        <v>71.8</v>
      </c>
    </row>
    <row r="209" spans="1:10" ht="18">
      <c r="A209" s="5">
        <v>200</v>
      </c>
      <c r="B209" s="1" t="s">
        <v>319</v>
      </c>
      <c r="C209" s="1" t="s">
        <v>235</v>
      </c>
      <c r="D209" s="5" t="s">
        <v>252</v>
      </c>
      <c r="E209" s="5">
        <v>-2.79</v>
      </c>
      <c r="F209" s="5">
        <v>102.9</v>
      </c>
      <c r="G209" s="6">
        <v>252</v>
      </c>
      <c r="H209" s="5">
        <v>105.6</v>
      </c>
      <c r="I209" s="6">
        <v>136</v>
      </c>
      <c r="J209" s="5">
        <v>63.1</v>
      </c>
    </row>
    <row r="210" spans="1:10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0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</row>
    <row r="212" spans="1:10" ht="18">
      <c r="A212" s="5">
        <v>201</v>
      </c>
      <c r="B212" s="1" t="s">
        <v>323</v>
      </c>
      <c r="C212" s="1" t="s">
        <v>297</v>
      </c>
      <c r="D212" s="5" t="s">
        <v>186</v>
      </c>
      <c r="E212" s="5">
        <v>-2.94</v>
      </c>
      <c r="F212" s="5">
        <v>103.4</v>
      </c>
      <c r="G212" s="6">
        <v>245</v>
      </c>
      <c r="H212" s="5">
        <v>106.3</v>
      </c>
      <c r="I212" s="6">
        <v>152</v>
      </c>
      <c r="J212" s="5">
        <v>68.8</v>
      </c>
    </row>
    <row r="213" spans="1:10" ht="18">
      <c r="A213" s="5">
        <v>202</v>
      </c>
      <c r="B213" s="1" t="s">
        <v>321</v>
      </c>
      <c r="C213" s="1" t="s">
        <v>258</v>
      </c>
      <c r="D213" s="5" t="s">
        <v>322</v>
      </c>
      <c r="E213" s="5">
        <v>-2.95</v>
      </c>
      <c r="F213" s="5">
        <v>102.8</v>
      </c>
      <c r="G213" s="6">
        <v>254</v>
      </c>
      <c r="H213" s="5">
        <v>105.8</v>
      </c>
      <c r="I213" s="6">
        <v>138</v>
      </c>
      <c r="J213" s="5">
        <v>69.599999999999994</v>
      </c>
    </row>
    <row r="214" spans="1:10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105.8</v>
      </c>
      <c r="G214" s="6">
        <v>211</v>
      </c>
      <c r="H214" s="5">
        <v>108.9</v>
      </c>
      <c r="I214" s="6">
        <v>199</v>
      </c>
      <c r="J214" s="5">
        <v>65.900000000000006</v>
      </c>
    </row>
    <row r="215" spans="1:10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102.8</v>
      </c>
      <c r="G215" s="6">
        <v>253</v>
      </c>
      <c r="H215" s="5">
        <v>105.9</v>
      </c>
      <c r="I215" s="6">
        <v>140</v>
      </c>
      <c r="J215" s="5">
        <v>70.599999999999994</v>
      </c>
    </row>
    <row r="216" spans="1:10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103.1</v>
      </c>
      <c r="G216" s="6">
        <v>248</v>
      </c>
      <c r="H216" s="5">
        <v>106.3</v>
      </c>
      <c r="I216" s="6">
        <v>149</v>
      </c>
      <c r="J216" s="5">
        <v>68.8</v>
      </c>
    </row>
    <row r="217" spans="1:10" ht="18">
      <c r="A217" s="5">
        <v>206</v>
      </c>
      <c r="B217" s="1" t="s">
        <v>330</v>
      </c>
      <c r="C217" s="1" t="s">
        <v>114</v>
      </c>
      <c r="D217" s="7">
        <v>45858</v>
      </c>
      <c r="E217" s="5">
        <v>-3.24</v>
      </c>
      <c r="F217" s="5">
        <v>100.6</v>
      </c>
      <c r="G217" s="6">
        <v>304</v>
      </c>
      <c r="H217" s="5">
        <v>103.8</v>
      </c>
      <c r="I217" s="6">
        <v>103</v>
      </c>
      <c r="J217" s="5">
        <v>64.3</v>
      </c>
    </row>
    <row r="218" spans="1:10" ht="18">
      <c r="A218" s="5">
        <v>207</v>
      </c>
      <c r="B218" s="1" t="s">
        <v>329</v>
      </c>
      <c r="C218" s="1" t="s">
        <v>254</v>
      </c>
      <c r="D218" s="5" t="s">
        <v>164</v>
      </c>
      <c r="E218" s="5">
        <v>-3.3</v>
      </c>
      <c r="F218" s="5">
        <v>102.1</v>
      </c>
      <c r="G218" s="6">
        <v>271</v>
      </c>
      <c r="H218" s="5">
        <v>105.4</v>
      </c>
      <c r="I218" s="6">
        <v>128</v>
      </c>
      <c r="J218" s="5">
        <v>68.8</v>
      </c>
    </row>
    <row r="219" spans="1:10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101.9</v>
      </c>
      <c r="G219" s="6">
        <v>276</v>
      </c>
      <c r="H219" s="5">
        <v>105.2</v>
      </c>
      <c r="I219" s="6">
        <v>124</v>
      </c>
      <c r="J219" s="5">
        <v>71.3</v>
      </c>
    </row>
    <row r="220" spans="1:10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-3.41</v>
      </c>
      <c r="F220" s="5">
        <v>109.3</v>
      </c>
      <c r="G220" s="6">
        <v>135</v>
      </c>
      <c r="H220" s="5">
        <v>112.7</v>
      </c>
      <c r="I220" s="6">
        <v>278</v>
      </c>
      <c r="J220" s="5">
        <v>71.099999999999994</v>
      </c>
    </row>
    <row r="221" spans="1:10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</v>
      </c>
      <c r="F221" s="5">
        <v>99.2</v>
      </c>
      <c r="G221" s="6">
        <v>321</v>
      </c>
      <c r="H221" s="5">
        <v>102.7</v>
      </c>
      <c r="I221" s="6">
        <v>82</v>
      </c>
      <c r="J221" s="5">
        <v>67.099999999999994</v>
      </c>
    </row>
    <row r="222" spans="1:10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108.4</v>
      </c>
      <c r="G222" s="6">
        <v>154</v>
      </c>
      <c r="H222" s="5">
        <v>112</v>
      </c>
      <c r="I222" s="6">
        <v>257</v>
      </c>
      <c r="J222" s="5">
        <v>67.900000000000006</v>
      </c>
    </row>
    <row r="223" spans="1:10" ht="18">
      <c r="A223" s="5">
        <v>212</v>
      </c>
      <c r="B223" s="1" t="s">
        <v>336</v>
      </c>
      <c r="C223" s="1" t="s">
        <v>216</v>
      </c>
      <c r="D223" s="5" t="s">
        <v>161</v>
      </c>
      <c r="E223" s="5">
        <v>-3.91</v>
      </c>
      <c r="F223" s="5">
        <v>99.8</v>
      </c>
      <c r="G223" s="6">
        <v>311</v>
      </c>
      <c r="H223" s="5">
        <v>103.8</v>
      </c>
      <c r="I223" s="6">
        <v>102</v>
      </c>
      <c r="J223" s="5">
        <v>69.2</v>
      </c>
    </row>
    <row r="224" spans="1:10" ht="18">
      <c r="A224" s="5">
        <v>213</v>
      </c>
      <c r="B224" s="1" t="s">
        <v>337</v>
      </c>
      <c r="C224" s="1" t="s">
        <v>139</v>
      </c>
      <c r="D224" s="7">
        <v>45978</v>
      </c>
      <c r="E224" s="5">
        <v>-3.95</v>
      </c>
      <c r="F224" s="5">
        <v>108.2</v>
      </c>
      <c r="G224" s="6">
        <v>160</v>
      </c>
      <c r="H224" s="5">
        <v>112.1</v>
      </c>
      <c r="I224" s="6">
        <v>264</v>
      </c>
      <c r="J224" s="5">
        <v>74.400000000000006</v>
      </c>
    </row>
    <row r="225" spans="1:10" ht="18">
      <c r="A225" s="5">
        <v>214</v>
      </c>
      <c r="B225" s="1" t="s">
        <v>338</v>
      </c>
      <c r="C225" s="1" t="s">
        <v>153</v>
      </c>
      <c r="D225" s="7">
        <v>45947</v>
      </c>
      <c r="E225" s="5">
        <v>-4</v>
      </c>
      <c r="F225" s="5">
        <v>107.4</v>
      </c>
      <c r="G225" s="6">
        <v>179</v>
      </c>
      <c r="H225" s="5">
        <v>111.4</v>
      </c>
      <c r="I225" s="6">
        <v>250</v>
      </c>
      <c r="J225" s="5">
        <v>70.3</v>
      </c>
    </row>
    <row r="226" spans="1:10" ht="18">
      <c r="A226" s="5">
        <v>215</v>
      </c>
      <c r="B226" s="1" t="s">
        <v>339</v>
      </c>
      <c r="C226" s="1" t="s">
        <v>285</v>
      </c>
      <c r="D226" s="5" t="s">
        <v>164</v>
      </c>
      <c r="E226" s="5">
        <v>-4.08</v>
      </c>
      <c r="F226" s="5">
        <v>102</v>
      </c>
      <c r="G226" s="6">
        <v>273</v>
      </c>
      <c r="H226" s="5">
        <v>106.1</v>
      </c>
      <c r="I226" s="6">
        <v>146</v>
      </c>
      <c r="J226" s="5">
        <v>66.3</v>
      </c>
    </row>
    <row r="227" spans="1:10" ht="18">
      <c r="A227" s="5">
        <v>216</v>
      </c>
      <c r="B227" s="1" t="s">
        <v>340</v>
      </c>
      <c r="C227" s="1" t="s">
        <v>235</v>
      </c>
      <c r="D227" s="5" t="s">
        <v>252</v>
      </c>
      <c r="E227" s="5">
        <v>-4.08</v>
      </c>
      <c r="F227" s="5">
        <v>104.9</v>
      </c>
      <c r="G227" s="6">
        <v>222</v>
      </c>
      <c r="H227" s="5">
        <v>108.9</v>
      </c>
      <c r="I227" s="6">
        <v>200</v>
      </c>
      <c r="J227" s="5">
        <v>67.7</v>
      </c>
    </row>
    <row r="228" spans="1:10" ht="18">
      <c r="A228" s="5">
        <v>217</v>
      </c>
      <c r="B228" s="1" t="s">
        <v>335</v>
      </c>
      <c r="C228" s="1" t="s">
        <v>168</v>
      </c>
      <c r="D228" s="5" t="s">
        <v>400</v>
      </c>
      <c r="E228" s="5">
        <v>-4.09</v>
      </c>
      <c r="F228" s="5">
        <v>108.2</v>
      </c>
      <c r="G228" s="6">
        <v>159</v>
      </c>
      <c r="H228" s="5">
        <v>112.3</v>
      </c>
      <c r="I228" s="6">
        <v>270</v>
      </c>
      <c r="J228" s="5">
        <v>72.3</v>
      </c>
    </row>
    <row r="229" spans="1:10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106.4</v>
      </c>
      <c r="G229" s="6">
        <v>197</v>
      </c>
      <c r="H229" s="5">
        <v>110.5</v>
      </c>
      <c r="I229" s="6">
        <v>232</v>
      </c>
      <c r="J229" s="5">
        <v>66.099999999999994</v>
      </c>
    </row>
    <row r="230" spans="1:10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-4.2300000000000004</v>
      </c>
      <c r="F230" s="5">
        <v>108.7</v>
      </c>
      <c r="G230" s="6">
        <v>148</v>
      </c>
      <c r="H230" s="5">
        <v>112.9</v>
      </c>
      <c r="I230" s="6">
        <v>285</v>
      </c>
      <c r="J230" s="5">
        <v>67.8</v>
      </c>
    </row>
    <row r="231" spans="1:10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-4.29</v>
      </c>
      <c r="F231" s="5">
        <v>106.4</v>
      </c>
      <c r="G231" s="6">
        <v>198</v>
      </c>
      <c r="H231" s="5">
        <v>110.7</v>
      </c>
      <c r="I231" s="6">
        <v>237</v>
      </c>
      <c r="J231" s="5">
        <v>69.099999999999994</v>
      </c>
    </row>
    <row r="232" spans="1:10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-4.34</v>
      </c>
      <c r="F232" s="5">
        <v>104.6</v>
      </c>
      <c r="G232" s="6">
        <v>229</v>
      </c>
      <c r="H232" s="5">
        <v>109</v>
      </c>
      <c r="I232" s="6">
        <v>205</v>
      </c>
      <c r="J232" s="5">
        <v>65.5</v>
      </c>
    </row>
    <row r="233" spans="1:10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-4.41</v>
      </c>
      <c r="F233" s="5">
        <v>103.5</v>
      </c>
      <c r="G233" s="6">
        <v>244</v>
      </c>
      <c r="H233" s="5">
        <v>107.9</v>
      </c>
      <c r="I233" s="6">
        <v>183</v>
      </c>
      <c r="J233" s="5">
        <v>65.8</v>
      </c>
    </row>
    <row r="234" spans="1:10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-4.53</v>
      </c>
      <c r="F234" s="5">
        <v>102.3</v>
      </c>
      <c r="G234" s="6">
        <v>262</v>
      </c>
      <c r="H234" s="5">
        <v>106.8</v>
      </c>
      <c r="I234" s="6">
        <v>160</v>
      </c>
      <c r="J234" s="5">
        <v>67.7</v>
      </c>
    </row>
    <row r="235" spans="1:10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-4.5999999999999996</v>
      </c>
      <c r="F235" s="5">
        <v>100.9</v>
      </c>
      <c r="G235" s="6">
        <v>295</v>
      </c>
      <c r="H235" s="5">
        <v>105.5</v>
      </c>
      <c r="I235" s="6">
        <v>132</v>
      </c>
      <c r="J235" s="5">
        <v>69</v>
      </c>
    </row>
    <row r="236" spans="1:10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-4.66</v>
      </c>
      <c r="F236" s="5">
        <v>99</v>
      </c>
      <c r="G236" s="6">
        <v>324</v>
      </c>
      <c r="H236" s="5">
        <v>103.7</v>
      </c>
      <c r="I236" s="6">
        <v>100</v>
      </c>
      <c r="J236" s="5">
        <v>64.099999999999994</v>
      </c>
    </row>
    <row r="237" spans="1:10" ht="18">
      <c r="A237" s="5">
        <v>226</v>
      </c>
      <c r="B237" s="1" t="s">
        <v>351</v>
      </c>
      <c r="C237" s="1" t="s">
        <v>133</v>
      </c>
      <c r="D237" s="7">
        <v>45977</v>
      </c>
      <c r="E237" s="5">
        <v>-4.93</v>
      </c>
      <c r="F237" s="5">
        <v>106.2</v>
      </c>
      <c r="G237" s="6">
        <v>199</v>
      </c>
      <c r="H237" s="5">
        <v>111.1</v>
      </c>
      <c r="I237" s="6">
        <v>245</v>
      </c>
      <c r="J237" s="5">
        <v>70</v>
      </c>
    </row>
    <row r="238" spans="1:10" ht="18">
      <c r="A238" s="5">
        <v>227</v>
      </c>
      <c r="B238" s="1" t="s">
        <v>352</v>
      </c>
      <c r="C238" s="1" t="s">
        <v>139</v>
      </c>
      <c r="D238" s="5" t="s">
        <v>136</v>
      </c>
      <c r="E238" s="5">
        <v>-5.25</v>
      </c>
      <c r="F238" s="5">
        <v>97.4</v>
      </c>
      <c r="G238" s="6">
        <v>336</v>
      </c>
      <c r="H238" s="5">
        <v>102.7</v>
      </c>
      <c r="I238" s="6">
        <v>83</v>
      </c>
      <c r="J238" s="5">
        <v>67.3</v>
      </c>
    </row>
    <row r="239" spans="1:10" ht="18">
      <c r="A239" s="5">
        <v>228</v>
      </c>
      <c r="B239" s="1" t="s">
        <v>353</v>
      </c>
      <c r="C239" s="1" t="s">
        <v>109</v>
      </c>
      <c r="D239" s="7">
        <v>45949</v>
      </c>
      <c r="E239" s="5">
        <v>-5.29</v>
      </c>
      <c r="F239" s="5">
        <v>106</v>
      </c>
      <c r="G239" s="6">
        <v>208</v>
      </c>
      <c r="H239" s="5">
        <v>111.3</v>
      </c>
      <c r="I239" s="6">
        <v>247</v>
      </c>
      <c r="J239" s="5">
        <v>69.599999999999994</v>
      </c>
    </row>
    <row r="240" spans="1:10" ht="18">
      <c r="A240" s="5">
        <v>229</v>
      </c>
      <c r="B240" s="1" t="s">
        <v>354</v>
      </c>
      <c r="C240" s="1" t="s">
        <v>328</v>
      </c>
      <c r="D240" s="5" t="s">
        <v>162</v>
      </c>
      <c r="E240" s="5">
        <v>-5.33</v>
      </c>
      <c r="F240" s="5">
        <v>101.7</v>
      </c>
      <c r="G240" s="6">
        <v>282</v>
      </c>
      <c r="H240" s="5">
        <v>107</v>
      </c>
      <c r="I240" s="6">
        <v>165</v>
      </c>
      <c r="J240" s="5">
        <v>66.2</v>
      </c>
    </row>
    <row r="241" spans="1:10" ht="18">
      <c r="A241" s="5">
        <v>230</v>
      </c>
      <c r="B241" s="1" t="s">
        <v>355</v>
      </c>
      <c r="C241" s="1" t="s">
        <v>168</v>
      </c>
      <c r="D241" s="7">
        <v>45920</v>
      </c>
      <c r="E241" s="5">
        <v>-5.54</v>
      </c>
      <c r="F241" s="5">
        <v>102.2</v>
      </c>
      <c r="G241" s="6">
        <v>265</v>
      </c>
      <c r="H241" s="5">
        <v>107.8</v>
      </c>
      <c r="I241" s="6">
        <v>180</v>
      </c>
      <c r="J241" s="5">
        <v>64.2</v>
      </c>
    </row>
    <row r="242" spans="1:10" ht="18">
      <c r="A242" s="5">
        <v>231</v>
      </c>
      <c r="B242" s="1" t="s">
        <v>356</v>
      </c>
      <c r="C242" s="1" t="s">
        <v>168</v>
      </c>
      <c r="D242" s="5" t="s">
        <v>289</v>
      </c>
      <c r="E242" s="5">
        <v>-5.61</v>
      </c>
      <c r="F242" s="5">
        <v>107.3</v>
      </c>
      <c r="G242" s="6">
        <v>181</v>
      </c>
      <c r="H242" s="5">
        <v>112.9</v>
      </c>
      <c r="I242" s="6">
        <v>284</v>
      </c>
      <c r="J242" s="5">
        <v>68.400000000000006</v>
      </c>
    </row>
    <row r="243" spans="1:10" ht="18">
      <c r="A243" s="5">
        <v>232</v>
      </c>
      <c r="B243" s="1" t="s">
        <v>357</v>
      </c>
      <c r="C243" s="1" t="s">
        <v>318</v>
      </c>
      <c r="D243" s="5" t="s">
        <v>358</v>
      </c>
      <c r="E243" s="5">
        <v>-5.69</v>
      </c>
      <c r="F243" s="5">
        <v>100.8</v>
      </c>
      <c r="G243" s="6">
        <v>299</v>
      </c>
      <c r="H243" s="5">
        <v>106.4</v>
      </c>
      <c r="I243" s="6">
        <v>156</v>
      </c>
      <c r="J243" s="5">
        <v>64.400000000000006</v>
      </c>
    </row>
    <row r="244" spans="1:10" ht="18">
      <c r="A244" s="5">
        <v>233</v>
      </c>
      <c r="B244" s="1" t="s">
        <v>359</v>
      </c>
      <c r="C244" s="1" t="s">
        <v>139</v>
      </c>
      <c r="D244" s="7">
        <v>46008</v>
      </c>
      <c r="E244" s="5">
        <v>-5.74</v>
      </c>
      <c r="F244" s="5">
        <v>107.4</v>
      </c>
      <c r="G244" s="6">
        <v>180</v>
      </c>
      <c r="H244" s="5">
        <v>113.1</v>
      </c>
      <c r="I244" s="6">
        <v>292</v>
      </c>
      <c r="J244" s="5">
        <v>65.900000000000006</v>
      </c>
    </row>
    <row r="245" spans="1:10" ht="18">
      <c r="A245" s="5">
        <v>234</v>
      </c>
      <c r="B245" s="1" t="s">
        <v>360</v>
      </c>
      <c r="C245" s="1" t="s">
        <v>285</v>
      </c>
      <c r="D245" s="5" t="s">
        <v>128</v>
      </c>
      <c r="E245" s="5">
        <v>-5.77</v>
      </c>
      <c r="F245" s="5">
        <v>99.6</v>
      </c>
      <c r="G245" s="6">
        <v>317</v>
      </c>
      <c r="H245" s="5">
        <v>105.3</v>
      </c>
      <c r="I245" s="6">
        <v>127</v>
      </c>
      <c r="J245" s="5">
        <v>62.4</v>
      </c>
    </row>
    <row r="246" spans="1:10" ht="18">
      <c r="A246" s="5">
        <v>235</v>
      </c>
      <c r="B246" s="1" t="s">
        <v>19</v>
      </c>
      <c r="C246" s="1" t="s">
        <v>217</v>
      </c>
      <c r="D246" s="5" t="s">
        <v>164</v>
      </c>
      <c r="E246" s="5">
        <v>-6.06</v>
      </c>
      <c r="F246" s="5">
        <v>111</v>
      </c>
      <c r="G246" s="6">
        <v>103</v>
      </c>
      <c r="H246" s="5">
        <v>117.1</v>
      </c>
      <c r="I246" s="6">
        <v>343</v>
      </c>
      <c r="J246" s="5">
        <v>68.5</v>
      </c>
    </row>
    <row r="247" spans="1:10" ht="18">
      <c r="A247" s="5">
        <v>236</v>
      </c>
      <c r="B247" s="1" t="s">
        <v>361</v>
      </c>
      <c r="C247" s="1" t="s">
        <v>133</v>
      </c>
      <c r="D247" s="7">
        <v>46006</v>
      </c>
      <c r="E247" s="5">
        <v>-6.16</v>
      </c>
      <c r="F247" s="5">
        <v>103.5</v>
      </c>
      <c r="G247" s="6">
        <v>243</v>
      </c>
      <c r="H247" s="5">
        <v>109.7</v>
      </c>
      <c r="I247" s="6">
        <v>218</v>
      </c>
      <c r="J247" s="5">
        <v>69.2</v>
      </c>
    </row>
    <row r="248" spans="1:10" ht="18">
      <c r="A248" s="5">
        <v>237</v>
      </c>
      <c r="B248" s="1" t="s">
        <v>362</v>
      </c>
      <c r="C248" s="1" t="s">
        <v>172</v>
      </c>
      <c r="D248" s="5" t="s">
        <v>263</v>
      </c>
      <c r="E248" s="5">
        <v>-6.19</v>
      </c>
      <c r="F248" s="5">
        <v>104.7</v>
      </c>
      <c r="G248" s="6">
        <v>227</v>
      </c>
      <c r="H248" s="5">
        <v>110.9</v>
      </c>
      <c r="I248" s="6">
        <v>239</v>
      </c>
      <c r="J248" s="5">
        <v>70.7</v>
      </c>
    </row>
    <row r="249" spans="1:10" ht="18">
      <c r="A249" s="5">
        <v>238</v>
      </c>
      <c r="B249" s="1" t="s">
        <v>363</v>
      </c>
      <c r="C249" s="1" t="s">
        <v>318</v>
      </c>
      <c r="D249" s="5" t="s">
        <v>291</v>
      </c>
      <c r="E249" s="5">
        <v>-6.24</v>
      </c>
      <c r="F249" s="5">
        <v>103.8</v>
      </c>
      <c r="G249" s="6">
        <v>239</v>
      </c>
      <c r="H249" s="5">
        <v>110</v>
      </c>
      <c r="I249" s="6">
        <v>224</v>
      </c>
      <c r="J249" s="5">
        <v>67</v>
      </c>
    </row>
    <row r="250" spans="1:10" ht="18">
      <c r="A250" s="5">
        <v>239</v>
      </c>
      <c r="B250" s="1" t="s">
        <v>11</v>
      </c>
      <c r="C250" s="1" t="s">
        <v>133</v>
      </c>
      <c r="D250" s="7">
        <v>45949</v>
      </c>
      <c r="E250" s="5">
        <v>-6.26</v>
      </c>
      <c r="F250" s="5">
        <v>104.5</v>
      </c>
      <c r="G250" s="6">
        <v>230</v>
      </c>
      <c r="H250" s="5">
        <v>110.8</v>
      </c>
      <c r="I250" s="6">
        <v>238</v>
      </c>
      <c r="J250" s="5">
        <v>63.9</v>
      </c>
    </row>
    <row r="251" spans="1:10" ht="18">
      <c r="A251" s="5">
        <v>240</v>
      </c>
      <c r="B251" s="1" t="s">
        <v>366</v>
      </c>
      <c r="C251" s="1" t="s">
        <v>201</v>
      </c>
      <c r="D251" s="5" t="s">
        <v>367</v>
      </c>
      <c r="E251" s="5">
        <v>-6.37</v>
      </c>
      <c r="F251" s="5">
        <v>110.8</v>
      </c>
      <c r="G251" s="6">
        <v>108</v>
      </c>
      <c r="H251" s="5">
        <v>117.2</v>
      </c>
      <c r="I251" s="6">
        <v>344</v>
      </c>
      <c r="J251" s="5">
        <v>72.599999999999994</v>
      </c>
    </row>
    <row r="252" spans="1:10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0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</row>
    <row r="254" spans="1:10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-6.39</v>
      </c>
      <c r="F254" s="5">
        <v>102.6</v>
      </c>
      <c r="G254" s="6">
        <v>257</v>
      </c>
      <c r="H254" s="5">
        <v>109</v>
      </c>
      <c r="I254" s="6">
        <v>204</v>
      </c>
      <c r="J254" s="5">
        <v>64.400000000000006</v>
      </c>
    </row>
    <row r="255" spans="1:10" ht="18">
      <c r="A255" s="5">
        <v>242</v>
      </c>
      <c r="B255" s="1" t="s">
        <v>364</v>
      </c>
      <c r="C255" s="1" t="s">
        <v>204</v>
      </c>
      <c r="D255" s="7">
        <v>46008</v>
      </c>
      <c r="E255" s="5">
        <v>-6.41</v>
      </c>
      <c r="F255" s="5">
        <v>106.2</v>
      </c>
      <c r="G255" s="6">
        <v>201</v>
      </c>
      <c r="H255" s="5">
        <v>112.6</v>
      </c>
      <c r="I255" s="6">
        <v>275</v>
      </c>
      <c r="J255" s="5">
        <v>64.400000000000006</v>
      </c>
    </row>
    <row r="256" spans="1:10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105</v>
      </c>
      <c r="H256" s="5">
        <v>117.4</v>
      </c>
      <c r="I256" s="6">
        <v>346</v>
      </c>
      <c r="J256" s="5">
        <v>74.3</v>
      </c>
    </row>
    <row r="257" spans="1:10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</v>
      </c>
      <c r="F257" s="5">
        <v>101.8</v>
      </c>
      <c r="G257" s="6">
        <v>281</v>
      </c>
      <c r="H257" s="5">
        <v>108.2</v>
      </c>
      <c r="I257" s="6">
        <v>189</v>
      </c>
      <c r="J257" s="5">
        <v>64.8</v>
      </c>
    </row>
    <row r="258" spans="1:10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-6.71</v>
      </c>
      <c r="F258" s="5">
        <v>107</v>
      </c>
      <c r="G258" s="6">
        <v>186</v>
      </c>
      <c r="H258" s="5">
        <v>113.7</v>
      </c>
      <c r="I258" s="6">
        <v>303</v>
      </c>
      <c r="J258" s="5">
        <v>64.599999999999994</v>
      </c>
    </row>
    <row r="259" spans="1:10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-6.81</v>
      </c>
      <c r="F259" s="5">
        <v>110</v>
      </c>
      <c r="G259" s="6">
        <v>125</v>
      </c>
      <c r="H259" s="5">
        <v>116.8</v>
      </c>
      <c r="I259" s="6">
        <v>336</v>
      </c>
      <c r="J259" s="5">
        <v>69</v>
      </c>
    </row>
    <row r="260" spans="1:10" ht="18">
      <c r="A260" s="5">
        <v>247</v>
      </c>
      <c r="B260" s="1" t="s">
        <v>18</v>
      </c>
      <c r="C260" s="1" t="s">
        <v>209</v>
      </c>
      <c r="D260" s="5" t="s">
        <v>367</v>
      </c>
      <c r="E260" s="5">
        <v>-6.93</v>
      </c>
      <c r="F260" s="5">
        <v>103.1</v>
      </c>
      <c r="G260" s="6">
        <v>249</v>
      </c>
      <c r="H260" s="5">
        <v>110</v>
      </c>
      <c r="I260" s="6">
        <v>223</v>
      </c>
      <c r="J260" s="5">
        <v>70</v>
      </c>
    </row>
    <row r="261" spans="1:10" ht="18">
      <c r="A261" s="5">
        <v>248</v>
      </c>
      <c r="B261" s="1" t="s">
        <v>372</v>
      </c>
      <c r="C261" s="1" t="s">
        <v>347</v>
      </c>
      <c r="D261" s="5" t="s">
        <v>144</v>
      </c>
      <c r="E261" s="5">
        <v>-7.01</v>
      </c>
      <c r="F261" s="5">
        <v>103.3</v>
      </c>
      <c r="G261" s="6">
        <v>246</v>
      </c>
      <c r="H261" s="5">
        <v>110.3</v>
      </c>
      <c r="I261" s="6">
        <v>228</v>
      </c>
      <c r="J261" s="5">
        <v>63.6</v>
      </c>
    </row>
    <row r="262" spans="1:10" ht="18">
      <c r="A262" s="5">
        <v>249</v>
      </c>
      <c r="B262" s="1" t="s">
        <v>373</v>
      </c>
      <c r="C262" s="1" t="s">
        <v>254</v>
      </c>
      <c r="D262" s="5" t="s">
        <v>231</v>
      </c>
      <c r="E262" s="5">
        <v>-7.04</v>
      </c>
      <c r="F262" s="5">
        <v>104.9</v>
      </c>
      <c r="G262" s="6">
        <v>223</v>
      </c>
      <c r="H262" s="5">
        <v>111.9</v>
      </c>
      <c r="I262" s="6">
        <v>256</v>
      </c>
      <c r="J262" s="5">
        <v>66.8</v>
      </c>
    </row>
    <row r="263" spans="1:10" ht="18">
      <c r="A263" s="5">
        <v>250</v>
      </c>
      <c r="B263" s="1" t="s">
        <v>374</v>
      </c>
      <c r="C263" s="1" t="s">
        <v>349</v>
      </c>
      <c r="D263" s="7">
        <v>45947</v>
      </c>
      <c r="E263" s="5">
        <v>-7.23</v>
      </c>
      <c r="F263" s="5">
        <v>101.8</v>
      </c>
      <c r="G263" s="6">
        <v>278</v>
      </c>
      <c r="H263" s="5">
        <v>109</v>
      </c>
      <c r="I263" s="6">
        <v>207</v>
      </c>
      <c r="J263" s="5">
        <v>68.8</v>
      </c>
    </row>
    <row r="264" spans="1:10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-7.35</v>
      </c>
      <c r="F264" s="5">
        <v>105.7</v>
      </c>
      <c r="G264" s="6">
        <v>215</v>
      </c>
      <c r="H264" s="5">
        <v>113</v>
      </c>
      <c r="I264" s="6">
        <v>288</v>
      </c>
      <c r="J264" s="5">
        <v>69.400000000000006</v>
      </c>
    </row>
    <row r="265" spans="1:10" ht="18">
      <c r="A265" s="5">
        <v>252</v>
      </c>
      <c r="B265" s="1" t="s">
        <v>378</v>
      </c>
      <c r="C265" s="1" t="s">
        <v>141</v>
      </c>
      <c r="D265" s="7">
        <v>45800</v>
      </c>
      <c r="E265" s="5">
        <v>-7.43</v>
      </c>
      <c r="F265" s="5">
        <v>101.1</v>
      </c>
      <c r="G265" s="6">
        <v>292</v>
      </c>
      <c r="H265" s="5">
        <v>108.5</v>
      </c>
      <c r="I265" s="6">
        <v>193</v>
      </c>
      <c r="J265" s="5">
        <v>71.3</v>
      </c>
    </row>
    <row r="266" spans="1:10" ht="18">
      <c r="A266" s="5">
        <v>253</v>
      </c>
      <c r="B266" s="1" t="s">
        <v>376</v>
      </c>
      <c r="C266" s="1" t="s">
        <v>168</v>
      </c>
      <c r="D266" s="7">
        <v>45979</v>
      </c>
      <c r="E266" s="5">
        <v>-7.44</v>
      </c>
      <c r="F266" s="5">
        <v>99.8</v>
      </c>
      <c r="G266" s="6">
        <v>313</v>
      </c>
      <c r="H266" s="5">
        <v>107.2</v>
      </c>
      <c r="I266" s="6">
        <v>168</v>
      </c>
      <c r="J266" s="5">
        <v>66.7</v>
      </c>
    </row>
    <row r="267" spans="1:10" ht="18">
      <c r="A267" s="5">
        <v>254</v>
      </c>
      <c r="B267" s="1" t="s">
        <v>379</v>
      </c>
      <c r="C267" s="1" t="s">
        <v>318</v>
      </c>
      <c r="D267" s="5" t="s">
        <v>380</v>
      </c>
      <c r="E267" s="5">
        <v>-7.51</v>
      </c>
      <c r="F267" s="5">
        <v>107.8</v>
      </c>
      <c r="G267" s="6">
        <v>167</v>
      </c>
      <c r="H267" s="5">
        <v>115.3</v>
      </c>
      <c r="I267" s="6">
        <v>325</v>
      </c>
      <c r="J267" s="5">
        <v>67.900000000000006</v>
      </c>
    </row>
    <row r="268" spans="1:10" ht="18">
      <c r="A268" s="5">
        <v>255</v>
      </c>
      <c r="B268" s="1" t="s">
        <v>377</v>
      </c>
      <c r="C268" s="1" t="s">
        <v>258</v>
      </c>
      <c r="D268" s="5" t="s">
        <v>263</v>
      </c>
      <c r="E268" s="5">
        <v>-7.52</v>
      </c>
      <c r="F268" s="5">
        <v>101.6</v>
      </c>
      <c r="G268" s="6">
        <v>285</v>
      </c>
      <c r="H268" s="5">
        <v>109.1</v>
      </c>
      <c r="I268" s="6">
        <v>209</v>
      </c>
      <c r="J268" s="5">
        <v>65.7</v>
      </c>
    </row>
    <row r="269" spans="1:10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289</v>
      </c>
      <c r="H269" s="5">
        <v>109</v>
      </c>
      <c r="I269" s="6">
        <v>206</v>
      </c>
      <c r="J269" s="5">
        <v>68</v>
      </c>
    </row>
    <row r="270" spans="1:10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-7.84</v>
      </c>
      <c r="F270" s="5">
        <v>103</v>
      </c>
      <c r="G270" s="6">
        <v>250</v>
      </c>
      <c r="H270" s="5">
        <v>110.9</v>
      </c>
      <c r="I270" s="6">
        <v>240</v>
      </c>
      <c r="J270" s="5">
        <v>71.400000000000006</v>
      </c>
    </row>
    <row r="271" spans="1:10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-8.02</v>
      </c>
      <c r="F271" s="5">
        <v>95.5</v>
      </c>
      <c r="G271" s="6">
        <v>349</v>
      </c>
      <c r="H271" s="5">
        <v>103.5</v>
      </c>
      <c r="I271" s="6">
        <v>97</v>
      </c>
      <c r="J271" s="5">
        <v>67.099999999999994</v>
      </c>
    </row>
    <row r="272" spans="1:10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-8.0299999999999994</v>
      </c>
      <c r="F272" s="5">
        <v>109</v>
      </c>
      <c r="G272" s="6">
        <v>143</v>
      </c>
      <c r="H272" s="5">
        <v>117.1</v>
      </c>
      <c r="I272" s="6">
        <v>342</v>
      </c>
      <c r="J272" s="5">
        <v>70.599999999999994</v>
      </c>
    </row>
    <row r="273" spans="1:10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-8.15</v>
      </c>
      <c r="F273" s="5">
        <v>105</v>
      </c>
      <c r="G273" s="6">
        <v>221</v>
      </c>
      <c r="H273" s="5">
        <v>113.1</v>
      </c>
      <c r="I273" s="6">
        <v>291</v>
      </c>
      <c r="J273" s="5">
        <v>64.8</v>
      </c>
    </row>
    <row r="274" spans="1:10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-8.16</v>
      </c>
      <c r="F274" s="5">
        <v>106.5</v>
      </c>
      <c r="G274" s="6">
        <v>193</v>
      </c>
      <c r="H274" s="5">
        <v>114.7</v>
      </c>
      <c r="I274" s="6">
        <v>313</v>
      </c>
      <c r="J274" s="5">
        <v>67.099999999999994</v>
      </c>
    </row>
    <row r="275" spans="1:10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286</v>
      </c>
      <c r="H275" s="5">
        <v>109.7</v>
      </c>
      <c r="I275" s="6">
        <v>220</v>
      </c>
      <c r="J275" s="5">
        <v>71.7</v>
      </c>
    </row>
    <row r="276" spans="1:10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-8.3699999999999992</v>
      </c>
      <c r="F276" s="5">
        <v>109.8</v>
      </c>
      <c r="G276" s="6">
        <v>127</v>
      </c>
      <c r="H276" s="5">
        <v>118.2</v>
      </c>
      <c r="I276" s="6">
        <v>352</v>
      </c>
      <c r="J276" s="5">
        <v>66.3</v>
      </c>
    </row>
    <row r="277" spans="1:10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-8.41</v>
      </c>
      <c r="F277" s="5">
        <v>97.7</v>
      </c>
      <c r="G277" s="6">
        <v>335</v>
      </c>
      <c r="H277" s="5">
        <v>106.1</v>
      </c>
      <c r="I277" s="6">
        <v>144</v>
      </c>
      <c r="J277" s="5">
        <v>69.2</v>
      </c>
    </row>
    <row r="278" spans="1:10" ht="18">
      <c r="A278" s="5">
        <v>265</v>
      </c>
      <c r="B278" s="1" t="s">
        <v>391</v>
      </c>
      <c r="C278" s="1" t="s">
        <v>254</v>
      </c>
      <c r="D278" s="7">
        <v>45948</v>
      </c>
      <c r="E278" s="5">
        <v>-8.64</v>
      </c>
      <c r="F278" s="5">
        <v>104.2</v>
      </c>
      <c r="G278" s="6">
        <v>234</v>
      </c>
      <c r="H278" s="5">
        <v>112.8</v>
      </c>
      <c r="I278" s="6">
        <v>281</v>
      </c>
      <c r="J278" s="5">
        <v>67.400000000000006</v>
      </c>
    </row>
    <row r="279" spans="1:10" ht="18">
      <c r="A279" s="5">
        <v>266</v>
      </c>
      <c r="B279" s="1" t="s">
        <v>390</v>
      </c>
      <c r="C279" s="1" t="s">
        <v>209</v>
      </c>
      <c r="D279" s="5" t="s">
        <v>289</v>
      </c>
      <c r="E279" s="5">
        <v>-8.64</v>
      </c>
      <c r="F279" s="5">
        <v>106.2</v>
      </c>
      <c r="G279" s="6">
        <v>200</v>
      </c>
      <c r="H279" s="5">
        <v>114.8</v>
      </c>
      <c r="I279" s="6">
        <v>317</v>
      </c>
      <c r="J279" s="5">
        <v>69.5</v>
      </c>
    </row>
    <row r="280" spans="1:10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107.6</v>
      </c>
      <c r="G280" s="6">
        <v>173</v>
      </c>
      <c r="H280" s="5">
        <v>116.3</v>
      </c>
      <c r="I280" s="6">
        <v>333</v>
      </c>
      <c r="J280" s="5">
        <v>70.2</v>
      </c>
    </row>
    <row r="281" spans="1:10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-8.83</v>
      </c>
      <c r="F281" s="5">
        <v>103</v>
      </c>
      <c r="G281" s="6">
        <v>251</v>
      </c>
      <c r="H281" s="5">
        <v>111.8</v>
      </c>
      <c r="I281" s="6">
        <v>254</v>
      </c>
      <c r="J281" s="5">
        <v>65.099999999999994</v>
      </c>
    </row>
    <row r="282" spans="1:10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-8.84</v>
      </c>
      <c r="F282" s="5">
        <v>108.8</v>
      </c>
      <c r="G282" s="6">
        <v>144</v>
      </c>
      <c r="H282" s="5">
        <v>117.7</v>
      </c>
      <c r="I282" s="6">
        <v>350</v>
      </c>
      <c r="J282" s="5">
        <v>69</v>
      </c>
    </row>
    <row r="283" spans="1:10" ht="18">
      <c r="A283" s="5">
        <v>270</v>
      </c>
      <c r="B283" s="1" t="s">
        <v>64</v>
      </c>
      <c r="C283" s="1" t="s">
        <v>217</v>
      </c>
      <c r="D283" s="5" t="s">
        <v>192</v>
      </c>
      <c r="E283" s="5">
        <v>-8.8699999999999992</v>
      </c>
      <c r="F283" s="5">
        <v>106.1</v>
      </c>
      <c r="G283" s="6">
        <v>203</v>
      </c>
      <c r="H283" s="5">
        <v>115</v>
      </c>
      <c r="I283" s="6">
        <v>319</v>
      </c>
      <c r="J283" s="5">
        <v>66.400000000000006</v>
      </c>
    </row>
    <row r="284" spans="1:10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-9.06</v>
      </c>
      <c r="F284" s="5">
        <v>102.6</v>
      </c>
      <c r="G284" s="6">
        <v>256</v>
      </c>
      <c r="H284" s="5">
        <v>111.7</v>
      </c>
      <c r="I284" s="6">
        <v>252</v>
      </c>
      <c r="J284" s="5">
        <v>65.8</v>
      </c>
    </row>
    <row r="285" spans="1:10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-9.17</v>
      </c>
      <c r="F285" s="5">
        <v>106</v>
      </c>
      <c r="G285" s="6">
        <v>206</v>
      </c>
      <c r="H285" s="5">
        <v>115.2</v>
      </c>
      <c r="I285" s="6">
        <v>321</v>
      </c>
      <c r="J285" s="5">
        <v>70.400000000000006</v>
      </c>
    </row>
    <row r="286" spans="1:10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-9.1999999999999993</v>
      </c>
      <c r="F286" s="5">
        <v>106</v>
      </c>
      <c r="G286" s="6">
        <v>207</v>
      </c>
      <c r="H286" s="5">
        <v>115.2</v>
      </c>
      <c r="I286" s="6">
        <v>324</v>
      </c>
      <c r="J286" s="5">
        <v>68.7</v>
      </c>
    </row>
    <row r="287" spans="1:10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-9.31</v>
      </c>
      <c r="F287" s="5">
        <v>103.7</v>
      </c>
      <c r="G287" s="6">
        <v>240</v>
      </c>
      <c r="H287" s="5">
        <v>113.1</v>
      </c>
      <c r="I287" s="6">
        <v>289</v>
      </c>
      <c r="J287" s="5">
        <v>67.599999999999994</v>
      </c>
    </row>
    <row r="288" spans="1:10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-9.3699999999999992</v>
      </c>
      <c r="F288" s="5">
        <v>102.7</v>
      </c>
      <c r="G288" s="6">
        <v>255</v>
      </c>
      <c r="H288" s="5">
        <v>112</v>
      </c>
      <c r="I288" s="6">
        <v>258</v>
      </c>
      <c r="J288" s="5">
        <v>66</v>
      </c>
    </row>
    <row r="289" spans="1:10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-9.4</v>
      </c>
      <c r="F289" s="5">
        <v>101</v>
      </c>
      <c r="G289" s="6">
        <v>294</v>
      </c>
      <c r="H289" s="5">
        <v>110.4</v>
      </c>
      <c r="I289" s="6">
        <v>229</v>
      </c>
      <c r="J289" s="5">
        <v>68.5</v>
      </c>
    </row>
    <row r="290" spans="1:10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102.5</v>
      </c>
      <c r="G290" s="6">
        <v>258</v>
      </c>
      <c r="H290" s="5">
        <v>112.1</v>
      </c>
      <c r="I290" s="6">
        <v>260</v>
      </c>
      <c r="J290" s="5">
        <v>66.3</v>
      </c>
    </row>
    <row r="291" spans="1:10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-9.73</v>
      </c>
      <c r="F291" s="5">
        <v>98.2</v>
      </c>
      <c r="G291" s="6">
        <v>331</v>
      </c>
      <c r="H291" s="5">
        <v>107.9</v>
      </c>
      <c r="I291" s="6">
        <v>184</v>
      </c>
      <c r="J291" s="5">
        <v>69</v>
      </c>
    </row>
    <row r="292" spans="1:10" ht="18">
      <c r="A292" s="5">
        <v>279</v>
      </c>
      <c r="B292" s="1" t="s">
        <v>406</v>
      </c>
      <c r="C292" s="1" t="s">
        <v>179</v>
      </c>
      <c r="D292" s="7">
        <v>45855</v>
      </c>
      <c r="E292" s="5">
        <v>-9.75</v>
      </c>
      <c r="F292" s="5">
        <v>104.7</v>
      </c>
      <c r="G292" s="6">
        <v>226</v>
      </c>
      <c r="H292" s="5">
        <v>114.4</v>
      </c>
      <c r="I292" s="6">
        <v>310</v>
      </c>
      <c r="J292" s="5">
        <v>66.599999999999994</v>
      </c>
    </row>
    <row r="293" spans="1:10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334</v>
      </c>
      <c r="H293" s="5">
        <v>107.4</v>
      </c>
      <c r="I293" s="6">
        <v>173</v>
      </c>
      <c r="J293" s="5">
        <v>68.900000000000006</v>
      </c>
    </row>
    <row r="294" spans="1:10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0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</row>
    <row r="296" spans="1:10" ht="18">
      <c r="A296" s="5">
        <v>281</v>
      </c>
      <c r="B296" s="1" t="s">
        <v>404</v>
      </c>
      <c r="C296" s="1" t="s">
        <v>285</v>
      </c>
      <c r="D296" s="5" t="s">
        <v>192</v>
      </c>
      <c r="E296" s="5">
        <v>-9.7799999999999994</v>
      </c>
      <c r="F296" s="5">
        <v>102.4</v>
      </c>
      <c r="G296" s="6">
        <v>260</v>
      </c>
      <c r="H296" s="5">
        <v>112.2</v>
      </c>
      <c r="I296" s="6">
        <v>267</v>
      </c>
      <c r="J296" s="5">
        <v>67.900000000000006</v>
      </c>
    </row>
    <row r="297" spans="1:10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-9.83</v>
      </c>
      <c r="F297" s="5">
        <v>96.9</v>
      </c>
      <c r="G297" s="6">
        <v>339</v>
      </c>
      <c r="H297" s="5">
        <v>106.7</v>
      </c>
      <c r="I297" s="6">
        <v>159</v>
      </c>
      <c r="J297" s="5">
        <v>70</v>
      </c>
    </row>
    <row r="298" spans="1:10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305</v>
      </c>
      <c r="H298" s="5">
        <v>110.5</v>
      </c>
      <c r="I298" s="6">
        <v>233</v>
      </c>
      <c r="J298" s="5">
        <v>66.099999999999994</v>
      </c>
    </row>
    <row r="299" spans="1:10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261</v>
      </c>
      <c r="J299" s="5">
        <v>66.900000000000006</v>
      </c>
    </row>
    <row r="300" spans="1:10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-10.16</v>
      </c>
      <c r="F300" s="5">
        <v>101</v>
      </c>
      <c r="G300" s="6">
        <v>293</v>
      </c>
      <c r="H300" s="5">
        <v>111.2</v>
      </c>
      <c r="I300" s="6">
        <v>246</v>
      </c>
      <c r="J300" s="5">
        <v>67</v>
      </c>
    </row>
    <row r="301" spans="1:10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-10.3</v>
      </c>
      <c r="F301" s="5">
        <v>100.7</v>
      </c>
      <c r="G301" s="6">
        <v>301</v>
      </c>
      <c r="H301" s="5">
        <v>111</v>
      </c>
      <c r="I301" s="6">
        <v>242</v>
      </c>
      <c r="J301" s="5">
        <v>68.3</v>
      </c>
    </row>
    <row r="302" spans="1:10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-10.39</v>
      </c>
      <c r="F302" s="5">
        <v>107</v>
      </c>
      <c r="G302" s="6">
        <v>185</v>
      </c>
      <c r="H302" s="5">
        <v>117.4</v>
      </c>
      <c r="I302" s="6">
        <v>348</v>
      </c>
      <c r="J302" s="5">
        <v>71.2</v>
      </c>
    </row>
    <row r="303" spans="1:10" ht="18">
      <c r="A303" s="5">
        <v>288</v>
      </c>
      <c r="B303" s="1" t="s">
        <v>5</v>
      </c>
      <c r="C303" s="1" t="s">
        <v>347</v>
      </c>
      <c r="D303" s="7">
        <v>46009</v>
      </c>
      <c r="E303" s="5">
        <v>-10.51</v>
      </c>
      <c r="F303" s="5">
        <v>99</v>
      </c>
      <c r="G303" s="6">
        <v>326</v>
      </c>
      <c r="H303" s="5">
        <v>109.5</v>
      </c>
      <c r="I303" s="6">
        <v>214</v>
      </c>
      <c r="J303" s="5">
        <v>66.2</v>
      </c>
    </row>
    <row r="304" spans="1:10" ht="18">
      <c r="A304" s="5">
        <v>289</v>
      </c>
      <c r="B304" s="1" t="s">
        <v>413</v>
      </c>
      <c r="C304" s="1" t="s">
        <v>209</v>
      </c>
      <c r="D304" s="7">
        <v>45949</v>
      </c>
      <c r="E304" s="5">
        <v>-10.58</v>
      </c>
      <c r="F304" s="5">
        <v>98.1</v>
      </c>
      <c r="G304" s="6">
        <v>333</v>
      </c>
      <c r="H304" s="5">
        <v>108.7</v>
      </c>
      <c r="I304" s="6">
        <v>197</v>
      </c>
      <c r="J304" s="5">
        <v>71.099999999999994</v>
      </c>
    </row>
    <row r="305" spans="1:10" ht="18">
      <c r="A305" s="5">
        <v>290</v>
      </c>
      <c r="B305" s="1" t="s">
        <v>414</v>
      </c>
      <c r="C305" s="1" t="s">
        <v>204</v>
      </c>
      <c r="D305" s="7">
        <v>45950</v>
      </c>
      <c r="E305" s="5">
        <v>-10.66</v>
      </c>
      <c r="F305" s="5">
        <v>100.7</v>
      </c>
      <c r="G305" s="6">
        <v>302</v>
      </c>
      <c r="H305" s="5">
        <v>111.3</v>
      </c>
      <c r="I305" s="6">
        <v>249</v>
      </c>
      <c r="J305" s="5">
        <v>67.7</v>
      </c>
    </row>
    <row r="306" spans="1:10" ht="18">
      <c r="A306" s="5">
        <v>291</v>
      </c>
      <c r="B306" s="1" t="s">
        <v>415</v>
      </c>
      <c r="C306" s="1" t="s">
        <v>328</v>
      </c>
      <c r="D306" s="7">
        <v>46008</v>
      </c>
      <c r="E306" s="5">
        <v>-10.79</v>
      </c>
      <c r="F306" s="5">
        <v>101.4</v>
      </c>
      <c r="G306" s="6">
        <v>287</v>
      </c>
      <c r="H306" s="5">
        <v>112.2</v>
      </c>
      <c r="I306" s="6">
        <v>268</v>
      </c>
      <c r="J306" s="5">
        <v>67.2</v>
      </c>
    </row>
    <row r="307" spans="1:10" ht="18">
      <c r="A307" s="5">
        <v>292</v>
      </c>
      <c r="B307" s="1" t="s">
        <v>416</v>
      </c>
      <c r="C307" s="1" t="s">
        <v>216</v>
      </c>
      <c r="D307" s="7">
        <v>45978</v>
      </c>
      <c r="E307" s="5">
        <v>-10.79</v>
      </c>
      <c r="F307" s="5">
        <v>94.3</v>
      </c>
      <c r="G307" s="6">
        <v>358</v>
      </c>
      <c r="H307" s="5">
        <v>105.1</v>
      </c>
      <c r="I307" s="6">
        <v>120</v>
      </c>
      <c r="J307" s="5">
        <v>65.7</v>
      </c>
    </row>
    <row r="308" spans="1:10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230</v>
      </c>
      <c r="J308" s="5">
        <v>70.8</v>
      </c>
    </row>
    <row r="309" spans="1:10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-11.03</v>
      </c>
      <c r="F309" s="5">
        <v>104.1</v>
      </c>
      <c r="G309" s="6">
        <v>236</v>
      </c>
      <c r="H309" s="5">
        <v>115.2</v>
      </c>
      <c r="I309" s="6">
        <v>320</v>
      </c>
      <c r="J309" s="5">
        <v>67.3</v>
      </c>
    </row>
    <row r="310" spans="1:10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-11.05</v>
      </c>
      <c r="F310" s="5">
        <v>102.2</v>
      </c>
      <c r="G310" s="6">
        <v>266</v>
      </c>
      <c r="H310" s="5">
        <v>113.2</v>
      </c>
      <c r="I310" s="6">
        <v>297</v>
      </c>
      <c r="J310" s="5">
        <v>67.7</v>
      </c>
    </row>
    <row r="311" spans="1:10" ht="18">
      <c r="A311" s="5">
        <v>296</v>
      </c>
      <c r="B311" s="1" t="s">
        <v>0</v>
      </c>
      <c r="C311" s="1" t="s">
        <v>217</v>
      </c>
      <c r="D311" s="7">
        <v>46007</v>
      </c>
      <c r="E311" s="5">
        <v>-11.24</v>
      </c>
      <c r="F311" s="5">
        <v>100.8</v>
      </c>
      <c r="G311" s="6">
        <v>298</v>
      </c>
      <c r="H311" s="5">
        <v>112</v>
      </c>
      <c r="I311" s="6">
        <v>259</v>
      </c>
      <c r="J311" s="5">
        <v>69.3</v>
      </c>
    </row>
    <row r="312" spans="1:10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-11.32</v>
      </c>
      <c r="F312" s="5">
        <v>101.6</v>
      </c>
      <c r="G312" s="6">
        <v>284</v>
      </c>
      <c r="H312" s="5">
        <v>112.9</v>
      </c>
      <c r="I312" s="6">
        <v>283</v>
      </c>
      <c r="J312" s="5">
        <v>70.7</v>
      </c>
    </row>
    <row r="313" spans="1:10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-11.35</v>
      </c>
      <c r="F313" s="5">
        <v>96.7</v>
      </c>
      <c r="G313" s="6">
        <v>342</v>
      </c>
      <c r="H313" s="5">
        <v>108.1</v>
      </c>
      <c r="I313" s="6">
        <v>187</v>
      </c>
      <c r="J313" s="5">
        <v>63.3</v>
      </c>
    </row>
    <row r="314" spans="1:10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-11.42</v>
      </c>
      <c r="F314" s="5">
        <v>94.8</v>
      </c>
      <c r="G314" s="6">
        <v>353</v>
      </c>
      <c r="H314" s="5">
        <v>106.3</v>
      </c>
      <c r="I314" s="6">
        <v>148</v>
      </c>
      <c r="J314" s="5">
        <v>65</v>
      </c>
    </row>
    <row r="315" spans="1:10" ht="18">
      <c r="A315" s="5">
        <v>300</v>
      </c>
      <c r="B315" s="1" t="s">
        <v>1</v>
      </c>
      <c r="C315" s="1" t="s">
        <v>217</v>
      </c>
      <c r="D315" s="5" t="s">
        <v>192</v>
      </c>
      <c r="E315" s="5">
        <v>-11.56</v>
      </c>
      <c r="F315" s="5">
        <v>103.2</v>
      </c>
      <c r="G315" s="6">
        <v>247</v>
      </c>
      <c r="H315" s="5">
        <v>114.8</v>
      </c>
      <c r="I315" s="6">
        <v>316</v>
      </c>
      <c r="J315" s="5">
        <v>67.2</v>
      </c>
    </row>
    <row r="316" spans="1:10" ht="18">
      <c r="A316" s="5">
        <v>301</v>
      </c>
      <c r="B316" s="1" t="s">
        <v>424</v>
      </c>
      <c r="C316" s="1" t="s">
        <v>209</v>
      </c>
      <c r="D316" s="7">
        <v>45979</v>
      </c>
      <c r="E316" s="5">
        <v>-11.59</v>
      </c>
      <c r="F316" s="5">
        <v>100</v>
      </c>
      <c r="G316" s="6">
        <v>309</v>
      </c>
      <c r="H316" s="5">
        <v>111.6</v>
      </c>
      <c r="I316" s="6">
        <v>251</v>
      </c>
      <c r="J316" s="5">
        <v>66.900000000000006</v>
      </c>
    </row>
    <row r="317" spans="1:10" ht="18">
      <c r="A317" s="5">
        <v>302</v>
      </c>
      <c r="B317" s="1" t="s">
        <v>21</v>
      </c>
      <c r="C317" s="1" t="s">
        <v>217</v>
      </c>
      <c r="D317" s="7">
        <v>45948</v>
      </c>
      <c r="E317" s="5">
        <v>-11.76</v>
      </c>
      <c r="F317" s="5">
        <v>101.4</v>
      </c>
      <c r="G317" s="6">
        <v>288</v>
      </c>
      <c r="H317" s="5">
        <v>113.2</v>
      </c>
      <c r="I317" s="6">
        <v>293</v>
      </c>
      <c r="J317" s="5">
        <v>68.099999999999994</v>
      </c>
    </row>
    <row r="318" spans="1:10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-11.89</v>
      </c>
      <c r="F318" s="5">
        <v>102.1</v>
      </c>
      <c r="G318" s="6">
        <v>270</v>
      </c>
      <c r="H318" s="5">
        <v>114</v>
      </c>
      <c r="I318" s="6">
        <v>305</v>
      </c>
      <c r="J318" s="5">
        <v>65.900000000000006</v>
      </c>
    </row>
    <row r="319" spans="1:10" ht="18">
      <c r="A319" s="5">
        <v>304</v>
      </c>
      <c r="B319" s="1" t="s">
        <v>427</v>
      </c>
      <c r="C319" s="1" t="s">
        <v>349</v>
      </c>
      <c r="D319" s="5" t="s">
        <v>291</v>
      </c>
      <c r="E319" s="5">
        <v>-11.97</v>
      </c>
      <c r="F319" s="5">
        <v>102.1</v>
      </c>
      <c r="G319" s="6">
        <v>272</v>
      </c>
      <c r="H319" s="5">
        <v>114</v>
      </c>
      <c r="I319" s="6">
        <v>306</v>
      </c>
      <c r="J319" s="5">
        <v>68.099999999999994</v>
      </c>
    </row>
    <row r="320" spans="1:10" ht="18">
      <c r="A320" s="5">
        <v>305</v>
      </c>
      <c r="B320" s="1" t="s">
        <v>426</v>
      </c>
      <c r="C320" s="1" t="s">
        <v>285</v>
      </c>
      <c r="D320" s="5" t="s">
        <v>252</v>
      </c>
      <c r="E320" s="5">
        <v>-11.98</v>
      </c>
      <c r="F320" s="5">
        <v>100.9</v>
      </c>
      <c r="G320" s="6">
        <v>296</v>
      </c>
      <c r="H320" s="5">
        <v>112.8</v>
      </c>
      <c r="I320" s="6">
        <v>280</v>
      </c>
      <c r="J320" s="5">
        <v>65.900000000000006</v>
      </c>
    </row>
    <row r="321" spans="1:10" ht="18">
      <c r="A321" s="5">
        <v>306</v>
      </c>
      <c r="B321" s="1" t="s">
        <v>428</v>
      </c>
      <c r="C321" s="1" t="s">
        <v>347</v>
      </c>
      <c r="D321" s="7">
        <v>45977</v>
      </c>
      <c r="E321" s="5">
        <v>-12.35</v>
      </c>
      <c r="F321" s="5">
        <v>100.8</v>
      </c>
      <c r="G321" s="6">
        <v>297</v>
      </c>
      <c r="H321" s="5">
        <v>113.2</v>
      </c>
      <c r="I321" s="6">
        <v>294</v>
      </c>
      <c r="J321" s="5">
        <v>67.099999999999994</v>
      </c>
    </row>
    <row r="322" spans="1:10" ht="18">
      <c r="A322" s="5">
        <v>307</v>
      </c>
      <c r="B322" s="1" t="s">
        <v>4</v>
      </c>
      <c r="C322" s="1" t="s">
        <v>347</v>
      </c>
      <c r="D322" s="5" t="s">
        <v>231</v>
      </c>
      <c r="E322" s="5">
        <v>-12.41</v>
      </c>
      <c r="F322" s="5">
        <v>102.3</v>
      </c>
      <c r="G322" s="6">
        <v>264</v>
      </c>
      <c r="H322" s="5">
        <v>114.7</v>
      </c>
      <c r="I322" s="6">
        <v>312</v>
      </c>
      <c r="J322" s="5">
        <v>67.400000000000006</v>
      </c>
    </row>
    <row r="323" spans="1:10" ht="18">
      <c r="A323" s="5">
        <v>308</v>
      </c>
      <c r="B323" s="1" t="s">
        <v>16</v>
      </c>
      <c r="C323" s="1" t="s">
        <v>209</v>
      </c>
      <c r="D323" s="7">
        <v>45980</v>
      </c>
      <c r="E323" s="5">
        <v>-12.46</v>
      </c>
      <c r="F323" s="5">
        <v>101.8</v>
      </c>
      <c r="G323" s="6">
        <v>280</v>
      </c>
      <c r="H323" s="5">
        <v>114.2</v>
      </c>
      <c r="I323" s="6">
        <v>309</v>
      </c>
      <c r="J323" s="5">
        <v>66.2</v>
      </c>
    </row>
    <row r="324" spans="1:10" ht="18">
      <c r="A324" s="5">
        <v>309</v>
      </c>
      <c r="B324" s="1" t="s">
        <v>37</v>
      </c>
      <c r="C324" s="1" t="s">
        <v>141</v>
      </c>
      <c r="D324" s="7">
        <v>45771</v>
      </c>
      <c r="E324" s="5">
        <v>-12.51</v>
      </c>
      <c r="F324" s="5">
        <v>99.8</v>
      </c>
      <c r="G324" s="6">
        <v>312</v>
      </c>
      <c r="H324" s="5">
        <v>112.3</v>
      </c>
      <c r="I324" s="6">
        <v>272</v>
      </c>
      <c r="J324" s="5">
        <v>64.099999999999994</v>
      </c>
    </row>
    <row r="325" spans="1:10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-12.54</v>
      </c>
      <c r="F325" s="5">
        <v>98.6</v>
      </c>
      <c r="G325" s="6">
        <v>329</v>
      </c>
      <c r="H325" s="5">
        <v>111.1</v>
      </c>
      <c r="I325" s="6">
        <v>243</v>
      </c>
      <c r="J325" s="5">
        <v>62.9</v>
      </c>
    </row>
    <row r="326" spans="1:10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-12.57</v>
      </c>
      <c r="F326" s="5">
        <v>106.1</v>
      </c>
      <c r="G326" s="6">
        <v>204</v>
      </c>
      <c r="H326" s="5">
        <v>118.7</v>
      </c>
      <c r="I326" s="6">
        <v>354</v>
      </c>
      <c r="J326" s="5">
        <v>69.3</v>
      </c>
    </row>
    <row r="327" spans="1:10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263</v>
      </c>
      <c r="H327" s="5">
        <v>114.9</v>
      </c>
      <c r="I327" s="6">
        <v>318</v>
      </c>
      <c r="J327" s="5">
        <v>64.5</v>
      </c>
    </row>
    <row r="328" spans="1:10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-12.85</v>
      </c>
      <c r="F328" s="5">
        <v>99.5</v>
      </c>
      <c r="G328" s="6">
        <v>318</v>
      </c>
      <c r="H328" s="5">
        <v>112.3</v>
      </c>
      <c r="I328" s="6">
        <v>271</v>
      </c>
      <c r="J328" s="5">
        <v>65.400000000000006</v>
      </c>
    </row>
    <row r="329" spans="1:10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-12.89</v>
      </c>
      <c r="F329" s="5">
        <v>104.4</v>
      </c>
      <c r="G329" s="6">
        <v>231</v>
      </c>
      <c r="H329" s="5">
        <v>117.3</v>
      </c>
      <c r="I329" s="6">
        <v>345</v>
      </c>
      <c r="J329" s="5">
        <v>66.599999999999994</v>
      </c>
    </row>
    <row r="330" spans="1:10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</v>
      </c>
      <c r="F330" s="5">
        <v>101.8</v>
      </c>
      <c r="G330" s="6">
        <v>277</v>
      </c>
      <c r="H330" s="5">
        <v>114.7</v>
      </c>
      <c r="I330" s="6">
        <v>315</v>
      </c>
      <c r="J330" s="5">
        <v>65.099999999999994</v>
      </c>
    </row>
    <row r="331" spans="1:10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-12.99</v>
      </c>
      <c r="F331" s="5">
        <v>99.4</v>
      </c>
      <c r="G331" s="6">
        <v>320</v>
      </c>
      <c r="H331" s="5">
        <v>112.4</v>
      </c>
      <c r="I331" s="6">
        <v>273</v>
      </c>
      <c r="J331" s="5">
        <v>69.099999999999994</v>
      </c>
    </row>
    <row r="332" spans="1:10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-13.46</v>
      </c>
      <c r="F332" s="5">
        <v>102.1</v>
      </c>
      <c r="G332" s="6">
        <v>269</v>
      </c>
      <c r="H332" s="5">
        <v>115.6</v>
      </c>
      <c r="I332" s="6">
        <v>329</v>
      </c>
      <c r="J332" s="5">
        <v>65.900000000000006</v>
      </c>
    </row>
    <row r="333" spans="1:10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-13.62</v>
      </c>
      <c r="F333" s="5">
        <v>108.2</v>
      </c>
      <c r="G333" s="6">
        <v>158</v>
      </c>
      <c r="H333" s="5">
        <v>121.8</v>
      </c>
      <c r="I333" s="6">
        <v>360</v>
      </c>
      <c r="J333" s="5">
        <v>65.2</v>
      </c>
    </row>
    <row r="334" spans="1:10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-13.68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</row>
    <row r="335" spans="1:10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-13.77</v>
      </c>
      <c r="F335" s="5">
        <v>99.9</v>
      </c>
      <c r="G335" s="6">
        <v>310</v>
      </c>
      <c r="H335" s="5">
        <v>113.7</v>
      </c>
      <c r="I335" s="6">
        <v>302</v>
      </c>
      <c r="J335" s="5">
        <v>67.400000000000006</v>
      </c>
    </row>
    <row r="336" spans="1:10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0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</row>
    <row r="338" spans="1:10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101.6</v>
      </c>
      <c r="G338" s="6">
        <v>283</v>
      </c>
      <c r="H338" s="5">
        <v>115.5</v>
      </c>
      <c r="I338" s="6">
        <v>326</v>
      </c>
      <c r="J338" s="5">
        <v>67.2</v>
      </c>
    </row>
    <row r="339" spans="1:10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-13.93</v>
      </c>
      <c r="F339" s="5">
        <v>99</v>
      </c>
      <c r="G339" s="6">
        <v>322</v>
      </c>
      <c r="H339" s="5">
        <v>112.9</v>
      </c>
      <c r="I339" s="6">
        <v>286</v>
      </c>
      <c r="J339" s="5">
        <v>66.599999999999994</v>
      </c>
    </row>
    <row r="340" spans="1:10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-13.95</v>
      </c>
      <c r="F340" s="5">
        <v>101.3</v>
      </c>
      <c r="G340" s="6">
        <v>291</v>
      </c>
      <c r="H340" s="5">
        <v>115.2</v>
      </c>
      <c r="I340" s="6">
        <v>323</v>
      </c>
      <c r="J340" s="5">
        <v>65.099999999999994</v>
      </c>
    </row>
    <row r="341" spans="1:10" ht="18">
      <c r="A341" s="5">
        <v>324</v>
      </c>
      <c r="B341" s="1" t="s">
        <v>444</v>
      </c>
      <c r="C341" s="1" t="s">
        <v>235</v>
      </c>
      <c r="D341" s="7">
        <v>45860</v>
      </c>
      <c r="E341" s="5">
        <v>-14.37</v>
      </c>
      <c r="F341" s="5">
        <v>98.9</v>
      </c>
      <c r="G341" s="6">
        <v>328</v>
      </c>
      <c r="H341" s="5">
        <v>113.2</v>
      </c>
      <c r="I341" s="6">
        <v>298</v>
      </c>
      <c r="J341" s="5">
        <v>69.900000000000006</v>
      </c>
    </row>
    <row r="342" spans="1:10" ht="18">
      <c r="A342" s="5">
        <v>325</v>
      </c>
      <c r="B342" s="1" t="s">
        <v>443</v>
      </c>
      <c r="C342" s="1" t="s">
        <v>349</v>
      </c>
      <c r="D342" s="7">
        <v>45918</v>
      </c>
      <c r="E342" s="5">
        <v>-14.39</v>
      </c>
      <c r="F342" s="5">
        <v>96.9</v>
      </c>
      <c r="G342" s="6">
        <v>338</v>
      </c>
      <c r="H342" s="5">
        <v>111.3</v>
      </c>
      <c r="I342" s="6">
        <v>248</v>
      </c>
      <c r="J342" s="5">
        <v>64.2</v>
      </c>
    </row>
    <row r="343" spans="1:10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-14.89</v>
      </c>
      <c r="F343" s="5">
        <v>101.3</v>
      </c>
      <c r="G343" s="6">
        <v>290</v>
      </c>
      <c r="H343" s="5">
        <v>116.2</v>
      </c>
      <c r="I343" s="6">
        <v>332</v>
      </c>
      <c r="J343" s="5">
        <v>63.5</v>
      </c>
    </row>
    <row r="344" spans="1:10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114.7</v>
      </c>
      <c r="I344" s="6">
        <v>314</v>
      </c>
      <c r="J344" s="5">
        <v>65.099999999999994</v>
      </c>
    </row>
    <row r="345" spans="1:10" ht="18">
      <c r="A345" s="5">
        <v>328</v>
      </c>
      <c r="B345" s="1" t="s">
        <v>447</v>
      </c>
      <c r="C345" s="1" t="s">
        <v>172</v>
      </c>
      <c r="D345" s="7">
        <v>45772</v>
      </c>
      <c r="E345" s="5">
        <v>-15.22</v>
      </c>
      <c r="F345" s="5">
        <v>96.9</v>
      </c>
      <c r="G345" s="6">
        <v>340</v>
      </c>
      <c r="H345" s="5">
        <v>112.1</v>
      </c>
      <c r="I345" s="6">
        <v>262</v>
      </c>
      <c r="J345" s="5">
        <v>67.599999999999994</v>
      </c>
    </row>
    <row r="346" spans="1:10" ht="18">
      <c r="A346" s="5">
        <v>329</v>
      </c>
      <c r="B346" s="1" t="s">
        <v>448</v>
      </c>
      <c r="C346" s="1" t="s">
        <v>297</v>
      </c>
      <c r="D346" s="7">
        <v>45977</v>
      </c>
      <c r="E346" s="5">
        <v>-15.3</v>
      </c>
      <c r="F346" s="5">
        <v>104.1</v>
      </c>
      <c r="G346" s="6">
        <v>237</v>
      </c>
      <c r="H346" s="5">
        <v>119.4</v>
      </c>
      <c r="I346" s="6">
        <v>356</v>
      </c>
      <c r="J346" s="5">
        <v>70.3</v>
      </c>
    </row>
    <row r="347" spans="1:10" ht="18">
      <c r="A347" s="5">
        <v>330</v>
      </c>
      <c r="B347" s="1" t="s">
        <v>29</v>
      </c>
      <c r="C347" s="1" t="s">
        <v>328</v>
      </c>
      <c r="D347" s="5" t="s">
        <v>464</v>
      </c>
      <c r="E347" s="5">
        <v>-15.46</v>
      </c>
      <c r="F347" s="5">
        <v>95.1</v>
      </c>
      <c r="G347" s="6">
        <v>352</v>
      </c>
      <c r="H347" s="5">
        <v>110.5</v>
      </c>
      <c r="I347" s="6">
        <v>231</v>
      </c>
      <c r="J347" s="5">
        <v>69.7</v>
      </c>
    </row>
    <row r="348" spans="1:10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-15.66</v>
      </c>
      <c r="F348" s="5">
        <v>98.9</v>
      </c>
      <c r="G348" s="6">
        <v>327</v>
      </c>
      <c r="H348" s="5">
        <v>114.6</v>
      </c>
      <c r="I348" s="6">
        <v>311</v>
      </c>
      <c r="J348" s="5">
        <v>64.5</v>
      </c>
    </row>
    <row r="349" spans="1:10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93.1</v>
      </c>
      <c r="G349" s="6">
        <v>361</v>
      </c>
      <c r="H349" s="5">
        <v>108.9</v>
      </c>
      <c r="I349" s="6">
        <v>201</v>
      </c>
      <c r="J349" s="5">
        <v>66.099999999999994</v>
      </c>
    </row>
    <row r="350" spans="1:10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-16.11</v>
      </c>
      <c r="F350" s="5">
        <v>100.7</v>
      </c>
      <c r="G350" s="6">
        <v>300</v>
      </c>
      <c r="H350" s="5">
        <v>116.8</v>
      </c>
      <c r="I350" s="6">
        <v>337</v>
      </c>
      <c r="J350" s="5">
        <v>69.099999999999994</v>
      </c>
    </row>
    <row r="351" spans="1:10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-16.11</v>
      </c>
      <c r="F351" s="5">
        <v>96.3</v>
      </c>
      <c r="G351" s="6">
        <v>347</v>
      </c>
      <c r="H351" s="5">
        <v>112.5</v>
      </c>
      <c r="I351" s="6">
        <v>274</v>
      </c>
      <c r="J351" s="5">
        <v>71.099999999999994</v>
      </c>
    </row>
    <row r="352" spans="1:10" ht="18">
      <c r="A352" s="5">
        <v>335</v>
      </c>
      <c r="B352" s="1" t="s">
        <v>454</v>
      </c>
      <c r="C352" s="1" t="s">
        <v>204</v>
      </c>
      <c r="D352" s="7">
        <v>45831</v>
      </c>
      <c r="E352" s="5">
        <v>-16.2</v>
      </c>
      <c r="F352" s="5">
        <v>100.6</v>
      </c>
      <c r="G352" s="6">
        <v>303</v>
      </c>
      <c r="H352" s="5">
        <v>116.8</v>
      </c>
      <c r="I352" s="6">
        <v>338</v>
      </c>
      <c r="J352" s="5">
        <v>72.599999999999994</v>
      </c>
    </row>
    <row r="353" spans="1:10" ht="18">
      <c r="A353" s="5">
        <v>336</v>
      </c>
      <c r="B353" s="1" t="s">
        <v>453</v>
      </c>
      <c r="C353" s="1" t="s">
        <v>258</v>
      </c>
      <c r="D353" s="7">
        <v>45890</v>
      </c>
      <c r="E353" s="5">
        <v>-16.27</v>
      </c>
      <c r="F353" s="5">
        <v>95.6</v>
      </c>
      <c r="G353" s="6">
        <v>348</v>
      </c>
      <c r="H353" s="5">
        <v>111.9</v>
      </c>
      <c r="I353" s="6">
        <v>255</v>
      </c>
      <c r="J353" s="5">
        <v>66.8</v>
      </c>
    </row>
    <row r="354" spans="1:10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-16.54</v>
      </c>
      <c r="F354" s="5">
        <v>99</v>
      </c>
      <c r="G354" s="6">
        <v>323</v>
      </c>
      <c r="H354" s="5">
        <v>115.5</v>
      </c>
      <c r="I354" s="6">
        <v>328</v>
      </c>
      <c r="J354" s="5">
        <v>67.2</v>
      </c>
    </row>
    <row r="355" spans="1:10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116.9</v>
      </c>
      <c r="I355" s="6">
        <v>340</v>
      </c>
      <c r="J355" s="5">
        <v>65.7</v>
      </c>
    </row>
    <row r="356" spans="1:10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-16.850000000000001</v>
      </c>
      <c r="F356" s="5">
        <v>102.1</v>
      </c>
      <c r="G356" s="6">
        <v>267</v>
      </c>
      <c r="H356" s="5">
        <v>119</v>
      </c>
      <c r="I356" s="6">
        <v>355</v>
      </c>
      <c r="J356" s="5">
        <v>64.8</v>
      </c>
    </row>
    <row r="357" spans="1:10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-16.98</v>
      </c>
      <c r="F357" s="5">
        <v>96.4</v>
      </c>
      <c r="G357" s="6">
        <v>344</v>
      </c>
      <c r="H357" s="5">
        <v>113.4</v>
      </c>
      <c r="I357" s="6">
        <v>299</v>
      </c>
      <c r="J357" s="5">
        <v>65.900000000000006</v>
      </c>
    </row>
    <row r="358" spans="1:10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104.7</v>
      </c>
      <c r="G358" s="6">
        <v>225</v>
      </c>
      <c r="H358" s="5">
        <v>122</v>
      </c>
      <c r="I358" s="6">
        <v>361</v>
      </c>
      <c r="J358" s="5">
        <v>66.400000000000006</v>
      </c>
    </row>
    <row r="359" spans="1:10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-17.46</v>
      </c>
      <c r="F359" s="5">
        <v>96.3</v>
      </c>
      <c r="G359" s="6">
        <v>346</v>
      </c>
      <c r="H359" s="5">
        <v>113.8</v>
      </c>
      <c r="I359" s="6">
        <v>304</v>
      </c>
      <c r="J359" s="5">
        <v>68.2</v>
      </c>
    </row>
    <row r="360" spans="1:10" ht="18">
      <c r="A360" s="5">
        <v>343</v>
      </c>
      <c r="B360" s="1" t="s">
        <v>67</v>
      </c>
      <c r="C360" s="1" t="s">
        <v>209</v>
      </c>
      <c r="D360" s="7">
        <v>45861</v>
      </c>
      <c r="E360" s="5">
        <v>-17.54</v>
      </c>
      <c r="F360" s="5">
        <v>96.6</v>
      </c>
      <c r="G360" s="6">
        <v>343</v>
      </c>
      <c r="H360" s="5">
        <v>114.1</v>
      </c>
      <c r="I360" s="6">
        <v>308</v>
      </c>
      <c r="J360" s="5">
        <v>68.3</v>
      </c>
    </row>
    <row r="361" spans="1:10" ht="18">
      <c r="A361" s="5">
        <v>344</v>
      </c>
      <c r="B361" s="1" t="s">
        <v>462</v>
      </c>
      <c r="C361" s="1" t="s">
        <v>294</v>
      </c>
      <c r="D361" s="5" t="s">
        <v>161</v>
      </c>
      <c r="E361" s="5">
        <v>-17.8</v>
      </c>
      <c r="F361" s="5">
        <v>94.3</v>
      </c>
      <c r="G361" s="6">
        <v>359</v>
      </c>
      <c r="H361" s="5">
        <v>112.1</v>
      </c>
      <c r="I361" s="6">
        <v>263</v>
      </c>
      <c r="J361" s="5">
        <v>60.4</v>
      </c>
    </row>
    <row r="362" spans="1:10" ht="18">
      <c r="A362" s="5">
        <v>345</v>
      </c>
      <c r="B362" s="1" t="s">
        <v>461</v>
      </c>
      <c r="C362" s="1" t="s">
        <v>172</v>
      </c>
      <c r="D362" s="7">
        <v>45772</v>
      </c>
      <c r="E362" s="5">
        <v>-17.82</v>
      </c>
      <c r="F362" s="5">
        <v>99.6</v>
      </c>
      <c r="G362" s="6">
        <v>316</v>
      </c>
      <c r="H362" s="5">
        <v>117.4</v>
      </c>
      <c r="I362" s="6">
        <v>347</v>
      </c>
      <c r="J362" s="5">
        <v>69.400000000000006</v>
      </c>
    </row>
    <row r="363" spans="1:10" ht="18">
      <c r="A363" s="5">
        <v>346</v>
      </c>
      <c r="B363" s="1" t="s">
        <v>463</v>
      </c>
      <c r="C363" s="1" t="s">
        <v>294</v>
      </c>
      <c r="D363" s="5" t="s">
        <v>464</v>
      </c>
      <c r="E363" s="5">
        <v>-18.39</v>
      </c>
      <c r="F363" s="5">
        <v>98.2</v>
      </c>
      <c r="G363" s="6">
        <v>332</v>
      </c>
      <c r="H363" s="5">
        <v>116.6</v>
      </c>
      <c r="I363" s="6">
        <v>335</v>
      </c>
      <c r="J363" s="5">
        <v>65</v>
      </c>
    </row>
    <row r="364" spans="1:10" ht="18">
      <c r="A364" s="5">
        <v>347</v>
      </c>
      <c r="B364" s="1" t="s">
        <v>22</v>
      </c>
      <c r="C364" s="1" t="s">
        <v>217</v>
      </c>
      <c r="D364" s="7">
        <v>45800</v>
      </c>
      <c r="E364" s="5">
        <v>-18.440000000000001</v>
      </c>
      <c r="F364" s="5">
        <v>95.2</v>
      </c>
      <c r="G364" s="6">
        <v>351</v>
      </c>
      <c r="H364" s="5">
        <v>113.6</v>
      </c>
      <c r="I364" s="6">
        <v>301</v>
      </c>
      <c r="J364" s="5">
        <v>69.3</v>
      </c>
    </row>
    <row r="365" spans="1:10" ht="18">
      <c r="A365" s="5">
        <v>348</v>
      </c>
      <c r="B365" s="1" t="s">
        <v>23</v>
      </c>
      <c r="C365" s="1" t="s">
        <v>217</v>
      </c>
      <c r="D365" s="7">
        <v>45889</v>
      </c>
      <c r="E365" s="5">
        <v>-18.670000000000002</v>
      </c>
      <c r="F365" s="5">
        <v>95.4</v>
      </c>
      <c r="G365" s="6">
        <v>350</v>
      </c>
      <c r="H365" s="5">
        <v>114.1</v>
      </c>
      <c r="I365" s="6">
        <v>307</v>
      </c>
      <c r="J365" s="5">
        <v>71.400000000000006</v>
      </c>
    </row>
    <row r="366" spans="1:10" ht="18">
      <c r="A366" s="5">
        <v>349</v>
      </c>
      <c r="B366" s="1" t="s">
        <v>465</v>
      </c>
      <c r="C366" s="1" t="s">
        <v>201</v>
      </c>
      <c r="D366" s="7">
        <v>45891</v>
      </c>
      <c r="E366" s="5">
        <v>-18.690000000000001</v>
      </c>
      <c r="F366" s="5">
        <v>98.3</v>
      </c>
      <c r="G366" s="6">
        <v>330</v>
      </c>
      <c r="H366" s="5">
        <v>117</v>
      </c>
      <c r="I366" s="6">
        <v>341</v>
      </c>
      <c r="J366" s="5">
        <v>66.3</v>
      </c>
    </row>
    <row r="367" spans="1:10" ht="18">
      <c r="A367" s="5">
        <v>350</v>
      </c>
      <c r="B367" s="1" t="s">
        <v>466</v>
      </c>
      <c r="C367" s="1" t="s">
        <v>201</v>
      </c>
      <c r="D367" s="7">
        <v>45802</v>
      </c>
      <c r="E367" s="5">
        <v>-18.75</v>
      </c>
      <c r="F367" s="5">
        <v>97.3</v>
      </c>
      <c r="G367" s="6">
        <v>337</v>
      </c>
      <c r="H367" s="5">
        <v>116</v>
      </c>
      <c r="I367" s="6">
        <v>331</v>
      </c>
      <c r="J367" s="5">
        <v>68.2</v>
      </c>
    </row>
    <row r="368" spans="1:10" ht="18">
      <c r="A368" s="5">
        <v>351</v>
      </c>
      <c r="B368" s="1" t="s">
        <v>467</v>
      </c>
      <c r="C368" s="1" t="s">
        <v>285</v>
      </c>
      <c r="D368" s="7">
        <v>45800</v>
      </c>
      <c r="E368" s="5">
        <v>-19.260000000000002</v>
      </c>
      <c r="F368" s="5">
        <v>93.9</v>
      </c>
      <c r="G368" s="6">
        <v>360</v>
      </c>
      <c r="H368" s="5">
        <v>113.2</v>
      </c>
      <c r="I368" s="6">
        <v>296</v>
      </c>
      <c r="J368" s="5">
        <v>66.2</v>
      </c>
    </row>
    <row r="369" spans="1:10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-19.38</v>
      </c>
      <c r="F369" s="5">
        <v>100.1</v>
      </c>
      <c r="G369" s="6">
        <v>308</v>
      </c>
      <c r="H369" s="5">
        <v>119.5</v>
      </c>
      <c r="I369" s="6">
        <v>357</v>
      </c>
      <c r="J369" s="5">
        <v>67.400000000000006</v>
      </c>
    </row>
    <row r="370" spans="1:10" ht="18">
      <c r="A370" s="5">
        <v>353</v>
      </c>
      <c r="B370" s="1" t="s">
        <v>30</v>
      </c>
      <c r="C370" s="1" t="s">
        <v>328</v>
      </c>
      <c r="D370" s="7">
        <v>45980</v>
      </c>
      <c r="E370" s="5">
        <v>-19.61</v>
      </c>
      <c r="F370" s="5">
        <v>99</v>
      </c>
      <c r="G370" s="6">
        <v>325</v>
      </c>
      <c r="H370" s="5">
        <v>118.6</v>
      </c>
      <c r="I370" s="6">
        <v>353</v>
      </c>
      <c r="J370" s="5">
        <v>64.2</v>
      </c>
    </row>
    <row r="371" spans="1:10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-20.11</v>
      </c>
      <c r="F371" s="5">
        <v>96.8</v>
      </c>
      <c r="G371" s="6">
        <v>341</v>
      </c>
      <c r="H371" s="5">
        <v>116.9</v>
      </c>
      <c r="I371" s="6">
        <v>339</v>
      </c>
      <c r="J371" s="5">
        <v>64.400000000000006</v>
      </c>
    </row>
    <row r="372" spans="1:10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-20.76</v>
      </c>
      <c r="F372" s="5">
        <v>100.3</v>
      </c>
      <c r="G372" s="6">
        <v>307</v>
      </c>
      <c r="H372" s="5">
        <v>121.1</v>
      </c>
      <c r="I372" s="6">
        <v>359</v>
      </c>
      <c r="J372" s="5">
        <v>68.599999999999994</v>
      </c>
    </row>
    <row r="373" spans="1:10" ht="18">
      <c r="A373" s="5">
        <v>356</v>
      </c>
      <c r="B373" s="1" t="s">
        <v>472</v>
      </c>
      <c r="C373" s="1" t="s">
        <v>318</v>
      </c>
      <c r="D373" s="7">
        <v>45740</v>
      </c>
      <c r="E373" s="5">
        <v>-20.8</v>
      </c>
      <c r="F373" s="5">
        <v>101.8</v>
      </c>
      <c r="G373" s="6">
        <v>279</v>
      </c>
      <c r="H373" s="5">
        <v>122.6</v>
      </c>
      <c r="I373" s="6">
        <v>363</v>
      </c>
      <c r="J373" s="5">
        <v>66.2</v>
      </c>
    </row>
    <row r="374" spans="1:10" ht="18">
      <c r="A374" s="5">
        <v>357</v>
      </c>
      <c r="B374" s="1" t="s">
        <v>471</v>
      </c>
      <c r="C374" s="1" t="s">
        <v>349</v>
      </c>
      <c r="D374" s="7">
        <v>45948</v>
      </c>
      <c r="E374" s="5">
        <v>-20.81</v>
      </c>
      <c r="F374" s="5">
        <v>94.4</v>
      </c>
      <c r="G374" s="6">
        <v>357</v>
      </c>
      <c r="H374" s="5">
        <v>115.2</v>
      </c>
      <c r="I374" s="6">
        <v>322</v>
      </c>
      <c r="J374" s="5">
        <v>72</v>
      </c>
    </row>
    <row r="375" spans="1:10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-21.12</v>
      </c>
      <c r="F375" s="5">
        <v>96.4</v>
      </c>
      <c r="G375" s="6">
        <v>345</v>
      </c>
      <c r="H375" s="5">
        <v>117.5</v>
      </c>
      <c r="I375" s="6">
        <v>349</v>
      </c>
      <c r="J375" s="5">
        <v>70.7</v>
      </c>
    </row>
    <row r="376" spans="1:10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</row>
    <row r="377" spans="1:10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-23.57</v>
      </c>
      <c r="F377" s="5">
        <v>91.9</v>
      </c>
      <c r="G377" s="6">
        <v>362</v>
      </c>
      <c r="H377" s="5">
        <v>115.5</v>
      </c>
      <c r="I377" s="6">
        <v>327</v>
      </c>
      <c r="J377" s="5">
        <v>68.900000000000006</v>
      </c>
    </row>
    <row r="378" spans="1:10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0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</row>
    <row r="380" spans="1:10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-24.84</v>
      </c>
      <c r="F380" s="5">
        <v>87</v>
      </c>
      <c r="G380" s="6">
        <v>363</v>
      </c>
      <c r="H380" s="5">
        <v>111.8</v>
      </c>
      <c r="I380" s="6">
        <v>253</v>
      </c>
      <c r="J380" s="5">
        <v>68.3</v>
      </c>
    </row>
    <row r="381" spans="1:10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-25.41</v>
      </c>
      <c r="F381" s="5">
        <v>94.6</v>
      </c>
      <c r="G381" s="6">
        <v>356</v>
      </c>
      <c r="H381" s="5">
        <v>120</v>
      </c>
      <c r="I381" s="6">
        <v>358</v>
      </c>
      <c r="J381" s="5">
        <v>66.400000000000006</v>
      </c>
    </row>
    <row r="382" spans="1:10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</v>
      </c>
      <c r="F382" s="5">
        <v>94.7</v>
      </c>
      <c r="G382" s="6">
        <v>355</v>
      </c>
      <c r="H382" s="5">
        <v>122.2</v>
      </c>
      <c r="I382" s="6">
        <v>362</v>
      </c>
      <c r="J382" s="5">
        <v>72.3</v>
      </c>
    </row>
    <row r="383" spans="1:10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125.3</v>
      </c>
      <c r="I383" s="6">
        <v>364</v>
      </c>
      <c r="J383" s="5">
        <v>64.900000000000006</v>
      </c>
    </row>
    <row r="384" spans="1:10">
      <c r="A384" t="s">
        <v>46</v>
      </c>
    </row>
    <row r="385" spans="1:1">
      <c r="A385" s="16" t="s">
        <v>495</v>
      </c>
    </row>
    <row r="386" spans="1:1">
      <c r="A386" s="16" t="s">
        <v>496</v>
      </c>
    </row>
    <row r="387" spans="1:1">
      <c r="A387" s="16" t="s">
        <v>497</v>
      </c>
    </row>
  </sheetData>
  <hyperlinks>
    <hyperlink ref="A1" r:id="rId1" display="https://kenpom.com/index.php" xr:uid="{4E5F8439-6F81-4D47-BE6E-FED4074DA98C}"/>
    <hyperlink ref="B1" r:id="rId2" display="https://kenpom.com/index.php?s=TeamName" xr:uid="{29EF3CA6-22F1-4442-9A0A-F58476689F55}"/>
    <hyperlink ref="E1" r:id="rId3" display="https://kenpom.com/index.php" xr:uid="{3D90F22E-2280-164E-ABC6-D1C972C0118F}"/>
    <hyperlink ref="F1" r:id="rId4" display="https://kenpom.com/index.php?s=RankAdjOE" xr:uid="{BFE7673E-1398-CC4C-AD19-F6DBFDD4DFBB}"/>
    <hyperlink ref="G1" r:id="rId5" display="https://kenpom.com/index.php?s=RankAdjDE" xr:uid="{B46D580A-ADC1-0F4C-B5E4-FC3D62F5D87E}"/>
    <hyperlink ref="H1" r:id="rId6" display="https://kenpom.com/index.php?s=RankAdjTempo" xr:uid="{E4005486-766C-6E40-860F-DE48D8596167}"/>
    <hyperlink ref="I1" r:id="rId7" display="https://kenpom.com/index.php?s=RankLuck" xr:uid="{63FFAC72-B743-C047-B68D-A79407017C07}"/>
    <hyperlink ref="J1" r:id="rId8" display="https://kenpom.com/index.php?s=RankSOS" xr:uid="{15EB880C-5CA3-024B-848C-5FFEF5D98D22}"/>
    <hyperlink ref="B2" r:id="rId9" display="https://kenpom.com/team.php?team=Duke" xr:uid="{6F07FE29-3D4E-1645-B966-C0526D3637F2}"/>
    <hyperlink ref="C2" r:id="rId10" display="https://kenpom.com/conf.php?c=ACC" xr:uid="{35943AE5-5CC1-3D4E-89C9-3988E717B30C}"/>
    <hyperlink ref="B3" r:id="rId11" display="https://kenpom.com/team.php?team=Auburn" xr:uid="{26BE89E7-3FF7-1F48-94CD-AF7BD73613C4}"/>
    <hyperlink ref="C3" r:id="rId12" display="https://kenpom.com/conf.php?c=SEC" xr:uid="{FAC50ADC-5AAA-BD49-B82E-5D6C56F6089B}"/>
    <hyperlink ref="B4" r:id="rId13" display="https://kenpom.com/team.php?team=Houston" xr:uid="{3B728EEC-312F-2043-90D9-6F73CA82033B}"/>
    <hyperlink ref="C4" r:id="rId14" display="https://kenpom.com/conf.php?c=B12" xr:uid="{4BAC26AC-537C-734F-A23D-F63BD9D116FE}"/>
    <hyperlink ref="B5" r:id="rId15" display="https://kenpom.com/team.php?team=Florida" xr:uid="{8124D9EC-5FBA-9144-AA41-8FDBF5306285}"/>
    <hyperlink ref="C5" r:id="rId16" display="https://kenpom.com/conf.php?c=SEC" xr:uid="{B815F2E5-703E-6D42-A6D7-949B9239A652}"/>
    <hyperlink ref="B6" r:id="rId17" display="https://kenpom.com/team.php?team=Tennessee" xr:uid="{B21EF8AB-E621-8148-9F80-013DB6AA1371}"/>
    <hyperlink ref="C6" r:id="rId18" display="https://kenpom.com/conf.php?c=SEC" xr:uid="{39B12DC9-0AB1-A24D-9B24-55B7C3CD43B0}"/>
    <hyperlink ref="B7" r:id="rId19" display="https://kenpom.com/team.php?team=Alabama" xr:uid="{663C5B33-AD96-C64A-B653-C8FC792A0A6F}"/>
    <hyperlink ref="C7" r:id="rId20" display="https://kenpom.com/conf.php?c=SEC" xr:uid="{1324C4E3-9278-B34D-BC4F-1FADAC795EF4}"/>
    <hyperlink ref="B8" r:id="rId21" display="https://kenpom.com/team.php?team=Wisconsin" xr:uid="{0DDAA59D-64A8-9C4C-BE5F-CD6A6A89DECC}"/>
    <hyperlink ref="C8" r:id="rId22" display="https://kenpom.com/conf.php?c=B10" xr:uid="{50C0C8F5-6340-BE4F-97D8-920A99370EA7}"/>
    <hyperlink ref="B9" r:id="rId23" display="https://kenpom.com/team.php?team=Texas+Tech" xr:uid="{C87E8893-303C-5C43-A479-3260B8F47336}"/>
    <hyperlink ref="C9" r:id="rId24" display="https://kenpom.com/conf.php?c=B12" xr:uid="{8D5C2C3D-E4AC-E945-95BA-029B7A7463D7}"/>
    <hyperlink ref="B10" r:id="rId25" display="https://kenpom.com/team.php?team=Gonzaga" xr:uid="{9A6E7BB9-7A7A-C146-92A9-FF7B9F3FA77D}"/>
    <hyperlink ref="C10" r:id="rId26" display="https://kenpom.com/conf.php?c=WCC" xr:uid="{19C6643B-47D7-A64E-ACD6-A34540C5A9B3}"/>
    <hyperlink ref="B11" r:id="rId27" display="https://kenpom.com/team.php?team=Missouri" xr:uid="{73223225-77A1-A443-8814-2FC5AB9A43DB}"/>
    <hyperlink ref="C11" r:id="rId28" display="https://kenpom.com/conf.php?c=SEC" xr:uid="{FAA17F35-498F-B245-8794-2C2380F5BDC2}"/>
    <hyperlink ref="B12" r:id="rId29" display="https://kenpom.com/team.php?team=Michigan+St." xr:uid="{7D7C38AB-82EB-B44B-B55E-76BE0C83D364}"/>
    <hyperlink ref="C12" r:id="rId30" display="https://kenpom.com/conf.php?c=B10" xr:uid="{EF4DB461-E6DD-564E-92CF-B621BF4B76FF}"/>
    <hyperlink ref="B13" r:id="rId31" display="https://kenpom.com/team.php?team=Iowa+St." xr:uid="{AB285779-DC0F-BC44-BB46-B47F2C2015DD}"/>
    <hyperlink ref="C13" r:id="rId32" display="https://kenpom.com/conf.php?c=B12" xr:uid="{05C8FB9F-0E9C-634B-922C-08A94A1277FC}"/>
    <hyperlink ref="B14" r:id="rId33" display="https://kenpom.com/team.php?team=Arizona" xr:uid="{7370B0FE-94C2-F848-A1FD-4CFEEE849904}"/>
    <hyperlink ref="C14" r:id="rId34" display="https://kenpom.com/conf.php?c=B12" xr:uid="{10B4472B-B296-324D-B5A6-A1808AC4093D}"/>
    <hyperlink ref="B15" r:id="rId35" display="https://kenpom.com/team.php?team=St.+John%27s" xr:uid="{13110D7A-21FB-944F-A292-5297D1D1CBDE}"/>
    <hyperlink ref="C15" r:id="rId36" display="https://kenpom.com/conf.php?c=BE" xr:uid="{DDEB2366-3223-D74B-BE8F-791AA890B607}"/>
    <hyperlink ref="B16" r:id="rId37" display="https://kenpom.com/team.php?team=Maryland" xr:uid="{BBDA4183-5F1A-A943-BC4B-174E696FD8BC}"/>
    <hyperlink ref="C16" r:id="rId38" display="https://kenpom.com/conf.php?c=B10" xr:uid="{6C794B21-B28D-A348-8BDF-F86BCD1E8830}"/>
    <hyperlink ref="B17" r:id="rId39" display="https://kenpom.com/team.php?team=Kentucky" xr:uid="{787F668B-D9B2-CE43-B183-1937C8A8D1B1}"/>
    <hyperlink ref="C17" r:id="rId40" display="https://kenpom.com/conf.php?c=SEC" xr:uid="{E998AA4E-F325-2B42-9AB7-834C71928850}"/>
    <hyperlink ref="B18" r:id="rId41" display="https://kenpom.com/team.php?team=Purdue" xr:uid="{84ADDDF4-C405-A04D-8B0F-B4A1DEAFFCC2}"/>
    <hyperlink ref="C18" r:id="rId42" display="https://kenpom.com/conf.php?c=B10" xr:uid="{6013BA53-448E-934C-920C-A4BFE8DFBFF2}"/>
    <hyperlink ref="B19" r:id="rId43" display="https://kenpom.com/team.php?team=Saint+Mary%27s" xr:uid="{98BB3817-80AB-D04C-9662-B2A6C37EE7C2}"/>
    <hyperlink ref="C19" r:id="rId44" display="https://kenpom.com/conf.php?c=WCC" xr:uid="{42B37503-3869-4548-8E71-97376DA606E5}"/>
    <hyperlink ref="B20" r:id="rId45" display="https://kenpom.com/team.php?team=Texas+A%26M" xr:uid="{B1411BAD-E6FA-404E-969D-4E44FC155BEB}"/>
    <hyperlink ref="C20" r:id="rId46" display="https://kenpom.com/conf.php?c=SEC" xr:uid="{DADA49DF-B45F-B043-922B-A10BCECBB6C7}"/>
    <hyperlink ref="B21" r:id="rId47" display="https://kenpom.com/team.php?team=Clemson" xr:uid="{3A2DA093-E95C-7840-B83E-E0887C46ACD7}"/>
    <hyperlink ref="C21" r:id="rId48" display="https://kenpom.com/conf.php?c=ACC" xr:uid="{E7469B92-D789-104B-8FC2-7768F22724B5}"/>
    <hyperlink ref="B22" r:id="rId49" display="https://kenpom.com/team.php?team=Kansas" xr:uid="{6A3A120E-18EF-4348-8F88-5021F30603CE}"/>
    <hyperlink ref="C22" r:id="rId50" display="https://kenpom.com/conf.php?c=B12" xr:uid="{37A7E8F1-F08F-B14A-BB41-E8FA30184858}"/>
    <hyperlink ref="B23" r:id="rId51" display="https://kenpom.com/team.php?team=Illinois" xr:uid="{97847389-2CDC-994D-9B50-B2B207A88880}"/>
    <hyperlink ref="C23" r:id="rId52" display="https://kenpom.com/conf.php?c=B10" xr:uid="{22B693C2-2900-0146-8399-31BF94C1B24C}"/>
    <hyperlink ref="B24" r:id="rId53" display="https://kenpom.com/team.php?team=Michigan" xr:uid="{6C71DA57-BE8D-1C48-B17C-4135AC303CD6}"/>
    <hyperlink ref="C24" r:id="rId54" display="https://kenpom.com/conf.php?c=B10" xr:uid="{FCCBEE62-812B-C042-BBC3-87EB95993341}"/>
    <hyperlink ref="B25" r:id="rId55" display="https://kenpom.com/team.php?team=Mississippi" xr:uid="{118BA7A2-633C-F84C-9870-11558B3D21C1}"/>
    <hyperlink ref="C25" r:id="rId56" display="https://kenpom.com/conf.php?c=SEC" xr:uid="{BA9974BC-94D0-C647-83C9-F38D8FD5A2DC}"/>
    <hyperlink ref="B26" r:id="rId57" display="https://kenpom.com/team.php?team=Louisville" xr:uid="{F1AD4E9D-07F3-8B46-996C-B4FBAD409142}"/>
    <hyperlink ref="C26" r:id="rId58" display="https://kenpom.com/conf.php?c=ACC" xr:uid="{1EE51FC1-8716-5041-860A-AEB8BA43399A}"/>
    <hyperlink ref="B27" r:id="rId59" display="https://kenpom.com/team.php?team=Marquette" xr:uid="{61AE8B39-9A0A-8843-A903-70F32CDCF494}"/>
    <hyperlink ref="C27" r:id="rId60" display="https://kenpom.com/conf.php?c=BE" xr:uid="{5F9EB382-3653-E942-B2E9-4FB629E8E32A}"/>
    <hyperlink ref="B28" r:id="rId61" display="https://kenpom.com/team.php?team=UCLA" xr:uid="{F2FEA8DD-9314-184A-8B79-2567FFB38073}"/>
    <hyperlink ref="C28" r:id="rId62" display="https://kenpom.com/conf.php?c=B10" xr:uid="{E6882429-863B-884F-89A4-6F43FA190033}"/>
    <hyperlink ref="B29" r:id="rId63" display="https://kenpom.com/team.php?team=BYU" xr:uid="{85100283-C4A7-8D44-A458-329CC0B50DED}"/>
    <hyperlink ref="C29" r:id="rId64" display="https://kenpom.com/conf.php?c=B12" xr:uid="{148A9A48-655A-AF41-9866-DB0CE1F1D546}"/>
    <hyperlink ref="B30" r:id="rId65" display="https://kenpom.com/team.php?team=VCU" xr:uid="{6FAB88F5-73AC-4540-97AF-AB915E855BEC}"/>
    <hyperlink ref="C30" r:id="rId66" display="https://kenpom.com/conf.php?c=A10" xr:uid="{53941115-F0FC-024A-9BE9-ECAAE512F7AB}"/>
    <hyperlink ref="B31" r:id="rId67" display="https://kenpom.com/team.php?team=Baylor" xr:uid="{A64A3C5E-C9C4-7247-9BE2-82BAE04BB6F7}"/>
    <hyperlink ref="C31" r:id="rId68" display="https://kenpom.com/conf.php?c=B12" xr:uid="{99BFFEC5-DE9D-CC4D-AEAE-F4D73E936371}"/>
    <hyperlink ref="B32" r:id="rId69" display="https://kenpom.com/team.php?team=Mississippi+St." xr:uid="{B2E5C559-D37B-174A-9C1C-D512FB763864}"/>
    <hyperlink ref="C32" r:id="rId70" display="https://kenpom.com/conf.php?c=SEC" xr:uid="{19934617-8555-7A40-BA82-8D53A34AB9F7}"/>
    <hyperlink ref="B33" r:id="rId71" display="https://kenpom.com/team.php?team=Creighton" xr:uid="{AF539552-FA04-0A40-80EE-14B77D43717B}"/>
    <hyperlink ref="C33" r:id="rId72" display="https://kenpom.com/conf.php?c=BE" xr:uid="{4FC8F488-E5D1-B848-8B65-33444D7A37CB}"/>
    <hyperlink ref="B34" r:id="rId73" display="https://kenpom.com/team.php?team=Ohio+St." xr:uid="{9FBACE8E-9DAA-9C4F-9B66-D56CBACEB7F8}"/>
    <hyperlink ref="C34" r:id="rId74" display="https://kenpom.com/conf.php?c=B10" xr:uid="{30EA38A4-181F-6E47-BBFB-E954A67B55D8}"/>
    <hyperlink ref="B35" r:id="rId75" display="https://kenpom.com/team.php?team=Oregon" xr:uid="{F71C00E5-795C-2A4D-A12F-3F27775C2915}"/>
    <hyperlink ref="C35" r:id="rId76" display="https://kenpom.com/conf.php?c=B10" xr:uid="{64558711-7709-C14E-AAD5-EB0F42DCB2D2}"/>
    <hyperlink ref="B36" r:id="rId77" display="https://kenpom.com/team.php?team=UC+San+Diego" xr:uid="{DBB60024-5107-0944-9F52-A4BB502089F2}"/>
    <hyperlink ref="C36" r:id="rId78" display="https://kenpom.com/conf.php?c=BW" xr:uid="{9164EA8E-DCEA-2144-8EA0-B7597A84FCA5}"/>
    <hyperlink ref="B37" r:id="rId79" display="https://kenpom.com/team.php?team=Arkansas" xr:uid="{7C4DA286-3ED7-7641-9BC8-13B19C943899}"/>
    <hyperlink ref="C37" r:id="rId80" display="https://kenpom.com/conf.php?c=SEC" xr:uid="{9A30C627-DFFE-7747-9294-B79B0C224C01}"/>
    <hyperlink ref="B38" r:id="rId81" display="https://kenpom.com/team.php?team=Georgia" xr:uid="{93478975-7235-5042-A947-6C4FCE428BDE}"/>
    <hyperlink ref="C38" r:id="rId82" display="https://kenpom.com/conf.php?c=SEC" xr:uid="{B85D9C0E-900C-9149-9324-8511245A38B5}"/>
    <hyperlink ref="B39" r:id="rId83" display="https://kenpom.com/team.php?team=Connecticut" xr:uid="{3534C0ED-3409-DD45-AF81-05A84CDF9F93}"/>
    <hyperlink ref="C39" r:id="rId84" display="https://kenpom.com/conf.php?c=BE" xr:uid="{5B8CA9F8-7075-C349-9C13-BBBE32E327C2}"/>
    <hyperlink ref="B40" r:id="rId85" display="https://kenpom.com/team.php?team=New+Mexico" xr:uid="{04092D97-2E64-1A4D-B40C-E32B8F2ADA78}"/>
    <hyperlink ref="C40" r:id="rId86" display="https://kenpom.com/conf.php?c=MWC" xr:uid="{165976A9-92E3-4949-AC29-6D812405AB42}"/>
    <hyperlink ref="B41" r:id="rId87" display="https://kenpom.com/team.php?team=North+Carolina" xr:uid="{AD8788F4-1430-4242-92A6-F81D4F01014E}"/>
    <hyperlink ref="C41" r:id="rId88" display="https://kenpom.com/conf.php?c=ACC" xr:uid="{AED9D522-EE62-0349-97AB-09F84E6B02B5}"/>
    <hyperlink ref="A43" r:id="rId89" display="https://kenpom.com/index.php" xr:uid="{A40218FC-7BDC-A34B-9325-56103E32932C}"/>
    <hyperlink ref="B43" r:id="rId90" display="https://kenpom.com/index.php?s=TeamName" xr:uid="{38587139-7243-1548-B3F1-1B4249811762}"/>
    <hyperlink ref="E43" r:id="rId91" display="https://kenpom.com/index.php" xr:uid="{10F6CCA7-CBD7-0A42-8D5F-1FC037D5758C}"/>
    <hyperlink ref="F43" r:id="rId92" display="https://kenpom.com/index.php?s=RankAdjOE" xr:uid="{B3AB6952-7A01-3040-91C1-BE2F8BE4E9C2}"/>
    <hyperlink ref="G43" r:id="rId93" display="https://kenpom.com/index.php?s=RankAdjDE" xr:uid="{93EBAE88-5312-1D4B-9C2A-4590EB0C3918}"/>
    <hyperlink ref="H43" r:id="rId94" display="https://kenpom.com/index.php?s=RankAdjTempo" xr:uid="{93F365FF-9B6B-1C49-BF98-282AB65BBA79}"/>
    <hyperlink ref="I43" r:id="rId95" display="https://kenpom.com/index.php?s=RankLuck" xr:uid="{0B622E81-125E-354C-B65C-A86AB4371783}"/>
    <hyperlink ref="J43" r:id="rId96" display="https://kenpom.com/index.php?s=RankSOS" xr:uid="{F530C0E4-8358-B845-9BEB-B1F07299A308}"/>
    <hyperlink ref="B44" r:id="rId97" display="https://kenpom.com/team.php?team=Texas" xr:uid="{240A5EE5-D051-F040-9038-CD3DBF6B0C47}"/>
    <hyperlink ref="C44" r:id="rId98" display="https://kenpom.com/conf.php?c=SEC" xr:uid="{88303D66-3FB9-6949-A7F6-C8188B03FF0F}"/>
    <hyperlink ref="B45" r:id="rId99" display="https://kenpom.com/team.php?team=San+Diego+St." xr:uid="{A8F4F166-A97E-5E40-BA40-D762961768C8}"/>
    <hyperlink ref="C45" r:id="rId100" display="https://kenpom.com/conf.php?c=MWC" xr:uid="{0E94C48B-3FD3-0F45-815B-66329A1B3D24}"/>
    <hyperlink ref="B46" r:id="rId101" display="https://kenpom.com/team.php?team=SMU" xr:uid="{FB0755B1-A6DA-4F4C-966E-9F5FE6D83E56}"/>
    <hyperlink ref="C46" r:id="rId102" display="https://kenpom.com/conf.php?c=ACC" xr:uid="{A181422D-0250-9244-810C-1EA178D69C41}"/>
    <hyperlink ref="B47" r:id="rId103" display="https://kenpom.com/team.php?team=Utah+St." xr:uid="{3D145941-FDD7-0B4C-80D9-E8ACBF41C487}"/>
    <hyperlink ref="C47" r:id="rId104" display="https://kenpom.com/conf.php?c=MWC" xr:uid="{0B4BDD0B-0747-6042-81FC-2046A29F9CD0}"/>
    <hyperlink ref="B48" r:id="rId105" display="https://kenpom.com/team.php?team=Vanderbilt" xr:uid="{DA2E4FC8-BEB7-E248-9B49-A152D698C4CD}"/>
    <hyperlink ref="C48" r:id="rId106" display="https://kenpom.com/conf.php?c=SEC" xr:uid="{1E151A47-E3AC-7E49-A01B-0713FDA98A61}"/>
    <hyperlink ref="B49" r:id="rId107" display="https://kenpom.com/team.php?team=Memphis" xr:uid="{545361AD-DB22-3649-ABB5-8A0F83CB3C03}"/>
    <hyperlink ref="C49" r:id="rId108" display="https://kenpom.com/conf.php?c=Amer" xr:uid="{50CE19E6-42A7-5E4C-ACA8-BF504D6D9533}"/>
    <hyperlink ref="B50" r:id="rId109" display="https://kenpom.com/team.php?team=Nebraska" xr:uid="{059CBB98-6780-A044-95E2-AFEB6EAF4F42}"/>
    <hyperlink ref="C50" r:id="rId110" display="https://kenpom.com/conf.php?c=B10" xr:uid="{72D68E82-09A8-E040-A48B-65758E56211E}"/>
    <hyperlink ref="B51" r:id="rId111" display="https://kenpom.com/team.php?team=West+Virginia" xr:uid="{CFF9F47D-F835-3344-8BF5-4806C8F49B85}"/>
    <hyperlink ref="C51" r:id="rId112" display="https://kenpom.com/conf.php?c=B12" xr:uid="{F785F9F5-4309-2A45-BD42-DDC175172D44}"/>
    <hyperlink ref="B52" r:id="rId113" display="https://kenpom.com/team.php?team=Oklahoma" xr:uid="{75E836A5-F977-AD41-B46C-4830BF1B0CDE}"/>
    <hyperlink ref="C52" r:id="rId114" display="https://kenpom.com/conf.php?c=SEC" xr:uid="{65E8A43B-3868-B844-A346-7A5112E5E485}"/>
    <hyperlink ref="B53" r:id="rId115" display="https://kenpom.com/team.php?team=Boise+St." xr:uid="{132D331F-F495-6B43-92E7-4EC54750D659}"/>
    <hyperlink ref="C53" r:id="rId116" display="https://kenpom.com/conf.php?c=MWC" xr:uid="{AFF4E83F-11FD-DA48-A697-34FF85127F69}"/>
    <hyperlink ref="B54" r:id="rId117" display="https://kenpom.com/team.php?team=Northwestern" xr:uid="{9F1982E0-2F98-C744-A7FE-976E37766B03}"/>
    <hyperlink ref="C54" r:id="rId118" display="https://kenpom.com/conf.php?c=B10" xr:uid="{DFA21F84-81BD-E940-9874-01C35DAC77AC}"/>
    <hyperlink ref="B55" r:id="rId119" display="https://kenpom.com/team.php?team=Indiana" xr:uid="{BA92337C-EC7B-3D4B-B64C-9C0997FA4EEC}"/>
    <hyperlink ref="C55" r:id="rId120" display="https://kenpom.com/conf.php?c=B10" xr:uid="{A67BA04C-59BA-EE48-B8F4-8E7B3F44E44E}"/>
    <hyperlink ref="B56" r:id="rId121" display="https://kenpom.com/team.php?team=Cincinnati" xr:uid="{04B58D05-0FD1-BA44-B1CB-727C8B354FA9}"/>
    <hyperlink ref="C56" r:id="rId122" display="https://kenpom.com/conf.php?c=B12" xr:uid="{194394C3-57BB-4646-9E58-1A7DD7E94624}"/>
    <hyperlink ref="B57" r:id="rId123" display="https://kenpom.com/team.php?team=Xavier" xr:uid="{E5F11333-E523-A645-AD92-AF53D3A7B831}"/>
    <hyperlink ref="C57" r:id="rId124" display="https://kenpom.com/conf.php?c=BE" xr:uid="{8929059A-DD90-194A-A730-AE8593AC3FB5}"/>
    <hyperlink ref="B58" r:id="rId125" display="https://kenpom.com/team.php?team=Villanova" xr:uid="{419F3CAB-6174-F04E-93CE-1842C5F237FC}"/>
    <hyperlink ref="C58" r:id="rId126" display="https://kenpom.com/conf.php?c=BE" xr:uid="{98659B15-4E68-D24B-9799-B626844CFB2A}"/>
    <hyperlink ref="B59" r:id="rId127" display="https://kenpom.com/team.php?team=Santa+Clara" xr:uid="{4ED65851-7736-1A4A-9968-E1C8A7848B9D}"/>
    <hyperlink ref="C59" r:id="rId128" display="https://kenpom.com/conf.php?c=WCC" xr:uid="{3D787597-9838-064C-9C58-F7F9D6A7416F}"/>
    <hyperlink ref="B60" r:id="rId129" display="https://kenpom.com/team.php?team=Pittsburgh" xr:uid="{51DB1ECF-9AB6-304C-AA90-D5AA50EFDCE7}"/>
    <hyperlink ref="C60" r:id="rId130" display="https://kenpom.com/conf.php?c=ACC" xr:uid="{BF26B0ED-0BEB-EB4D-87E0-72089F38A288}"/>
    <hyperlink ref="B61" r:id="rId131" display="https://kenpom.com/team.php?team=Arizona+St." xr:uid="{2F673B0A-B98C-EB4A-8C03-EDAA397671B9}"/>
    <hyperlink ref="C61" r:id="rId132" display="https://kenpom.com/conf.php?c=B12" xr:uid="{04A2D0BE-44BC-9A46-BA40-DB1746691CDA}"/>
    <hyperlink ref="B62" r:id="rId133" display="https://kenpom.com/team.php?team=Drake" xr:uid="{76E10F7D-3B40-8B45-A976-946CC0EACA1C}"/>
    <hyperlink ref="C62" r:id="rId134" display="https://kenpom.com/conf.php?c=MVC" xr:uid="{EDAB6104-DB36-6746-939B-6623CB56A9EC}"/>
    <hyperlink ref="B63" r:id="rId135" display="https://kenpom.com/team.php?team=USC" xr:uid="{307ACF5F-5487-7443-90FC-9356C0494CD5}"/>
    <hyperlink ref="C63" r:id="rId136" display="https://kenpom.com/conf.php?c=B10" xr:uid="{47F24D56-CDB4-404B-8CD5-B116DCAC8A1E}"/>
    <hyperlink ref="B64" r:id="rId137" display="https://kenpom.com/team.php?team=McNeese" xr:uid="{AB53258E-1002-D44F-8B7F-00225EF06453}"/>
    <hyperlink ref="C64" r:id="rId138" display="https://kenpom.com/conf.php?c=Slnd" xr:uid="{159B0E8C-B92B-C74E-AF3F-79D7CA55B763}"/>
    <hyperlink ref="B65" r:id="rId139" display="https://kenpom.com/team.php?team=Colorado+St." xr:uid="{A621BB4A-3CBB-154F-84A7-BDCEA15D005F}"/>
    <hyperlink ref="C65" r:id="rId140" display="https://kenpom.com/conf.php?c=MWC" xr:uid="{698B1999-C8E3-A04D-8BCB-6B04D87916DB}"/>
    <hyperlink ref="B66" r:id="rId141" display="https://kenpom.com/team.php?team=North+Texas" xr:uid="{6A8CE423-B440-CE41-AC7A-078B7E09BD9B}"/>
    <hyperlink ref="C66" r:id="rId142" display="https://kenpom.com/conf.php?c=Amer" xr:uid="{16A56F8F-681E-0E4B-88DD-E0AA5D10971D}"/>
    <hyperlink ref="B67" r:id="rId143" display="https://kenpom.com/team.php?team=San+Francisco" xr:uid="{A6859E99-1831-8342-B5AD-22650EB39F8D}"/>
    <hyperlink ref="C67" r:id="rId144" display="https://kenpom.com/conf.php?c=WCC" xr:uid="{9FB068E7-5E19-9A40-8485-BF321B2B9177}"/>
    <hyperlink ref="B68" r:id="rId145" display="https://kenpom.com/team.php?team=Kansas+St." xr:uid="{4DC7132B-4AF2-1647-9440-52ECFCD342A8}"/>
    <hyperlink ref="C68" r:id="rId146" display="https://kenpom.com/conf.php?c=B12" xr:uid="{045D9765-B2E4-1D4A-B44D-16DC4FD0E68A}"/>
    <hyperlink ref="B69" r:id="rId147" display="https://kenpom.com/team.php?team=Yale" xr:uid="{3AE9E037-E25E-1E4D-90AF-A9F257E490F0}"/>
    <hyperlink ref="C69" r:id="rId148" display="https://kenpom.com/conf.php?c=Ivy" xr:uid="{88820D79-B354-DC43-9236-9E7E383E3864}"/>
    <hyperlink ref="B70" r:id="rId149" display="https://kenpom.com/team.php?team=Penn+St." xr:uid="{E2C87ED1-8149-3D40-89D4-5419E581C5D6}"/>
    <hyperlink ref="C70" r:id="rId150" display="https://kenpom.com/conf.php?c=B10" xr:uid="{DDA0C080-D1A5-944A-87DF-0A33DCDC719B}"/>
    <hyperlink ref="B71" r:id="rId151" display="https://kenpom.com/team.php?team=Liberty" xr:uid="{0663BB16-CB99-A447-BA8F-350050760B58}"/>
    <hyperlink ref="C71" r:id="rId152" display="https://kenpom.com/conf.php?c=CUSA" xr:uid="{88E752E0-D4EC-4F45-B6CB-139DC8E6CB53}"/>
    <hyperlink ref="B72" r:id="rId153" display="https://kenpom.com/team.php?team=Wake+Forest" xr:uid="{166C53F3-EE20-8E41-8016-8404196E6BDC}"/>
    <hyperlink ref="C72" r:id="rId154" display="https://kenpom.com/conf.php?c=ACC" xr:uid="{BE3A4F11-AF7B-0E4F-A6F6-847FC24059C3}"/>
    <hyperlink ref="B73" r:id="rId155" display="https://kenpom.com/team.php?team=Butler" xr:uid="{48946643-1F2D-AC48-BBCE-ECF3A90EBC7A}"/>
    <hyperlink ref="C73" r:id="rId156" display="https://kenpom.com/conf.php?c=BE" xr:uid="{543801DC-7A7F-A743-B066-A095CE7FAE3F}"/>
    <hyperlink ref="B74" r:id="rId157" display="https://kenpom.com/team.php?team=Iowa" xr:uid="{CAEB359F-8627-0C45-934F-38197E73DEFD}"/>
    <hyperlink ref="C74" r:id="rId158" display="https://kenpom.com/conf.php?c=B10" xr:uid="{037EE303-99B9-424E-8BDB-9447A9F14E21}"/>
    <hyperlink ref="B75" r:id="rId159" display="https://kenpom.com/team.php?team=Nevada" xr:uid="{FED6AE1C-28BB-8D4A-AC36-2587662B8C74}"/>
    <hyperlink ref="C75" r:id="rId160" display="https://kenpom.com/conf.php?c=MWC" xr:uid="{543D7BB1-5244-7B41-8B07-C95DFFB91C97}"/>
    <hyperlink ref="B76" r:id="rId161" display="https://kenpom.com/team.php?team=George+Mason" xr:uid="{4CD5D00A-CCE3-AD42-A084-8D79B9E7FD6F}"/>
    <hyperlink ref="C76" r:id="rId162" display="https://kenpom.com/conf.php?c=A10" xr:uid="{D79B64E1-E302-014A-9256-8395959A4124}"/>
    <hyperlink ref="B77" r:id="rId163" display="https://kenpom.com/team.php?team=UC+Irvine" xr:uid="{FCD1ABB9-347C-DE46-A295-DFE18B2C42F8}"/>
    <hyperlink ref="C77" r:id="rId164" display="https://kenpom.com/conf.php?c=BW" xr:uid="{F7ABAC90-D16D-F645-B81C-4415361CA134}"/>
    <hyperlink ref="B78" r:id="rId165" display="https://kenpom.com/team.php?team=Rutgers" xr:uid="{C7E79A47-8220-654F-A10C-3123C74E7473}"/>
    <hyperlink ref="C78" r:id="rId166" display="https://kenpom.com/conf.php?c=B10" xr:uid="{287CCA16-6ECA-4C49-911D-34A18074A0DC}"/>
    <hyperlink ref="B79" r:id="rId167" display="https://kenpom.com/team.php?team=LSU" xr:uid="{96BE8845-68BC-F54F-B2DC-2DB6514B911C}"/>
    <hyperlink ref="C79" r:id="rId168" display="https://kenpom.com/conf.php?c=SEC" xr:uid="{D17ACE67-96BD-784C-9DED-CA1A91964237}"/>
    <hyperlink ref="B80" r:id="rId169" display="https://kenpom.com/team.php?team=UCF" xr:uid="{2ABF7FA3-6C91-224A-9181-4C07F1D9F7C9}"/>
    <hyperlink ref="C80" r:id="rId170" display="https://kenpom.com/conf.php?c=B12" xr:uid="{4FD6E1B5-6AD5-9C4B-B248-83F73B4CBC49}"/>
    <hyperlink ref="B81" r:id="rId171" display="https://kenpom.com/team.php?team=Utah" xr:uid="{2025B0C1-94E8-4B4A-86B2-E77272085A04}"/>
    <hyperlink ref="C81" r:id="rId172" display="https://kenpom.com/conf.php?c=B12" xr:uid="{89B6376F-2CEB-3F4F-B8C7-33D313B1BE10}"/>
    <hyperlink ref="B82" r:id="rId173" display="https://kenpom.com/team.php?team=Oregon+St." xr:uid="{B220C31E-65E6-7D45-95CD-61D1832DDEDD}"/>
    <hyperlink ref="C82" r:id="rId174" display="https://kenpom.com/conf.php?c=WCC" xr:uid="{7A5DF502-BFB8-5349-9351-90692230BB32}"/>
    <hyperlink ref="B83" r:id="rId175" display="https://kenpom.com/team.php?team=South+Carolina" xr:uid="{833673CB-E441-3F48-AA72-BEA18ED7DAB1}"/>
    <hyperlink ref="C83" r:id="rId176" display="https://kenpom.com/conf.php?c=SEC" xr:uid="{BCC8FF2F-EFA2-C54D-AB4A-D38EC3DE3967}"/>
    <hyperlink ref="A85" r:id="rId177" display="https://kenpom.com/index.php" xr:uid="{9C8EAB30-FDDA-9743-9FC0-B01E1E156C59}"/>
    <hyperlink ref="B85" r:id="rId178" display="https://kenpom.com/index.php?s=TeamName" xr:uid="{5850FFCB-4D5A-0548-A73D-3860A5BF8EDE}"/>
    <hyperlink ref="E85" r:id="rId179" display="https://kenpom.com/index.php" xr:uid="{3C3944C5-50C7-3741-BB48-B5DBCB4911E8}"/>
    <hyperlink ref="F85" r:id="rId180" display="https://kenpom.com/index.php?s=RankAdjOE" xr:uid="{9D478454-9C1E-814F-834F-FF394CB93265}"/>
    <hyperlink ref="G85" r:id="rId181" display="https://kenpom.com/index.php?s=RankAdjDE" xr:uid="{B1053BB4-46C8-0648-ABC0-C9C92B83D427}"/>
    <hyperlink ref="H85" r:id="rId182" display="https://kenpom.com/index.php?s=RankAdjTempo" xr:uid="{2BA490FA-01A4-074E-A42D-255028881E17}"/>
    <hyperlink ref="I85" r:id="rId183" display="https://kenpom.com/index.php?s=RankLuck" xr:uid="{CF5F2CBB-C6D6-BE47-93CA-4FDACDFAE908}"/>
    <hyperlink ref="J85" r:id="rId184" display="https://kenpom.com/index.php?s=RankSOS" xr:uid="{D5447C62-E07D-C041-8AEE-6AD1D75C34F2}"/>
    <hyperlink ref="B86" r:id="rId185" display="https://kenpom.com/team.php?team=Georgetown" xr:uid="{E7B2EC3D-04E1-404C-8A15-F39E85E725A2}"/>
    <hyperlink ref="C86" r:id="rId186" display="https://kenpom.com/conf.php?c=BE" xr:uid="{53B7BB11-4B22-BD4C-9EAA-3E9516E3FFAC}"/>
    <hyperlink ref="B87" r:id="rId187" display="https://kenpom.com/team.php?team=Saint+Joseph%27s" xr:uid="{F8F89A32-035E-5C4F-BBCC-5E81CCC7AD60}"/>
    <hyperlink ref="C87" r:id="rId188" display="https://kenpom.com/conf.php?c=A10" xr:uid="{E9FA7885-966C-C441-9D28-0A0BC93657DA}"/>
    <hyperlink ref="B88" r:id="rId189" display="https://kenpom.com/team.php?team=Dayton" xr:uid="{FC70F940-E205-1D46-A747-10867A5FB68C}"/>
    <hyperlink ref="C88" r:id="rId190" display="https://kenpom.com/conf.php?c=A10" xr:uid="{4524E31A-AD81-A14D-92C4-A5E1DE482428}"/>
    <hyperlink ref="B89" r:id="rId191" display="https://kenpom.com/team.php?team=Lipscomb" xr:uid="{A1AFE18A-3A2E-514D-933E-9201465F24A9}"/>
    <hyperlink ref="C89" r:id="rId192" display="https://kenpom.com/conf.php?c=ASun" xr:uid="{51BE7B0F-1E91-1E48-88B5-B4EB407A9BF5}"/>
    <hyperlink ref="B90" r:id="rId193" display="https://kenpom.com/team.php?team=TCU" xr:uid="{9B46053B-B8E3-1342-9E11-8B099E6F8971}"/>
    <hyperlink ref="C90" r:id="rId194" display="https://kenpom.com/conf.php?c=B12" xr:uid="{520FFF01-44B6-5B4A-AE2F-265C4E470C61}"/>
    <hyperlink ref="B91" r:id="rId195" display="https://kenpom.com/team.php?team=High+Point" xr:uid="{72766F8F-CAB9-9147-B239-58F890FF360B}"/>
    <hyperlink ref="C91" r:id="rId196" display="https://kenpom.com/conf.php?c=BSth" xr:uid="{76F0FE00-C2EC-C743-A165-08C33631C4DE}"/>
    <hyperlink ref="B92" r:id="rId197" display="https://kenpom.com/team.php?team=Florida+St." xr:uid="{6378D909-1DFE-5843-9071-646FD1EB9A0E}"/>
    <hyperlink ref="C92" r:id="rId198" display="https://kenpom.com/conf.php?c=ACC" xr:uid="{4BB39279-C4C6-C84A-9077-EF412B6C2548}"/>
    <hyperlink ref="B93" r:id="rId199" display="https://kenpom.com/team.php?team=Providence" xr:uid="{2E6E6755-E723-464A-932D-7D748FADBD27}"/>
    <hyperlink ref="C93" r:id="rId200" display="https://kenpom.com/conf.php?c=BE" xr:uid="{072D336C-6279-6042-974E-753915D91476}"/>
    <hyperlink ref="B94" r:id="rId201" display="https://kenpom.com/team.php?team=Stanford" xr:uid="{B406113B-0490-A948-A9D5-8D75FC91D893}"/>
    <hyperlink ref="C94" r:id="rId202" display="https://kenpom.com/conf.php?c=ACC" xr:uid="{11FA17E8-77A9-5243-9925-7C092E2F12D4}"/>
    <hyperlink ref="B95" r:id="rId203" display="https://kenpom.com/team.php?team=Arkansas+St." xr:uid="{A9795573-7ED0-E744-9A7B-5C33697FC6DB}"/>
    <hyperlink ref="C95" r:id="rId204" display="https://kenpom.com/conf.php?c=SB" xr:uid="{887AFBE4-C9F1-8945-BA98-F9F646990B3B}"/>
    <hyperlink ref="B96" r:id="rId205" display="https://kenpom.com/team.php?team=Minnesota" xr:uid="{DC7A1E63-BB19-9E4D-A361-BDC63D48FF0F}"/>
    <hyperlink ref="C96" r:id="rId206" display="https://kenpom.com/conf.php?c=B10" xr:uid="{5FF5AB96-D7CA-B047-947A-A52C770B55A4}"/>
    <hyperlink ref="B97" r:id="rId207" display="https://kenpom.com/team.php?team=Notre+Dame" xr:uid="{18FCFF80-850F-A24A-9BF5-0E5D5D566992}"/>
    <hyperlink ref="C97" r:id="rId208" display="https://kenpom.com/conf.php?c=ACC" xr:uid="{A03F7B28-60C0-9144-BE75-2F410D59DEA5}"/>
    <hyperlink ref="B98" r:id="rId209" display="https://kenpom.com/team.php?team=Colorado" xr:uid="{A402E112-705B-E343-93FA-084AF63C9F9F}"/>
    <hyperlink ref="C98" r:id="rId210" display="https://kenpom.com/conf.php?c=B12" xr:uid="{D8C7F56B-109D-2D4F-A37F-219103ADD044}"/>
    <hyperlink ref="B99" r:id="rId211" display="https://kenpom.com/team.php?team=UNLV" xr:uid="{CB4B6E36-731A-B044-B911-91B1D38D6842}"/>
    <hyperlink ref="C99" r:id="rId212" display="https://kenpom.com/conf.php?c=MWC" xr:uid="{1341EA1C-B698-2243-BA20-493A7B6088E9}"/>
    <hyperlink ref="B100" r:id="rId213" display="https://kenpom.com/team.php?team=Washington" xr:uid="{2C874B47-9A9B-A54E-9BD4-902429680887}"/>
    <hyperlink ref="C100" r:id="rId214" display="https://kenpom.com/conf.php?c=B10" xr:uid="{D07CCEF9-8B40-5B48-A013-4864321667E4}"/>
    <hyperlink ref="B101" r:id="rId215" display="https://kenpom.com/team.php?team=Bradley" xr:uid="{71D2B18F-741D-DB4A-896F-FFFAB1996C00}"/>
    <hyperlink ref="C101" r:id="rId216" display="https://kenpom.com/conf.php?c=MVC" xr:uid="{05E9291C-6EFA-954A-9F8C-F3A568F5C998}"/>
    <hyperlink ref="B102" r:id="rId217" display="https://kenpom.com/team.php?team=St.+Bonaventure" xr:uid="{5CBABB3D-361F-C547-A6AE-F5F5458BD253}"/>
    <hyperlink ref="C102" r:id="rId218" display="https://kenpom.com/conf.php?c=A10" xr:uid="{3CE1337E-00D0-6E4A-B30E-0ECACB533703}"/>
    <hyperlink ref="B103" r:id="rId219" display="https://kenpom.com/team.php?team=Oklahoma+St." xr:uid="{80EBAD78-EA08-5E49-9BDD-0D6BB6D38D1D}"/>
    <hyperlink ref="C103" r:id="rId220" display="https://kenpom.com/conf.php?c=B12" xr:uid="{73FF0EFE-E6B5-2245-A063-EA176A99A0DD}"/>
    <hyperlink ref="B104" r:id="rId221" display="https://kenpom.com/team.php?team=Grand+Canyon" xr:uid="{53539973-7A35-AB46-8734-8803A432996A}"/>
    <hyperlink ref="C104" r:id="rId222" display="https://kenpom.com/conf.php?c=WAC" xr:uid="{23592409-21B7-5F4E-9570-20CA202A0050}"/>
    <hyperlink ref="B105" r:id="rId223" display="https://kenpom.com/team.php?team=Northern+Iowa" xr:uid="{794193F8-6518-CF4F-BA15-23773130CD97}"/>
    <hyperlink ref="C105" r:id="rId224" display="https://kenpom.com/conf.php?c=MVC" xr:uid="{8A85E645-0435-604E-B5BD-5CF075555DD3}"/>
    <hyperlink ref="B106" r:id="rId225" display="https://kenpom.com/team.php?team=Akron" xr:uid="{106AEE0F-D34B-A642-960B-CE49101EE8BB}"/>
    <hyperlink ref="C106" r:id="rId226" display="https://kenpom.com/conf.php?c=MAC" xr:uid="{229EE56A-DD0D-6844-B860-92E418423795}"/>
    <hyperlink ref="B107" r:id="rId227" display="https://kenpom.com/team.php?team=Georgia+Tech" xr:uid="{A3F0CD61-8921-CB42-9760-37FE6ECA4E56}"/>
    <hyperlink ref="C107" r:id="rId228" display="https://kenpom.com/conf.php?c=ACC" xr:uid="{0733888B-3E8D-DC44-A103-BAAE593A9AA9}"/>
    <hyperlink ref="B108" r:id="rId229" display="https://kenpom.com/team.php?team=Virginia" xr:uid="{32371679-A4EF-F14A-8096-FDD4F9AE0BB6}"/>
    <hyperlink ref="C108" r:id="rId230" display="https://kenpom.com/conf.php?c=ACC" xr:uid="{0FE99D05-09C8-D54D-8A7F-FAD30B48065F}"/>
    <hyperlink ref="B109" r:id="rId231" display="https://kenpom.com/team.php?team=Samford" xr:uid="{D1E77BCF-CDC2-5746-BA01-1D77120E4502}"/>
    <hyperlink ref="C109" r:id="rId232" display="https://kenpom.com/conf.php?c=SC" xr:uid="{B823D42E-CE18-E146-9BB3-A4D80EF99624}"/>
    <hyperlink ref="B110" r:id="rId233" display="https://kenpom.com/team.php?team=George+Washington" xr:uid="{B6A12182-0FCC-FA4C-B146-4250AAF1094C}"/>
    <hyperlink ref="C110" r:id="rId234" display="https://kenpom.com/conf.php?c=A10" xr:uid="{5EDB216A-9FD1-3646-9766-68F524FD1053}"/>
    <hyperlink ref="B111" r:id="rId235" display="https://kenpom.com/team.php?team=South+Dakota+St." xr:uid="{84617EC8-C339-924D-BBB0-5D3F1FCB1EE7}"/>
    <hyperlink ref="C111" r:id="rId236" display="https://kenpom.com/conf.php?c=Sum" xr:uid="{97BE1894-889E-D040-9B9C-ADB91DAF3EA4}"/>
    <hyperlink ref="B112" r:id="rId237" display="https://kenpom.com/team.php?team=N.C.+State" xr:uid="{5A45CB6E-E149-0949-B857-714518D3906C}"/>
    <hyperlink ref="C112" r:id="rId238" display="https://kenpom.com/conf.php?c=ACC" xr:uid="{2AAF7350-8674-CA4F-89A1-D8B2DADAD8E8}"/>
    <hyperlink ref="B113" r:id="rId239" display="https://kenpom.com/team.php?team=CSUN" xr:uid="{0F384B53-55E5-1043-B7F3-8019D42E9524}"/>
    <hyperlink ref="C113" r:id="rId240" display="https://kenpom.com/conf.php?c=BW" xr:uid="{5EF935BA-814E-A14A-A073-C0707CD12508}"/>
    <hyperlink ref="B114" r:id="rId241" display="https://kenpom.com/team.php?team=UAB" xr:uid="{68F0824B-B08E-964C-AD40-78424E038D7A}"/>
    <hyperlink ref="C114" r:id="rId242" display="https://kenpom.com/conf.php?c=Amer" xr:uid="{87E8A919-6522-D34B-8789-A38155ADE352}"/>
    <hyperlink ref="B115" r:id="rId243" display="https://kenpom.com/team.php?team=Troy" xr:uid="{7B1E6960-6A9B-B44D-99A9-938CFFB250DA}"/>
    <hyperlink ref="C115" r:id="rId244" display="https://kenpom.com/conf.php?c=SB" xr:uid="{2D9B2DCC-7EF3-7A42-BE13-72CAA89DDB1E}"/>
    <hyperlink ref="B116" r:id="rId245" display="https://kenpom.com/team.php?team=Florida+Atlantic" xr:uid="{F979D130-5B68-CD48-83CF-C74451A606FB}"/>
    <hyperlink ref="C116" r:id="rId246" display="https://kenpom.com/conf.php?c=Amer" xr:uid="{2BFF0863-2F5C-C942-86D9-CEF4DD4B1993}"/>
    <hyperlink ref="B117" r:id="rId247" display="https://kenpom.com/team.php?team=North+Alabama" xr:uid="{298EF27D-B7DB-344B-8124-EEA89BFC4AA5}"/>
    <hyperlink ref="C117" r:id="rId248" display="https://kenpom.com/conf.php?c=ASun" xr:uid="{8C999921-67E3-964E-9D3A-F72EE084AF93}"/>
    <hyperlink ref="B118" r:id="rId249" display="https://kenpom.com/team.php?team=Saint+Louis" xr:uid="{D03469BD-F44F-8945-B5AC-727701AE9618}"/>
    <hyperlink ref="C118" r:id="rId250" display="https://kenpom.com/conf.php?c=A10" xr:uid="{350A2C12-51EA-6545-82F8-8BBBC8729EFB}"/>
    <hyperlink ref="B119" r:id="rId251" display="https://kenpom.com/team.php?team=Jacksonville+St." xr:uid="{DA871BBD-FC02-5340-9084-6479BD8B82FA}"/>
    <hyperlink ref="C119" r:id="rId252" display="https://kenpom.com/conf.php?c=CUSA" xr:uid="{919141B4-8E88-ED4D-8ED8-7D6088E38C9A}"/>
    <hyperlink ref="B120" r:id="rId253" display="https://kenpom.com/team.php?team=California" xr:uid="{2A3CE5F1-405A-2D4E-B856-3AAA0837611A}"/>
    <hyperlink ref="C120" r:id="rId254" display="https://kenpom.com/conf.php?c=ACC" xr:uid="{39AF6F3B-8F3F-2F46-8E81-B0FD39EB2214}"/>
    <hyperlink ref="B121" r:id="rId255" display="https://kenpom.com/team.php?team=Kent+St." xr:uid="{5A68DCCA-060E-7146-8985-E3D0B0D3995A}"/>
    <hyperlink ref="C121" r:id="rId256" display="https://kenpom.com/conf.php?c=MAC" xr:uid="{C37F761E-B5BD-7945-A6F4-56EC0DB74B30}"/>
    <hyperlink ref="B122" r:id="rId257" display="https://kenpom.com/team.php?team=Washington+St." xr:uid="{A9E9EA81-92C3-5F40-8FF7-1AF7F39863B7}"/>
    <hyperlink ref="C122" r:id="rId258" display="https://kenpom.com/conf.php?c=WCC" xr:uid="{6D95AB31-F6E7-4E4F-BD6C-A9DBC903EC18}"/>
    <hyperlink ref="B123" r:id="rId259" display="https://kenpom.com/team.php?team=Loyola+Chicago" xr:uid="{41CC902F-93AE-CE49-9162-6377633C3D93}"/>
    <hyperlink ref="C123" r:id="rId260" display="https://kenpom.com/conf.php?c=A10" xr:uid="{E614625A-9BCB-014F-9A77-A95F87F4F39B}"/>
    <hyperlink ref="B124" r:id="rId261" display="https://kenpom.com/team.php?team=UNC+Wilmington" xr:uid="{F2B32E13-520F-B341-BCFF-BC7FDA9EA94E}"/>
    <hyperlink ref="C124" r:id="rId262" display="https://kenpom.com/conf.php?c=CAA" xr:uid="{6F4E87C4-7CE7-4946-9891-287BE245ECF6}"/>
    <hyperlink ref="B125" r:id="rId263" display="https://kenpom.com/team.php?team=Chattanooga" xr:uid="{7BAACA28-0C0E-6F4A-B405-6A467AB193F2}"/>
    <hyperlink ref="C125" r:id="rId264" display="https://kenpom.com/conf.php?c=SC" xr:uid="{92F2233F-6766-0948-BE35-F40DCBCD4572}"/>
    <hyperlink ref="A127" r:id="rId265" display="https://kenpom.com/index.php" xr:uid="{0120205A-1B21-984A-97D6-D964ECD41CA2}"/>
    <hyperlink ref="B127" r:id="rId266" display="https://kenpom.com/index.php?s=TeamName" xr:uid="{7CF52373-86E1-8E46-9010-E26CC452B7A6}"/>
    <hyperlink ref="E127" r:id="rId267" display="https://kenpom.com/index.php" xr:uid="{4DE974AC-55A4-7541-A6A0-1D782B10D56B}"/>
    <hyperlink ref="F127" r:id="rId268" display="https://kenpom.com/index.php?s=RankAdjOE" xr:uid="{C8F68D14-964A-5548-9E06-AA2609BC40F8}"/>
    <hyperlink ref="G127" r:id="rId269" display="https://kenpom.com/index.php?s=RankAdjDE" xr:uid="{664313B1-7BBF-4D49-812D-3A707BCFDBD3}"/>
    <hyperlink ref="H127" r:id="rId270" display="https://kenpom.com/index.php?s=RankAdjTempo" xr:uid="{1684ADB3-DBBE-674D-B3FD-761EF670251F}"/>
    <hyperlink ref="I127" r:id="rId271" display="https://kenpom.com/index.php?s=RankLuck" xr:uid="{9AF36161-C0EF-B740-9478-8A1D56630982}"/>
    <hyperlink ref="J127" r:id="rId272" display="https://kenpom.com/index.php?s=RankSOS" xr:uid="{AE2602FD-C831-8545-8BF8-78BC099D4710}"/>
    <hyperlink ref="B128" r:id="rId273" display="https://kenpom.com/team.php?team=South+Alabama" xr:uid="{4A2226C0-852B-5345-BF80-8253F7A7B032}"/>
    <hyperlink ref="C128" r:id="rId274" display="https://kenpom.com/conf.php?c=SB" xr:uid="{B3B697E4-2EA0-3E40-B5DE-29B06FA902F9}"/>
    <hyperlink ref="B129" r:id="rId275" display="https://kenpom.com/team.php?team=Wichita+St." xr:uid="{20C5E9E2-0D10-CF41-AF14-A108580EE8E8}"/>
    <hyperlink ref="C129" r:id="rId276" display="https://kenpom.com/conf.php?c=Amer" xr:uid="{AAE25DE5-C27A-B740-953D-098AE2DA0BA0}"/>
    <hyperlink ref="B130" r:id="rId277" display="https://kenpom.com/team.php?team=Middle+Tennessee" xr:uid="{B07941AA-6DCE-5A48-91FA-9714119BC5FA}"/>
    <hyperlink ref="C130" r:id="rId278" display="https://kenpom.com/conf.php?c=CUSA" xr:uid="{AAFCB454-D80A-F04B-A2D6-2DA1A21D6EAF}"/>
    <hyperlink ref="B131" r:id="rId279" display="https://kenpom.com/team.php?team=UNC+Greensboro" xr:uid="{AD820969-3DB7-1A4B-A902-D7A170D1B9CD}"/>
    <hyperlink ref="C131" r:id="rId280" display="https://kenpom.com/conf.php?c=SC" xr:uid="{E8B720A6-8E01-F344-9C5C-BD03060C4900}"/>
    <hyperlink ref="B132" r:id="rId281" display="https://kenpom.com/team.php?team=North+Dakota+St." xr:uid="{99EA5C9E-FA57-BA46-BC38-0AF7C47EAC55}"/>
    <hyperlink ref="C132" r:id="rId282" display="https://kenpom.com/conf.php?c=Sum" xr:uid="{A9F04611-C024-534A-A536-DE8A17C168A3}"/>
    <hyperlink ref="B133" r:id="rId283" display="https://kenpom.com/team.php?team=East+Tennessee+St." xr:uid="{FD488AE5-74E1-0B4D-9739-7482C7DCC672}"/>
    <hyperlink ref="C133" r:id="rId284" display="https://kenpom.com/conf.php?c=SC" xr:uid="{5DE4BA5F-2199-5F4A-A600-BA3014C2F236}"/>
    <hyperlink ref="B134" r:id="rId285" display="https://kenpom.com/team.php?team=St.+Thomas" xr:uid="{10804597-86EE-664E-82FF-62C6D5710477}"/>
    <hyperlink ref="C134" r:id="rId286" display="https://kenpom.com/conf.php?c=Sum" xr:uid="{6EA1D435-CCF0-7B4A-8B1B-83538BFB3C62}"/>
    <hyperlink ref="B135" r:id="rId287" display="https://kenpom.com/team.php?team=Davidson" xr:uid="{946B6098-12E1-D64B-9464-77C2BB539ED5}"/>
    <hyperlink ref="C135" r:id="rId288" display="https://kenpom.com/conf.php?c=A10" xr:uid="{1C1520FB-00BD-C145-B221-A613A8F8A0E6}"/>
    <hyperlink ref="B136" r:id="rId289" display="https://kenpom.com/team.php?team=Louisiana+Tech" xr:uid="{13E216AA-DA70-2A43-A981-A116F0425C29}"/>
    <hyperlink ref="C136" r:id="rId290" display="https://kenpom.com/conf.php?c=CUSA" xr:uid="{F8D1345F-0DC8-8E43-A03A-19EE9F2E96B9}"/>
    <hyperlink ref="B137" r:id="rId291" display="https://kenpom.com/team.php?team=Syracuse" xr:uid="{3AD70F5C-4709-2B47-ADCD-CF55A0DD4DD3}"/>
    <hyperlink ref="C137" r:id="rId292" display="https://kenpom.com/conf.php?c=ACC" xr:uid="{F693920A-0BDD-8D4D-93B6-0A69D02536DC}"/>
    <hyperlink ref="B138" r:id="rId293" display="https://kenpom.com/team.php?team=Rhode+Island" xr:uid="{44EEA82A-B593-C743-98EE-40F0C8264873}"/>
    <hyperlink ref="C138" r:id="rId294" display="https://kenpom.com/conf.php?c=A10" xr:uid="{45DCAA62-71D7-EE48-B7D6-034B2DF6A641}"/>
    <hyperlink ref="B139" r:id="rId295" display="https://kenpom.com/team.php?team=Utah+Valley" xr:uid="{F0C91746-8789-E54C-9FAC-2B6F6EAB2408}"/>
    <hyperlink ref="C139" r:id="rId296" display="https://kenpom.com/conf.php?c=WAC" xr:uid="{A1A84664-DD5E-4143-A13D-554BB7FC1757}"/>
    <hyperlink ref="B140" r:id="rId297" display="https://kenpom.com/team.php?team=Wofford" xr:uid="{2389E88D-4B02-EB48-8679-497941176D06}"/>
    <hyperlink ref="C140" r:id="rId298" display="https://kenpom.com/conf.php?c=SC" xr:uid="{99212C08-7634-0343-B2FF-02740DADD700}"/>
    <hyperlink ref="B141" r:id="rId299" display="https://kenpom.com/team.php?team=Kennesaw+St." xr:uid="{F0C4F364-7AB7-CA45-9563-A5F840FABBD9}"/>
    <hyperlink ref="C141" r:id="rId300" display="https://kenpom.com/conf.php?c=CUSA" xr:uid="{EBDB6404-288A-0A4C-9E88-4ADB5F08AF71}"/>
    <hyperlink ref="B142" r:id="rId301" display="https://kenpom.com/team.php?team=Northern+Colorado" xr:uid="{BBCD4B3D-121F-634E-AF58-D0600D614C6A}"/>
    <hyperlink ref="C142" r:id="rId302" display="https://kenpom.com/conf.php?c=BSky" xr:uid="{C699967F-F751-7F47-A8F8-290C52D44E45}"/>
    <hyperlink ref="B143" r:id="rId303" display="https://kenpom.com/team.php?team=DePaul" xr:uid="{D06EE424-F130-AF40-A81E-7BD05D43B8E5}"/>
    <hyperlink ref="C143" r:id="rId304" display="https://kenpom.com/conf.php?c=BE" xr:uid="{D8693BC1-619C-3A44-BE3F-2F8AC6228D7B}"/>
    <hyperlink ref="B144" r:id="rId305" display="https://kenpom.com/team.php?team=UC+Santa+Barbara" xr:uid="{28A096FE-0FF9-344A-B530-302817C7016A}"/>
    <hyperlink ref="C144" r:id="rId306" display="https://kenpom.com/conf.php?c=BW" xr:uid="{B70BE39C-DAEF-524A-9801-C9173C6F5606}"/>
    <hyperlink ref="B145" r:id="rId307" display="https://kenpom.com/team.php?team=Western+Kentucky" xr:uid="{37FA3512-9791-0B4F-948C-3FD692D37430}"/>
    <hyperlink ref="C145" r:id="rId308" display="https://kenpom.com/conf.php?c=CUSA" xr:uid="{6573D30E-BB12-7E43-9F9A-7058395D688D}"/>
    <hyperlink ref="B146" r:id="rId309" display="https://kenpom.com/team.php?team=Milwaukee" xr:uid="{C9C9BC18-4491-A04B-A98E-E112D6511EF6}"/>
    <hyperlink ref="C146" r:id="rId310" display="https://kenpom.com/conf.php?c=Horz" xr:uid="{C80DC258-A404-AE48-AE56-20DA093F86DD}"/>
    <hyperlink ref="B147" r:id="rId311" display="https://kenpom.com/team.php?team=New+Mexico+St." xr:uid="{910E302F-D91F-5144-9165-15B239CA6C3B}"/>
    <hyperlink ref="C147" r:id="rId312" display="https://kenpom.com/conf.php?c=CUSA" xr:uid="{08451E20-673C-6F40-8B90-E8CEB6EC663B}"/>
    <hyperlink ref="B148" r:id="rId313" display="https://kenpom.com/team.php?team=Illinois+St." xr:uid="{D2318B35-0381-4741-A02C-037D826CDF12}"/>
    <hyperlink ref="C148" r:id="rId314" display="https://kenpom.com/conf.php?c=MVC" xr:uid="{7515C9B2-0BB2-894E-808C-039E01ED74F3}"/>
    <hyperlink ref="B149" r:id="rId315" display="https://kenpom.com/team.php?team=Belmont" xr:uid="{7F0F7C44-5A26-9443-A252-78E81F4B0D92}"/>
    <hyperlink ref="C149" r:id="rId316" display="https://kenpom.com/conf.php?c=MVC" xr:uid="{7A2620F3-2D80-2D40-BE0E-58E7001B0242}"/>
    <hyperlink ref="B150" r:id="rId317" display="https://kenpom.com/team.php?team=Murray+St." xr:uid="{D8757E77-F03F-C34C-997C-56E5A22AAF7F}"/>
    <hyperlink ref="C150" r:id="rId318" display="https://kenpom.com/conf.php?c=MVC" xr:uid="{8BF65015-F478-F64A-8F99-EDA58B519E20}"/>
    <hyperlink ref="B151" r:id="rId319" display="https://kenpom.com/team.php?team=UTEP" xr:uid="{115162B2-57EF-FE4C-B96E-5191C25C65E8}"/>
    <hyperlink ref="C151" r:id="rId320" display="https://kenpom.com/conf.php?c=CUSA" xr:uid="{9A0D4D38-4EFA-DC47-8DB3-4EA7BAA19779}"/>
    <hyperlink ref="B152" r:id="rId321" display="https://kenpom.com/team.php?team=UC+Riverside" xr:uid="{FEB5C7C4-F793-034C-A39F-4CF63FEBB8B8}"/>
    <hyperlink ref="C152" r:id="rId322" display="https://kenpom.com/conf.php?c=BW" xr:uid="{019B897F-94D0-5B4D-9511-90EA1ADC6A12}"/>
    <hyperlink ref="B153" r:id="rId323" display="https://kenpom.com/team.php?team=Duquesne" xr:uid="{C6A104E7-EB84-B649-85C8-94B6AFE7A94C}"/>
    <hyperlink ref="C153" r:id="rId324" display="https://kenpom.com/conf.php?c=A10" xr:uid="{83BC8F64-EC86-7745-A21F-2006AE19941C}"/>
    <hyperlink ref="B154" r:id="rId325" display="https://kenpom.com/team.php?team=James+Madison" xr:uid="{243BD481-F694-6C4A-8021-C4AFBA76A80D}"/>
    <hyperlink ref="C154" r:id="rId326" display="https://kenpom.com/conf.php?c=SB" xr:uid="{35F85E5A-E15C-9F4B-91E3-FF74FBA729C6}"/>
    <hyperlink ref="B155" r:id="rId327" display="https://kenpom.com/team.php?team=Virginia+Tech" xr:uid="{8B919832-F4FE-894F-8E84-1536CE4F32AA}"/>
    <hyperlink ref="C155" r:id="rId328" display="https://kenpom.com/conf.php?c=ACC" xr:uid="{348E6D85-E282-C94D-A2A7-C6C476FFA0A5}"/>
    <hyperlink ref="B156" r:id="rId329" display="https://kenpom.com/team.php?team=Illinois+Chicago" xr:uid="{71A70CB2-5156-BE48-9D3F-D9CAE5BC676E}"/>
    <hyperlink ref="C156" r:id="rId330" display="https://kenpom.com/conf.php?c=MVC" xr:uid="{0D4342DC-483B-8144-BA04-A0B3024F1E14}"/>
    <hyperlink ref="B157" r:id="rId331" display="https://kenpom.com/team.php?team=Appalachian+St." xr:uid="{419AB147-0CD1-3746-B105-445DC2A4B257}"/>
    <hyperlink ref="C157" r:id="rId332" display="https://kenpom.com/conf.php?c=SB" xr:uid="{59FF0BC5-EF3A-854D-9E41-4F8FB6450F0E}"/>
    <hyperlink ref="B158" r:id="rId333" display="https://kenpom.com/team.php?team=Purdue+Fort+Wayne" xr:uid="{E4F22FEB-94ED-9F41-BA5E-55C9F924433C}"/>
    <hyperlink ref="C158" r:id="rId334" display="https://kenpom.com/conf.php?c=Horz" xr:uid="{086F87DE-78D8-B640-BFD3-8BD2DD02D8ED}"/>
    <hyperlink ref="B159" r:id="rId335" display="https://kenpom.com/team.php?team=Sam+Houston+St." xr:uid="{D580BD44-DB4B-CC42-95E2-DDA43939EB50}"/>
    <hyperlink ref="C159" r:id="rId336" display="https://kenpom.com/conf.php?c=CUSA" xr:uid="{8405113F-C16D-2347-AE8F-B3472FB18D47}"/>
    <hyperlink ref="B160" r:id="rId337" display="https://kenpom.com/team.php?team=Cal+Baptist" xr:uid="{94B450F5-34B2-F545-825E-0D3380630AA9}"/>
    <hyperlink ref="C160" r:id="rId338" display="https://kenpom.com/conf.php?c=WAC" xr:uid="{784C10AF-AE46-D541-891C-3C65D5D57034}"/>
    <hyperlink ref="B161" r:id="rId339" display="https://kenpom.com/team.php?team=East+Carolina" xr:uid="{EBD7ADBA-FD31-D940-AA23-47D3CA6F846A}"/>
    <hyperlink ref="C161" r:id="rId340" display="https://kenpom.com/conf.php?c=Amer" xr:uid="{8F1E9DB7-66A5-884F-8D45-07957572CFB4}"/>
    <hyperlink ref="B162" r:id="rId341" display="https://kenpom.com/team.php?team=Towson" xr:uid="{EEBDBCA1-D137-0B4A-A181-1309F90F3D01}"/>
    <hyperlink ref="C162" r:id="rId342" display="https://kenpom.com/conf.php?c=CAA" xr:uid="{DDF32B5F-AC77-DA47-99C8-E95FFED8A2A6}"/>
    <hyperlink ref="B163" r:id="rId343" display="https://kenpom.com/team.php?team=Seattle" xr:uid="{368A2C2D-983D-8443-A289-8FB506A3E8BE}"/>
    <hyperlink ref="C163" r:id="rId344" display="https://kenpom.com/conf.php?c=WAC" xr:uid="{07FDF78F-6FFA-3E49-A902-6B182D8F94F4}"/>
    <hyperlink ref="B164" r:id="rId345" display="https://kenpom.com/team.php?team=Tulane" xr:uid="{BC8E4AB9-F7B8-D646-9270-D8F9FB875AB1}"/>
    <hyperlink ref="C164" r:id="rId346" display="https://kenpom.com/conf.php?c=Amer" xr:uid="{3E7C309E-97AC-A348-9363-0C68505A962B}"/>
    <hyperlink ref="B165" r:id="rId347" display="https://kenpom.com/team.php?team=Furman" xr:uid="{2D575B33-D47A-B346-912F-B493EBA60125}"/>
    <hyperlink ref="C165" r:id="rId348" display="https://kenpom.com/conf.php?c=SC" xr:uid="{5AC12AD6-8E78-3A4E-99AE-CFFD6BC4A4EB}"/>
    <hyperlink ref="B166" r:id="rId349" display="https://kenpom.com/team.php?team=Robert+Morris" xr:uid="{74CF316B-9A3E-6A4D-B586-24DDED9BBB19}"/>
    <hyperlink ref="C166" r:id="rId350" display="https://kenpom.com/conf.php?c=Horz" xr:uid="{3A8A673C-56D7-B544-A8D6-75C11E485446}"/>
    <hyperlink ref="B167" r:id="rId351" display="https://kenpom.com/team.php?team=Cornell" xr:uid="{C7FF7FAD-911C-0242-AA22-A111596BFE5B}"/>
    <hyperlink ref="C167" r:id="rId352" display="https://kenpom.com/conf.php?c=Ivy" xr:uid="{DD7860FC-84F0-2543-9537-4F7EB0F8A9E5}"/>
    <hyperlink ref="A169" r:id="rId353" display="https://kenpom.com/index.php" xr:uid="{C2C0D0DE-5404-0E43-9CE0-A39F3723E7EB}"/>
    <hyperlink ref="B169" r:id="rId354" display="https://kenpom.com/index.php?s=TeamName" xr:uid="{5E682213-C4B5-374B-93F8-554EA066C814}"/>
    <hyperlink ref="E169" r:id="rId355" display="https://kenpom.com/index.php" xr:uid="{E62F264D-BA74-434F-B975-783610021ABD}"/>
    <hyperlink ref="F169" r:id="rId356" display="https://kenpom.com/index.php?s=RankAdjOE" xr:uid="{D126186C-E1E9-1B42-B13E-16266B466A42}"/>
    <hyperlink ref="G169" r:id="rId357" display="https://kenpom.com/index.php?s=RankAdjDE" xr:uid="{967F19FC-C40A-4B4F-8602-06EC473176F4}"/>
    <hyperlink ref="H169" r:id="rId358" display="https://kenpom.com/index.php?s=RankAdjTempo" xr:uid="{89423081-446B-0744-81EC-47A1B630BEE3}"/>
    <hyperlink ref="I169" r:id="rId359" display="https://kenpom.com/index.php?s=RankLuck" xr:uid="{CD097515-5F08-F04A-B610-F1FD26656B16}"/>
    <hyperlink ref="J169" r:id="rId360" display="https://kenpom.com/index.php?s=RankSOS" xr:uid="{C4209D64-4211-EC41-8EAA-E9DB66F1065C}"/>
    <hyperlink ref="B170" r:id="rId361" display="https://kenpom.com/team.php?team=Charleston" xr:uid="{F90DF781-DB84-0245-9A44-1A2A145E6E97}"/>
    <hyperlink ref="C170" r:id="rId362" display="https://kenpom.com/conf.php?c=CAA" xr:uid="{FFC5904A-FDB2-D040-8817-825B79C8A12B}"/>
    <hyperlink ref="B171" r:id="rId363" display="https://kenpom.com/team.php?team=Miami+OH" xr:uid="{E24362D0-AC28-2249-B84E-A9C23E4E7F5B}"/>
    <hyperlink ref="C171" r:id="rId364" display="https://kenpom.com/conf.php?c=MAC" xr:uid="{88C9366C-5433-A840-9A73-E25047B17619}"/>
    <hyperlink ref="B172" r:id="rId365" display="https://kenpom.com/team.php?team=Loyola+Marymount" xr:uid="{EE8F9331-E670-B74B-BE0D-04D07587B950}"/>
    <hyperlink ref="C172" r:id="rId366" display="https://kenpom.com/conf.php?c=WCC" xr:uid="{1C2297B6-BD59-4448-A4AF-6339BF0A0C21}"/>
    <hyperlink ref="B173" r:id="rId367" display="https://kenpom.com/team.php?team=Bryant" xr:uid="{8FB286F5-F832-2843-BA7F-EDD4ED1C57AE}"/>
    <hyperlink ref="C173" r:id="rId368" display="https://kenpom.com/conf.php?c=AE" xr:uid="{AB7F263D-4426-3745-908A-9EE5901E3C3D}"/>
    <hyperlink ref="B174" r:id="rId369" display="https://kenpom.com/team.php?team=Radford" xr:uid="{9DDBC7A6-01C5-764E-81B1-9F557545334D}"/>
    <hyperlink ref="C174" r:id="rId370" display="https://kenpom.com/conf.php?c=BSth" xr:uid="{BDF9684A-D897-8F4F-BA91-F231E739774E}"/>
    <hyperlink ref="B175" r:id="rId371" display="https://kenpom.com/team.php?team=Florida+Gulf+Coast" xr:uid="{9C121C84-198E-3E43-AC9B-04873615A292}"/>
    <hyperlink ref="C175" r:id="rId372" display="https://kenpom.com/conf.php?c=ASun" xr:uid="{205D9E18-0CD8-1A4E-B519-68BE9DBE4AA2}"/>
    <hyperlink ref="B176" r:id="rId373" display="https://kenpom.com/team.php?team=Cleveland+St." xr:uid="{26672B10-ED28-B14E-A886-60039BCB13A7}"/>
    <hyperlink ref="C176" r:id="rId374" display="https://kenpom.com/conf.php?c=Horz" xr:uid="{BFB1D74C-1439-D94F-9BA7-374D50794982}"/>
    <hyperlink ref="B177" r:id="rId375" display="https://kenpom.com/team.php?team=Rice" xr:uid="{A8592458-1CAA-F245-B46F-29C10146061E}"/>
    <hyperlink ref="C177" r:id="rId376" display="https://kenpom.com/conf.php?c=Amer" xr:uid="{F4212E4D-5116-344C-A9C4-C867B8B512A3}"/>
    <hyperlink ref="B178" r:id="rId377" display="https://kenpom.com/team.php?team=Temple" xr:uid="{DCE05769-FC95-E54C-91D1-EFAA37A0A02E}"/>
    <hyperlink ref="C178" r:id="rId378" display="https://kenpom.com/conf.php?c=Amer" xr:uid="{50C7F051-DC1F-3F4B-9757-0B8D0A728FB9}"/>
    <hyperlink ref="B179" r:id="rId379" display="https://kenpom.com/team.php?team=San+Jose+St." xr:uid="{4EDC592D-ABF1-A344-A8DA-4E02C5E3E525}"/>
    <hyperlink ref="C179" r:id="rId380" display="https://kenpom.com/conf.php?c=MWC" xr:uid="{BE19DD31-FCCE-414D-902E-9DBA07C4936E}"/>
    <hyperlink ref="B180" r:id="rId381" display="https://kenpom.com/team.php?team=Central+Connecticut" xr:uid="{F1ACB172-B349-6D4E-8109-0E7B26CEC13C}"/>
    <hyperlink ref="C180" r:id="rId382" display="https://kenpom.com/conf.php?c=NEC" xr:uid="{18189283-46FA-A043-84F7-F8F34DBFFDBE}"/>
    <hyperlink ref="B181" r:id="rId383" display="https://kenpom.com/team.php?team=Elon" xr:uid="{23C7F12B-5C88-7347-A25E-6A2B47F594D8}"/>
    <hyperlink ref="C181" r:id="rId384" display="https://kenpom.com/conf.php?c=CAA" xr:uid="{44B6351E-3E08-7E4B-BA70-194B54AE6F69}"/>
    <hyperlink ref="B182" r:id="rId385" display="https://kenpom.com/team.php?team=Norfolk+St." xr:uid="{C329AE25-22E1-8A42-AE27-B17C5ECFFE7E}"/>
    <hyperlink ref="C182" r:id="rId386" display="https://kenpom.com/conf.php?c=MEAC" xr:uid="{FD8908E6-0682-2946-8A22-83D2AE2AA16A}"/>
    <hyperlink ref="B183" r:id="rId387" display="https://kenpom.com/team.php?team=Boston+College" xr:uid="{CF30D7D5-87ED-1749-9E42-59FFB92FA717}"/>
    <hyperlink ref="C183" r:id="rId388" display="https://kenpom.com/conf.php?c=ACC" xr:uid="{217BF81F-DED0-E44F-8E93-CB43BE72041E}"/>
    <hyperlink ref="B184" r:id="rId389" display="https://kenpom.com/team.php?team=Jacksonville" xr:uid="{0A27C9E0-3A16-3C41-8D6B-16C75917C370}"/>
    <hyperlink ref="C184" r:id="rId390" display="https://kenpom.com/conf.php?c=ASun" xr:uid="{851AA56E-14CD-9D47-9378-0EED49E3CB27}"/>
    <hyperlink ref="B185" r:id="rId391" display="https://kenpom.com/team.php?team=Princeton" xr:uid="{5BEFAADE-F72B-9A47-8524-6CA90C39C584}"/>
    <hyperlink ref="C185" r:id="rId392" display="https://kenpom.com/conf.php?c=Ivy" xr:uid="{44A53DB7-1199-CE4B-9733-4D36DBBE99F1}"/>
    <hyperlink ref="B186" r:id="rId393" display="https://kenpom.com/team.php?team=Texas+A%26M+Corpus+Chris" xr:uid="{60B4494D-C583-BD46-92B5-E49F8E90E90B}"/>
    <hyperlink ref="C186" r:id="rId394" display="https://kenpom.com/conf.php?c=Slnd" xr:uid="{49C195FB-5AA8-BB43-B469-250C4CC0A1D8}"/>
    <hyperlink ref="B187" r:id="rId395" display="https://kenpom.com/team.php?team=Montana" xr:uid="{CD880FA9-0324-7341-9C75-0C017D393373}"/>
    <hyperlink ref="C187" r:id="rId396" display="https://kenpom.com/conf.php?c=BSky" xr:uid="{D10F5907-EEF4-DF40-BBEE-3D68E8A90686}"/>
    <hyperlink ref="B188" r:id="rId397" display="https://kenpom.com/team.php?team=Marshall" xr:uid="{349D4DF1-A7A2-2C4D-9F0C-51CDD8524D7C}"/>
    <hyperlink ref="C188" r:id="rId398" display="https://kenpom.com/conf.php?c=SB" xr:uid="{ECAD8804-341B-664F-8ED8-249E0D78889A}"/>
    <hyperlink ref="B189" r:id="rId399" display="https://kenpom.com/team.php?team=Nicholls" xr:uid="{FAC260EB-341C-0248-84CC-22FD530DDFBF}"/>
    <hyperlink ref="C189" r:id="rId400" display="https://kenpom.com/conf.php?c=Slnd" xr:uid="{8A987512-E0A4-024E-8DFA-68CCA1FD1426}"/>
    <hyperlink ref="B190" r:id="rId401" display="https://kenpom.com/team.php?team=Eastern+Kentucky" xr:uid="{098D3979-AF9C-6C4B-95D7-AF5BBF47C34F}"/>
    <hyperlink ref="C190" r:id="rId402" display="https://kenpom.com/conf.php?c=ASun" xr:uid="{541ED49E-2AF6-164C-B32F-196B8C2C8FAC}"/>
    <hyperlink ref="B191" r:id="rId403" display="https://kenpom.com/team.php?team=UNC+Asheville" xr:uid="{CF01715F-14E2-8B46-BDBB-CA37C8AAF2F4}"/>
    <hyperlink ref="C191" r:id="rId404" display="https://kenpom.com/conf.php?c=BSth" xr:uid="{D7AD9B46-40B9-D34E-808E-E85C97CA1110}"/>
    <hyperlink ref="B192" r:id="rId405" display="https://kenpom.com/team.php?team=Ohio" xr:uid="{6466FA95-304E-A94D-8837-AB5C514695DB}"/>
    <hyperlink ref="C192" r:id="rId406" display="https://kenpom.com/conf.php?c=MAC" xr:uid="{312EACF2-B227-454C-95C8-E884F09F03DE}"/>
    <hyperlink ref="B193" r:id="rId407" display="https://kenpom.com/team.php?team=Lamar" xr:uid="{8362C36C-686C-144B-A40B-11FD61FB0043}"/>
    <hyperlink ref="C193" r:id="rId408" display="https://kenpom.com/conf.php?c=Slnd" xr:uid="{DC0FA018-6AE9-5C4F-A3FC-7351EADE2C7D}"/>
    <hyperlink ref="B194" r:id="rId409" display="https://kenpom.com/team.php?team=Central+Michigan" xr:uid="{5A0D5C1B-B7BE-AD42-B795-C201885BE0EB}"/>
    <hyperlink ref="C194" r:id="rId410" display="https://kenpom.com/conf.php?c=MAC" xr:uid="{7A57E5F4-B054-2D46-80C8-D169FF2D7E34}"/>
    <hyperlink ref="B195" r:id="rId411" display="https://kenpom.com/team.php?team=Southern+Illinois" xr:uid="{A74656E7-413E-7646-8AF7-D37CE5C3E4E4}"/>
    <hyperlink ref="C195" r:id="rId412" display="https://kenpom.com/conf.php?c=MVC" xr:uid="{0D024940-EF27-4545-B2AC-EBB9C5E1B84B}"/>
    <hyperlink ref="B196" r:id="rId413" display="https://kenpom.com/team.php?team=Campbell" xr:uid="{B2DE9208-B0B7-1443-AB49-D34A76D375DB}"/>
    <hyperlink ref="C196" r:id="rId414" display="https://kenpom.com/conf.php?c=CAA" xr:uid="{2CCBD3FA-76A8-CB45-852C-E356E19F332A}"/>
    <hyperlink ref="B197" r:id="rId415" display="https://kenpom.com/team.php?team=Wyoming" xr:uid="{067EE536-EFE1-F24E-8209-22B7A0E55393}"/>
    <hyperlink ref="C197" r:id="rId416" display="https://kenpom.com/conf.php?c=MWC" xr:uid="{05433F5E-B9DE-BB4A-9DB5-3585ED3CDEFE}"/>
    <hyperlink ref="B198" r:id="rId417" display="https://kenpom.com/team.php?team=Southeastern+Louisiana" xr:uid="{3646E747-F543-E345-A112-CD86D06991F7}"/>
    <hyperlink ref="C198" r:id="rId418" display="https://kenpom.com/conf.php?c=Slnd" xr:uid="{A32EE025-4779-2349-82E7-2C9A946273C8}"/>
    <hyperlink ref="B199" r:id="rId419" display="https://kenpom.com/team.php?team=Nebraska+Omaha" xr:uid="{A11AB381-79A8-8842-AC61-301EFF05EDF1}"/>
    <hyperlink ref="C199" r:id="rId420" display="https://kenpom.com/conf.php?c=Sum" xr:uid="{AE498898-A778-D94E-8A62-C761336E0BFE}"/>
    <hyperlink ref="B200" r:id="rId421" display="https://kenpom.com/team.php?team=Miami+FL" xr:uid="{F90C4427-9E92-2147-957B-31F66836B467}"/>
    <hyperlink ref="C200" r:id="rId422" display="https://kenpom.com/conf.php?c=ACC" xr:uid="{189D0A25-8B47-6648-8268-472934BAC3E7}"/>
    <hyperlink ref="B201" r:id="rId423" display="https://kenpom.com/team.php?team=Longwood" xr:uid="{16641919-9F54-044F-955A-A2679763230C}"/>
    <hyperlink ref="C201" r:id="rId424" display="https://kenpom.com/conf.php?c=BSth" xr:uid="{246AB9AD-3251-0348-9A3C-B7119B97E175}"/>
    <hyperlink ref="B202" r:id="rId425" display="https://kenpom.com/team.php?team=Montana+St." xr:uid="{F14C3D38-7501-6C4C-9946-8B3AE744A25B}"/>
    <hyperlink ref="C202" r:id="rId426" display="https://kenpom.com/conf.php?c=BSky" xr:uid="{CDA403C5-7B4C-EA45-BEAD-3AE02563BC0F}"/>
    <hyperlink ref="B203" r:id="rId427" display="https://kenpom.com/team.php?team=Oakland" xr:uid="{AF6CF77D-C070-9245-978C-85A8D6E20BCA}"/>
    <hyperlink ref="C203" r:id="rId428" display="https://kenpom.com/conf.php?c=Horz" xr:uid="{4616E748-412B-5A43-8E41-12322667BBFF}"/>
    <hyperlink ref="B204" r:id="rId429" display="https://kenpom.com/team.php?team=South+Florida" xr:uid="{BE923C7B-7C32-9B4D-9122-C72E9D015AA6}"/>
    <hyperlink ref="C204" r:id="rId430" display="https://kenpom.com/conf.php?c=Amer" xr:uid="{F340191D-5257-9F4F-BA1A-36C44EF40F12}"/>
    <hyperlink ref="B205" r:id="rId431" display="https://kenpom.com/team.php?team=Winthrop" xr:uid="{2DEA0248-D114-EF4A-AD7E-C5549549C296}"/>
    <hyperlink ref="C205" r:id="rId432" display="https://kenpom.com/conf.php?c=BSth" xr:uid="{7CD62243-5FBE-B348-AB02-822ACCD6CBA3}"/>
    <hyperlink ref="B206" r:id="rId433" display="https://kenpom.com/team.php?team=Texas+St." xr:uid="{B7B371D5-B93B-FB4E-B025-95789F395894}"/>
    <hyperlink ref="C206" r:id="rId434" display="https://kenpom.com/conf.php?c=SB" xr:uid="{489FB8CF-6739-6343-A1F8-926184C46987}"/>
    <hyperlink ref="B207" r:id="rId435" display="https://kenpom.com/team.php?team=Merrimack" xr:uid="{83CD92E9-8EB6-334F-9B71-B4DF1C2EB0FB}"/>
    <hyperlink ref="C207" r:id="rId436" display="https://kenpom.com/conf.php?c=MAAC" xr:uid="{89251378-ABF0-9E46-8A2C-A05B689A82F8}"/>
    <hyperlink ref="B208" r:id="rId437" display="https://kenpom.com/team.php?team=Quinnipiac" xr:uid="{5D417877-E59D-5345-95ED-0881A3ED7DA6}"/>
    <hyperlink ref="C208" r:id="rId438" display="https://kenpom.com/conf.php?c=MAAC" xr:uid="{812A59E0-3641-EE4D-A730-4C74F39895AB}"/>
    <hyperlink ref="B209" r:id="rId439" display="https://kenpom.com/team.php?team=Drexel" xr:uid="{9C04B1AD-5434-224E-B347-EBC8854C6DAB}"/>
    <hyperlink ref="C209" r:id="rId440" display="https://kenpom.com/conf.php?c=CAA" xr:uid="{FBFB1549-3628-064D-B6CB-5510CD370CEE}"/>
    <hyperlink ref="A211" r:id="rId441" display="https://kenpom.com/index.php" xr:uid="{374CC564-A79C-654B-ABBC-33FB79FAE434}"/>
    <hyperlink ref="B211" r:id="rId442" display="https://kenpom.com/index.php?s=TeamName" xr:uid="{2953AA6D-11CA-664B-9FE2-AE7EABE975DF}"/>
    <hyperlink ref="E211" r:id="rId443" display="https://kenpom.com/index.php" xr:uid="{2AFF0651-D5C0-614E-9FCD-AE0CC577626B}"/>
    <hyperlink ref="F211" r:id="rId444" display="https://kenpom.com/index.php?s=RankAdjOE" xr:uid="{AEA55EB9-D818-7F4A-BF69-D5853F2CA5B2}"/>
    <hyperlink ref="G211" r:id="rId445" display="https://kenpom.com/index.php?s=RankAdjDE" xr:uid="{E920BF94-F3E4-4647-9CE9-1B13AB18EB21}"/>
    <hyperlink ref="H211" r:id="rId446" display="https://kenpom.com/index.php?s=RankAdjTempo" xr:uid="{9CB65385-2121-B743-BB9E-E501B18A1139}"/>
    <hyperlink ref="I211" r:id="rId447" display="https://kenpom.com/index.php?s=RankLuck" xr:uid="{FFEB97D5-4835-9942-8AE9-9170A54C5DD8}"/>
    <hyperlink ref="J211" r:id="rId448" display="https://kenpom.com/index.php?s=RankSOS" xr:uid="{A08811F1-0EA0-BF49-9F5F-973A8F2C7E4C}"/>
    <hyperlink ref="B212" r:id="rId449" display="https://kenpom.com/team.php?team=South+Carolina+St." xr:uid="{B7124FCF-514E-E549-A302-BEBD4BBBB207}"/>
    <hyperlink ref="C212" r:id="rId450" display="https://kenpom.com/conf.php?c=MEAC" xr:uid="{05139A42-AA28-7442-B533-DE240927FB8B}"/>
    <hyperlink ref="B213" r:id="rId451" display="https://kenpom.com/team.php?team=Youngstown+St." xr:uid="{DCA8D854-211C-A743-B051-1D6DE0F942DB}"/>
    <hyperlink ref="C213" r:id="rId452" display="https://kenpom.com/conf.php?c=Horz" xr:uid="{C5C631EA-F4FE-7B4A-8C3D-ED4CEA7B11B9}"/>
    <hyperlink ref="B214" r:id="rId453" display="https://kenpom.com/team.php?team=Brown" xr:uid="{FAEE85AE-9A51-6643-A57F-79C05FBC7042}"/>
    <hyperlink ref="C214" r:id="rId454" display="https://kenpom.com/conf.php?c=Ivy" xr:uid="{C5034AB8-3562-C04C-984C-CC3404D1D018}"/>
    <hyperlink ref="B215" r:id="rId455" display="https://kenpom.com/team.php?team=Massachusetts" xr:uid="{B6632780-8B46-0D43-8A56-0169F38670F5}"/>
    <hyperlink ref="C215" r:id="rId456" display="https://kenpom.com/conf.php?c=A10" xr:uid="{5919BBCB-0DAB-0A46-914F-7D8139741E9A}"/>
    <hyperlink ref="B216" r:id="rId457" display="https://kenpom.com/team.php?team=Southeast+Missouri" xr:uid="{A9335DBC-B348-9D42-8328-87220F1A15CE}"/>
    <hyperlink ref="C216" r:id="rId458" display="https://kenpom.com/conf.php?c=OVC" xr:uid="{EC8628D9-36C9-B740-8D23-345DAF9DEF61}"/>
    <hyperlink ref="B217" r:id="rId459" display="https://kenpom.com/team.php?team=Seton+Hall" xr:uid="{7CCC514F-624F-0C47-8673-15EE500F95E8}"/>
    <hyperlink ref="C217" r:id="rId460" display="https://kenpom.com/conf.php?c=BE" xr:uid="{80B6003C-CDC3-9045-B37B-980DD3AEF172}"/>
    <hyperlink ref="B218" r:id="rId461" display="https://kenpom.com/team.php?team=Portland+St." xr:uid="{397211CF-89EF-5243-B80D-7FE9B637CBD1}"/>
    <hyperlink ref="C218" r:id="rId462" display="https://kenpom.com/conf.php?c=BSky" xr:uid="{2ADA1A52-C12A-4348-8869-CCFEE43FBC0A}"/>
    <hyperlink ref="B219" r:id="rId463" display="https://kenpom.com/team.php?team=Dartmouth" xr:uid="{88447913-3F86-6E4D-B919-E9C30BC5D633}"/>
    <hyperlink ref="C219" r:id="rId464" display="https://kenpom.com/conf.php?c=Ivy" xr:uid="{F7608A7E-4CF0-6349-9624-E4A3F3575B10}"/>
    <hyperlink ref="B220" r:id="rId465" display="https://kenpom.com/team.php?team=William+%26+Mary" xr:uid="{AF15A94D-CF09-D945-B580-3303F2F1C9AA}"/>
    <hyperlink ref="C220" r:id="rId466" display="https://kenpom.com/conf.php?c=CAA" xr:uid="{AFCCBC8E-D5AC-804B-840B-75668E401749}"/>
    <hyperlink ref="B221" r:id="rId467" display="https://kenpom.com/team.php?team=Little+Rock" xr:uid="{FC092B26-DD58-ED4A-9B8A-B1C06CAF0BC4}"/>
    <hyperlink ref="C221" r:id="rId468" display="https://kenpom.com/conf.php?c=OVC" xr:uid="{CC224A53-006D-A94E-9660-10D6FD9CFD7D}"/>
    <hyperlink ref="B222" r:id="rId469" display="https://kenpom.com/team.php?team=UT+Arlington" xr:uid="{5C45A84A-AED7-824D-8C24-4CDBFF5B6E33}"/>
    <hyperlink ref="C222" r:id="rId470" display="https://kenpom.com/conf.php?c=WAC" xr:uid="{BA141AA5-410C-7341-98FA-54936F2A56D1}"/>
    <hyperlink ref="B223" r:id="rId471" display="https://kenpom.com/team.php?team=Abilene+Christian" xr:uid="{9CF78120-C8EA-3842-92CD-82E54D0FD2F9}"/>
    <hyperlink ref="C223" r:id="rId472" display="https://kenpom.com/conf.php?c=WAC" xr:uid="{634F3EF4-8C96-A04F-B45C-618C056F9E84}"/>
    <hyperlink ref="B224" r:id="rId473" display="https://kenpom.com/team.php?team=Cal+Poly" xr:uid="{F76F8C69-4D32-F54F-9E24-8115FCA2137D}"/>
    <hyperlink ref="C224" r:id="rId474" display="https://kenpom.com/conf.php?c=BW" xr:uid="{E6D80238-BD96-F446-8C9D-562D9C9CBEAD}"/>
    <hyperlink ref="B225" r:id="rId475" display="https://kenpom.com/team.php?team=UTSA" xr:uid="{7B8E2869-8B05-7C4A-83B5-2C312CC359D3}"/>
    <hyperlink ref="C225" r:id="rId476" display="https://kenpom.com/conf.php?c=Amer" xr:uid="{38D7716C-46F6-DD4D-B0D4-D8E808933018}"/>
    <hyperlink ref="B226" r:id="rId477" display="https://kenpom.com/team.php?team=Maine" xr:uid="{7978E73B-48D1-5D4F-91FF-FD392958CC03}"/>
    <hyperlink ref="C226" r:id="rId478" display="https://kenpom.com/conf.php?c=AE" xr:uid="{2FA53B48-F9C8-C546-B559-C2949D1D23DF}"/>
    <hyperlink ref="B227" r:id="rId479" display="https://kenpom.com/team.php?team=Northeastern" xr:uid="{B75C4B2E-5A6C-7B41-865A-BF700F2BFCE8}"/>
    <hyperlink ref="C227" r:id="rId480" display="https://kenpom.com/conf.php?c=CAA" xr:uid="{6B767A9F-08EE-9542-BB59-C4A3A8276DE1}"/>
    <hyperlink ref="B228" r:id="rId481" display="https://kenpom.com/team.php?team=Indiana+St." xr:uid="{73C48444-D46A-534B-84BF-6B564371390C}"/>
    <hyperlink ref="C228" r:id="rId482" display="https://kenpom.com/conf.php?c=MVC" xr:uid="{64CA61DB-1440-5D40-AD97-DCB73AA13822}"/>
    <hyperlink ref="B229" r:id="rId483" display="https://kenpom.com/team.php?team=Idaho+St." xr:uid="{BD69A382-45A9-1448-BE93-6E33A8E9C260}"/>
    <hyperlink ref="C229" r:id="rId484" display="https://kenpom.com/conf.php?c=BSky" xr:uid="{DAE71BC8-682B-444A-A2C3-8F76CC5CF1DC}"/>
    <hyperlink ref="B230" r:id="rId485" display="https://kenpom.com/team.php?team=Wright+St." xr:uid="{5177C5EF-5EC2-724F-93FF-10949E2B742A}"/>
    <hyperlink ref="C230" r:id="rId486" display="https://kenpom.com/conf.php?c=Horz" xr:uid="{F1DAECB5-FBDF-094B-8A90-139F3730F16A}"/>
    <hyperlink ref="B231" r:id="rId487" display="https://kenpom.com/team.php?team=Queens" xr:uid="{9EDAD9B7-2D46-6D41-82E3-565B15CC64EB}"/>
    <hyperlink ref="C231" r:id="rId488" display="https://kenpom.com/conf.php?c=ASun" xr:uid="{3C9C2563-987C-984B-8FAB-3A01AA80E9CE}"/>
    <hyperlink ref="B232" r:id="rId489" display="https://kenpom.com/team.php?team=Hampton" xr:uid="{8C8619D6-DC92-EC44-BACD-8DD438D017F2}"/>
    <hyperlink ref="C232" r:id="rId490" display="https://kenpom.com/conf.php?c=CAA" xr:uid="{CA34C813-D14D-A449-8B03-D407066F0E17}"/>
    <hyperlink ref="B233" r:id="rId491" display="https://kenpom.com/team.php?team=Hawaii" xr:uid="{442EA105-C037-E74A-BCFF-48F2796397B5}"/>
    <hyperlink ref="C233" r:id="rId492" display="https://kenpom.com/conf.php?c=BW" xr:uid="{927F6475-C412-F349-B484-0C18E608820F}"/>
    <hyperlink ref="B234" r:id="rId493" display="https://kenpom.com/team.php?team=Bucknell" xr:uid="{59C341C6-FB6D-B442-A8EB-717C05FB8054}"/>
    <hyperlink ref="C234" r:id="rId494" display="https://kenpom.com/conf.php?c=PL" xr:uid="{CB452FE4-7568-6940-9153-09E26650060C}"/>
    <hyperlink ref="B235" r:id="rId495" display="https://kenpom.com/team.php?team=Southern" xr:uid="{71A9C5C3-498C-A945-A169-9BC8EF772B4F}"/>
    <hyperlink ref="C235" r:id="rId496" display="https://kenpom.com/conf.php?c=SWAC" xr:uid="{BDEEC31D-36F4-1146-8511-61E1B19C0435}"/>
    <hyperlink ref="B236" r:id="rId497" display="https://kenpom.com/team.php?team=Hofstra" xr:uid="{3F48C992-1B57-3B44-9FFE-12BAF677DBB5}"/>
    <hyperlink ref="C236" r:id="rId498" display="https://kenpom.com/conf.php?c=CAA" xr:uid="{8EC1987C-43A7-2848-AF12-1F43AD982476}"/>
    <hyperlink ref="B237" r:id="rId499" display="https://kenpom.com/team.php?team=Fordham" xr:uid="{EB9CFDC7-AFD5-AF4B-B7A2-584E5CDBEAAD}"/>
    <hyperlink ref="C237" r:id="rId500" display="https://kenpom.com/conf.php?c=A10" xr:uid="{EA30C059-DB03-FC44-B97F-A0B545B4220D}"/>
    <hyperlink ref="B238" r:id="rId501" display="https://kenpom.com/team.php?team=UC+Davis" xr:uid="{A2834B68-9CD7-D54B-9782-5E41EC7BCBA5}"/>
    <hyperlink ref="C238" r:id="rId502" display="https://kenpom.com/conf.php?c=BW" xr:uid="{D44F4609-4C5A-704C-A958-500A4B1F413B}"/>
    <hyperlink ref="B239" r:id="rId503" display="https://kenpom.com/team.php?team=Pepperdine" xr:uid="{8CCB6896-033A-7646-8001-ADCEA46B4B68}"/>
    <hyperlink ref="C239" r:id="rId504" display="https://kenpom.com/conf.php?c=WCC" xr:uid="{9AB08285-DE2A-8F4D-AF54-690A6AE36ED7}"/>
    <hyperlink ref="B240" r:id="rId505" display="https://kenpom.com/team.php?team=SIUE" xr:uid="{A6F127A5-D7D3-AC42-ABF3-4343B523E834}"/>
    <hyperlink ref="C240" r:id="rId506" display="https://kenpom.com/conf.php?c=OVC" xr:uid="{92271C11-F429-3145-9D7F-00F83FE16D75}"/>
    <hyperlink ref="B241" r:id="rId507" display="https://kenpom.com/team.php?team=Missouri+St." xr:uid="{AF1934AC-F1B0-2844-877C-4E71DDA44EF3}"/>
    <hyperlink ref="C241" r:id="rId508" display="https://kenpom.com/conf.php?c=MVC" xr:uid="{1E3E931D-2160-8B4F-81DF-D180FF97376A}"/>
    <hyperlink ref="B242" r:id="rId509" display="https://kenpom.com/team.php?team=Valparaiso" xr:uid="{432E3201-68A9-5346-8E30-09A2AC6C87E6}"/>
    <hyperlink ref="C242" r:id="rId510" display="https://kenpom.com/conf.php?c=MVC" xr:uid="{04AF70D2-981D-F246-BA5E-D8F9078EF600}"/>
    <hyperlink ref="B243" r:id="rId511" display="https://kenpom.com/team.php?team=Marist" xr:uid="{631A782A-D188-0542-A55A-E740F3A3A3BA}"/>
    <hyperlink ref="C243" r:id="rId512" display="https://kenpom.com/conf.php?c=MAAC" xr:uid="{04107E4B-C15B-494B-A072-3DADFA6E1B89}"/>
    <hyperlink ref="B244" r:id="rId513" display="https://kenpom.com/team.php?team=Cal+St.+Bakersfield" xr:uid="{F36FBD4E-8E07-9542-93E1-092C9281E7ED}"/>
    <hyperlink ref="C244" r:id="rId514" display="https://kenpom.com/conf.php?c=BW" xr:uid="{10501F17-565C-E74A-8A8B-8FB4C8F905E2}"/>
    <hyperlink ref="B245" r:id="rId515" display="https://kenpom.com/team.php?team=Vermont" xr:uid="{60594682-35C6-584C-8361-E53E5A0DEFE2}"/>
    <hyperlink ref="C245" r:id="rId516" display="https://kenpom.com/conf.php?c=AE" xr:uid="{B4910B63-CFDD-7C47-A398-EF6A4D034221}"/>
    <hyperlink ref="B246" r:id="rId517" display="https://kenpom.com/team.php?team=Toledo" xr:uid="{7542D3F5-3D3B-8F43-81C6-3D4F1B922A7F}"/>
    <hyperlink ref="C246" r:id="rId518" display="https://kenpom.com/conf.php?c=MAC" xr:uid="{56E5FCB5-8C62-CE43-8DEE-422C54A92B5C}"/>
    <hyperlink ref="B247" r:id="rId519" display="https://kenpom.com/team.php?team=La+Salle" xr:uid="{223C08AD-3B6A-8243-A269-4C4FE51C687D}"/>
    <hyperlink ref="C247" r:id="rId520" display="https://kenpom.com/conf.php?c=A10" xr:uid="{F120656F-92B9-AC48-A8B2-29EC724A092D}"/>
    <hyperlink ref="B248" r:id="rId521" display="https://kenpom.com/team.php?team=UT+Rio+Grande+Valley" xr:uid="{3D652A17-C9B4-834B-B597-76E67EC110EA}"/>
    <hyperlink ref="C248" r:id="rId522" display="https://kenpom.com/conf.php?c=Slnd" xr:uid="{72B45BCC-792B-5C47-9D16-5689731D66F2}"/>
    <hyperlink ref="B249" r:id="rId523" display="https://kenpom.com/team.php?team=Siena" xr:uid="{2C5EBDF9-07C3-5848-A05E-0225C0959754}"/>
    <hyperlink ref="C249" r:id="rId524" display="https://kenpom.com/conf.php?c=MAAC" xr:uid="{2A1E9CAA-6723-3649-BAD4-49396B79E0AA}"/>
    <hyperlink ref="B250" r:id="rId525" display="https://kenpom.com/team.php?team=Richmond" xr:uid="{45E3EF12-E508-8740-92C4-8B4E5E9BAB4F}"/>
    <hyperlink ref="C250" r:id="rId526" display="https://kenpom.com/conf.php?c=A10" xr:uid="{D3F439E7-2141-724F-975A-10F2F72FF6D7}"/>
    <hyperlink ref="B251" r:id="rId527" display="https://kenpom.com/team.php?team=North+Florida" xr:uid="{4E50F31D-DEEE-684D-87E8-EDD8204ECF57}"/>
    <hyperlink ref="C251" r:id="rId528" display="https://kenpom.com/conf.php?c=ASun" xr:uid="{7D7601D9-1462-044F-915C-DEA3BCDA3309}"/>
    <hyperlink ref="A253" r:id="rId529" display="https://kenpom.com/index.php" xr:uid="{D9A235BA-C522-0449-A0E9-D40E6F7F3998}"/>
    <hyperlink ref="B253" r:id="rId530" display="https://kenpom.com/index.php?s=TeamName" xr:uid="{0C103212-9165-2944-A8E9-2BBE0618AB4F}"/>
    <hyperlink ref="E253" r:id="rId531" display="https://kenpom.com/index.php" xr:uid="{542E281F-E7A7-7C4A-8225-6AD55D3764BC}"/>
    <hyperlink ref="F253" r:id="rId532" display="https://kenpom.com/index.php?s=RankAdjOE" xr:uid="{36DF27A4-711D-EE41-A274-CFE85BC4AE3B}"/>
    <hyperlink ref="G253" r:id="rId533" display="https://kenpom.com/index.php?s=RankAdjDE" xr:uid="{38F01290-4A2E-6B49-906C-B98ADC631186}"/>
    <hyperlink ref="H253" r:id="rId534" display="https://kenpom.com/index.php?s=RankAdjTempo" xr:uid="{ACC6734C-09B8-F641-8CB4-7EA26A3A57C3}"/>
    <hyperlink ref="I253" r:id="rId535" display="https://kenpom.com/index.php?s=RankLuck" xr:uid="{C773F60A-F095-5144-B436-54D007423B10}"/>
    <hyperlink ref="J253" r:id="rId536" display="https://kenpom.com/index.php?s=RankSOS" xr:uid="{4655B622-A6CF-4A4E-A722-2BEDFAB8B6D7}"/>
    <hyperlink ref="B254" r:id="rId537" display="https://kenpom.com/team.php?team=Northwestern+St." xr:uid="{C88B46DA-4CD3-5045-9E46-BCB10B886904}"/>
    <hyperlink ref="C254" r:id="rId538" display="https://kenpom.com/conf.php?c=Slnd" xr:uid="{B7D15AC0-9189-1741-B4F6-CA9A59F54998}"/>
    <hyperlink ref="B255" r:id="rId539" display="https://kenpom.com/team.php?team=Presbyterian" xr:uid="{85BBB0B1-6236-9840-A37D-41AB159E5508}"/>
    <hyperlink ref="C255" r:id="rId540" display="https://kenpom.com/conf.php?c=BSth" xr:uid="{8013EE6A-1E52-5849-82B5-04C2E95791E9}"/>
    <hyperlink ref="B256" r:id="rId541" display="https://kenpom.com/team.php?team=South+Dakota" xr:uid="{07CAA7A7-BE5B-E343-AC9A-1C41AC122FE6}"/>
    <hyperlink ref="C256" r:id="rId542" display="https://kenpom.com/conf.php?c=Sum" xr:uid="{6BC09437-869A-BB40-9BA9-B39AEB288F27}"/>
    <hyperlink ref="B257" r:id="rId543" display="https://kenpom.com/team.php?team=Kansas+City" xr:uid="{5EEC1760-511B-634A-9F36-BC50088CFE27}"/>
    <hyperlink ref="C257" r:id="rId544" display="https://kenpom.com/conf.php?c=Sum" xr:uid="{4489CBE1-2F69-E044-AB21-1F725199A9F8}"/>
    <hyperlink ref="B258" r:id="rId545" display="https://kenpom.com/team.php?team=Incarnate+Word" xr:uid="{269D6619-4E1C-F943-A5DB-CAED48324978}"/>
    <hyperlink ref="C258" r:id="rId546" display="https://kenpom.com/conf.php?c=Slnd" xr:uid="{FBFBB337-1ED9-2742-9080-5ED817FF305E}"/>
    <hyperlink ref="B259" r:id="rId547" display="https://kenpom.com/team.php?team=UMass+Lowell" xr:uid="{5EF63C62-3B63-F241-8466-0CACE7573B2F}"/>
    <hyperlink ref="C259" r:id="rId548" display="https://kenpom.com/conf.php?c=AE" xr:uid="{8D4644E4-F44F-D541-867F-1DBE375D2EA5}"/>
    <hyperlink ref="B260" r:id="rId549" display="https://kenpom.com/team.php?team=Georgia+Southern" xr:uid="{2AAB54B5-0BF4-7C4A-B0FD-5A5CC55D3314}"/>
    <hyperlink ref="C260" r:id="rId550" display="https://kenpom.com/conf.php?c=SB" xr:uid="{E3B55F3C-6A31-734A-A849-4535E9BB2295}"/>
    <hyperlink ref="B261" r:id="rId551" display="https://kenpom.com/team.php?team=American" xr:uid="{B5C891DA-B70F-494A-910E-F6E1A9DE5B39}"/>
    <hyperlink ref="C261" r:id="rId552" display="https://kenpom.com/conf.php?c=PL" xr:uid="{B22F266E-5557-1641-B902-5B9C3D0825B3}"/>
    <hyperlink ref="B262" r:id="rId553" display="https://kenpom.com/team.php?team=Northern+Arizona" xr:uid="{00F1678C-2565-6B4E-AFC9-CC8043F5B959}"/>
    <hyperlink ref="C262" r:id="rId554" display="https://kenpom.com/conf.php?c=BSky" xr:uid="{063738D5-C19A-B04D-BE69-255884D3BA28}"/>
    <hyperlink ref="B263" r:id="rId555" display="https://kenpom.com/team.php?team=Jackson+St." xr:uid="{8B09A715-9463-FB4A-8E7A-236161F54BE7}"/>
    <hyperlink ref="C263" r:id="rId556" display="https://kenpom.com/conf.php?c=SWAC" xr:uid="{68F78E9A-FF9E-8642-8BBA-10A207EC662D}"/>
    <hyperlink ref="B264" r:id="rId557" display="https://kenpom.com/team.php?team=Gardner+Webb" xr:uid="{1982EF4C-FAEB-7D4C-A172-38750B3133A3}"/>
    <hyperlink ref="C264" r:id="rId558" display="https://kenpom.com/conf.php?c=BSth" xr:uid="{ED839FF0-3A62-124A-A711-A3FAD8E820F9}"/>
    <hyperlink ref="B265" r:id="rId559" display="https://kenpom.com/team.php?team=Fresno+St." xr:uid="{9980A5C5-5600-574E-8884-098A41834487}"/>
    <hyperlink ref="C265" r:id="rId560" display="https://kenpom.com/conf.php?c=MWC" xr:uid="{18C6CE60-4118-FD49-A494-726B2ED316B4}"/>
    <hyperlink ref="B266" r:id="rId561" display="https://kenpom.com/team.php?team=Evansville" xr:uid="{EB123793-E588-124B-93FC-86A9E3ACC4D2}"/>
    <hyperlink ref="C266" r:id="rId562" display="https://kenpom.com/conf.php?c=MVC" xr:uid="{7682AD3A-E31C-5349-A54D-45885D2A983A}"/>
    <hyperlink ref="B267" r:id="rId563" display="https://kenpom.com/team.php?team=Manhattan" xr:uid="{46AB51AF-2AF0-E141-817C-ECB2577D44CC}"/>
    <hyperlink ref="C267" r:id="rId564" display="https://kenpom.com/conf.php?c=MAAC" xr:uid="{CE5A85AA-A613-7843-B174-1DF98ADA4C2B}"/>
    <hyperlink ref="B268" r:id="rId565" display="https://kenpom.com/team.php?team=Northern+Kentucky" xr:uid="{49B01F44-0F8D-0E44-BCEE-532B325549DE}"/>
    <hyperlink ref="C268" r:id="rId566" display="https://kenpom.com/conf.php?c=Horz" xr:uid="{BBFC951D-277C-984A-B6DD-F809EECD7AEE}"/>
    <hyperlink ref="B269" r:id="rId567" display="https://kenpom.com/team.php?team=Mount+St.+Mary%27s" xr:uid="{F78F7E1A-21B8-C54B-BCEC-304BB0267A7F}"/>
    <hyperlink ref="C269" r:id="rId568" display="https://kenpom.com/conf.php?c=MAAC" xr:uid="{7D65C2C4-33B6-F04E-B17C-5EA7B1DEB6FA}"/>
    <hyperlink ref="B270" r:id="rId569" display="https://kenpom.com/team.php?team=Tennessee+St." xr:uid="{78AF431A-B8B9-CC44-A040-44370DF8C98B}"/>
    <hyperlink ref="C270" r:id="rId570" display="https://kenpom.com/conf.php?c=OVC" xr:uid="{60756748-FCF3-CC41-AFC2-94EE79552F3C}"/>
    <hyperlink ref="B271" r:id="rId571" display="https://kenpom.com/team.php?team=Stephen+F.+Austin" xr:uid="{36FD850E-92EB-C44C-8098-76C97A40EF44}"/>
    <hyperlink ref="C271" r:id="rId572" display="https://kenpom.com/conf.php?c=Slnd" xr:uid="{6812656F-6AFC-3E47-A253-19FFA7951ED8}"/>
    <hyperlink ref="B272" r:id="rId573" display="https://kenpom.com/team.php?team=Delaware" xr:uid="{7C50BE9E-26BB-4A47-AAD7-775CD29583EB}"/>
    <hyperlink ref="C272" r:id="rId574" display="https://kenpom.com/conf.php?c=CAA" xr:uid="{DF3FCA9D-DADC-8440-93F8-023152078000}"/>
    <hyperlink ref="B273" r:id="rId575" display="https://kenpom.com/team.php?team=Charlotte" xr:uid="{CE91EFB0-7C90-8C43-A0BC-3075B2F68D68}"/>
    <hyperlink ref="C273" r:id="rId576" display="https://kenpom.com/conf.php?c=Amer" xr:uid="{27F8712F-62B8-264E-8C68-CB909BEB76CB}"/>
    <hyperlink ref="B274" r:id="rId577" display="https://kenpom.com/team.php?team=Colgate" xr:uid="{8AB0095C-21C1-6842-95E9-630929640C7E}"/>
    <hyperlink ref="C274" r:id="rId578" display="https://kenpom.com/conf.php?c=PL" xr:uid="{1B3876B3-F973-144D-A8F0-0BED1E8E9CB7}"/>
    <hyperlink ref="B275" r:id="rId579" display="https://kenpom.com/team.php?team=Mercer" xr:uid="{40C85B45-5EEE-0742-93E4-96000B86D404}"/>
    <hyperlink ref="C275" r:id="rId580" display="https://kenpom.com/conf.php?c=SC" xr:uid="{95008C7D-886F-D442-85D5-36902A2297F6}"/>
    <hyperlink ref="B276" r:id="rId581" display="https://kenpom.com/team.php?team=Idaho" xr:uid="{76D77479-89CF-5046-9D63-3C1C7FFCDA2A}"/>
    <hyperlink ref="C276" r:id="rId582" display="https://kenpom.com/conf.php?c=BSky" xr:uid="{010D07AE-0BEF-354D-B998-BC40392149BB}"/>
    <hyperlink ref="B277" r:id="rId583" display="https://kenpom.com/team.php?team=FIU" xr:uid="{1EED00DD-5225-4F4B-A688-EA50292BAE8E}"/>
    <hyperlink ref="C277" r:id="rId584" display="https://kenpom.com/conf.php?c=CUSA" xr:uid="{48354A6F-F796-EB49-A797-7E336FE102B3}"/>
    <hyperlink ref="B278" r:id="rId585" display="https://kenpom.com/team.php?team=Eastern+Washington" xr:uid="{42E3953D-EA06-0942-B16B-FCE952FEA2BB}"/>
    <hyperlink ref="C278" r:id="rId586" display="https://kenpom.com/conf.php?c=BSky" xr:uid="{13791DD1-9294-2A45-8FD4-7115091EE6E5}"/>
    <hyperlink ref="B279" r:id="rId587" display="https://kenpom.com/team.php?team=Georgia+St." xr:uid="{F955546E-61A0-F54B-B174-394C453FBE38}"/>
    <hyperlink ref="C279" r:id="rId588" display="https://kenpom.com/conf.php?c=SB" xr:uid="{FB932F56-30F3-D243-99F1-69C3427D1B5B}"/>
    <hyperlink ref="B280" r:id="rId589" display="https://kenpom.com/team.php?team=Columbia" xr:uid="{31F7BC1D-622E-E64B-A314-99E9BBFEE0A0}"/>
    <hyperlink ref="C280" r:id="rId590" display="https://kenpom.com/conf.php?c=Ivy" xr:uid="{9929A2DF-3561-B545-9EF5-6F8C18AA4769}"/>
    <hyperlink ref="B281" r:id="rId591" display="https://kenpom.com/team.php?team=Houston+Christian" xr:uid="{2CCDD2EE-BEE8-DB40-ADAF-F5E7622277DD}"/>
    <hyperlink ref="C281" r:id="rId592" display="https://kenpom.com/conf.php?c=Slnd" xr:uid="{204F2788-F9DC-C943-BB32-08452C59DCA3}"/>
    <hyperlink ref="B282" r:id="rId593" display="https://kenpom.com/team.php?team=North+Dakota" xr:uid="{B2FB6FF5-1FF4-7943-AB06-F1E41772BD07}"/>
    <hyperlink ref="C282" r:id="rId594" display="https://kenpom.com/conf.php?c=Sum" xr:uid="{B29B58A4-A7DA-324F-9E91-7F5D87857E3E}"/>
    <hyperlink ref="B283" r:id="rId595" display="https://kenpom.com/team.php?team=Ball+St." xr:uid="{F9D58200-1A62-6D46-A542-2050E9E7A67E}"/>
    <hyperlink ref="C283" r:id="rId596" display="https://kenpom.com/conf.php?c=MAC" xr:uid="{128E3965-6BC7-B449-B925-EB22AE2E6181}"/>
    <hyperlink ref="B284" r:id="rId597" display="https://kenpom.com/team.php?team=Harvard" xr:uid="{599797DA-C172-C84D-AE99-A432D8848911}"/>
    <hyperlink ref="C284" r:id="rId598" display="https://kenpom.com/conf.php?c=Ivy" xr:uid="{61DD4283-1E41-724E-B9E7-178DE1A6800D}"/>
    <hyperlink ref="B285" r:id="rId599" display="https://kenpom.com/team.php?team=Sacred+Heart" xr:uid="{88E0A4B9-F43F-414A-A6AA-B30B645FDA2B}"/>
    <hyperlink ref="C285" r:id="rId600" display="https://kenpom.com/conf.php?c=MAAC" xr:uid="{4EF6285C-3771-CC41-B898-05129A5700F9}"/>
    <hyperlink ref="B286" r:id="rId601" display="https://kenpom.com/team.php?team=Portland" xr:uid="{AF1D862E-A42D-0B41-8AD9-A02A5A541AD8}"/>
    <hyperlink ref="C286" r:id="rId602" display="https://kenpom.com/conf.php?c=WCC" xr:uid="{0CDF52EF-5FB3-3344-BDCD-B4492B123619}"/>
    <hyperlink ref="B287" r:id="rId603" display="https://kenpom.com/team.php?team=Monmouth" xr:uid="{ACFACF98-1849-1946-9C3B-BEE8292F2B59}"/>
    <hyperlink ref="C287" r:id="rId604" display="https://kenpom.com/conf.php?c=CAA" xr:uid="{0DF63AC0-5C8D-C144-A043-D3D1BC22B324}"/>
    <hyperlink ref="B288" r:id="rId605" display="https://kenpom.com/team.php?team=Austin+Peay" xr:uid="{DC3195B2-4944-3948-A4BA-F4586B04102D}"/>
    <hyperlink ref="C288" r:id="rId606" display="https://kenpom.com/conf.php?c=ASun" xr:uid="{20F10A73-3327-124A-9034-10D662EA1E4F}"/>
    <hyperlink ref="B289" r:id="rId607" display="https://kenpom.com/team.php?team=Southern+Utah" xr:uid="{09A3F842-8B5E-5E4E-AD07-4F4CEB1427E3}"/>
    <hyperlink ref="C289" r:id="rId608" display="https://kenpom.com/conf.php?c=WAC" xr:uid="{D58A86C5-691C-A744-9E3D-609CF8ED9397}"/>
    <hyperlink ref="B290" r:id="rId609" display="https://kenpom.com/team.php?team=Pacific" xr:uid="{CEE90289-4489-024C-957B-3B3B46F86391}"/>
    <hyperlink ref="C290" r:id="rId610" display="https://kenpom.com/conf.php?c=WCC" xr:uid="{39DA2955-FDCE-7D48-8EE8-5F7BB1C3041E}"/>
    <hyperlink ref="B291" r:id="rId611" display="https://kenpom.com/team.php?team=Bethune+Cookman" xr:uid="{DCF9C7D7-B48C-9241-934D-917E9B139151}"/>
    <hyperlink ref="C291" r:id="rId612" display="https://kenpom.com/conf.php?c=SWAC" xr:uid="{C4BA7539-537A-2F42-B22B-810EAF4E44E9}"/>
    <hyperlink ref="B292" r:id="rId613" display="https://kenpom.com/team.php?team=Penn" xr:uid="{AC1E3322-FFF5-DA49-847C-C12E1A76A6DC}"/>
    <hyperlink ref="C292" r:id="rId614" display="https://kenpom.com/conf.php?c=Ivy" xr:uid="{E99D60C9-3BAF-E143-A0C1-D5B7686BB490}"/>
    <hyperlink ref="B293" r:id="rId615" display="https://kenpom.com/team.php?team=Iona" xr:uid="{ED143EE8-4818-5D4F-A32A-FD024BAC8554}"/>
    <hyperlink ref="C293" r:id="rId616" display="https://kenpom.com/conf.php?c=MAAC" xr:uid="{A54E8A98-F0C6-E741-8727-264F4C3F617B}"/>
    <hyperlink ref="A295" r:id="rId617" display="https://kenpom.com/index.php" xr:uid="{A9C56E4F-6881-B142-8E87-230BFB1AF3F3}"/>
    <hyperlink ref="B295" r:id="rId618" display="https://kenpom.com/index.php?s=TeamName" xr:uid="{0064FE6E-2CD4-A048-8182-79F455D93064}"/>
    <hyperlink ref="E295" r:id="rId619" display="https://kenpom.com/index.php" xr:uid="{05EAFCCA-C5DA-504F-B17E-F22286E16EC7}"/>
    <hyperlink ref="F295" r:id="rId620" display="https://kenpom.com/index.php?s=RankAdjOE" xr:uid="{FEE21ECE-0529-3B4B-9864-A4CCB5F437A1}"/>
    <hyperlink ref="G295" r:id="rId621" display="https://kenpom.com/index.php?s=RankAdjDE" xr:uid="{8E361100-3676-984F-9964-E39766074486}"/>
    <hyperlink ref="H295" r:id="rId622" display="https://kenpom.com/index.php?s=RankAdjTempo" xr:uid="{C1278BDB-DB88-B84A-BBF4-F64630F07466}"/>
    <hyperlink ref="I295" r:id="rId623" display="https://kenpom.com/index.php?s=RankLuck" xr:uid="{3DCCC3AB-131D-7045-98C0-CE9060EB5A38}"/>
    <hyperlink ref="J295" r:id="rId624" display="https://kenpom.com/index.php?s=RankSOS" xr:uid="{FCAA3E00-8FF9-254E-92FE-E816EAB29063}"/>
    <hyperlink ref="B296" r:id="rId625" display="https://kenpom.com/team.php?team=Albany" xr:uid="{C3786483-D35B-1A4F-8186-6C677DE6A8CF}"/>
    <hyperlink ref="C296" r:id="rId626" display="https://kenpom.com/conf.php?c=AE" xr:uid="{D1A99296-730F-C94F-B6FB-EEBEE8A18E03}"/>
    <hyperlink ref="B297" r:id="rId627" display="https://kenpom.com/team.php?team=Texas+Southern" xr:uid="{2049DCA9-C97C-494C-A904-BD29DA5CB34F}"/>
    <hyperlink ref="C297" r:id="rId628" display="https://kenpom.com/conf.php?c=SWAC" xr:uid="{87312122-4C22-2448-80A7-DE72C7735B3B}"/>
    <hyperlink ref="B298" r:id="rId629" display="https://kenpom.com/team.php?team=Tulsa" xr:uid="{73D3D810-B0DC-1948-8B4F-CCD674C2D2A5}"/>
    <hyperlink ref="C298" r:id="rId630" display="https://kenpom.com/conf.php?c=Amer" xr:uid="{03697731-2974-5246-84B1-B0559E4237F0}"/>
    <hyperlink ref="B299" r:id="rId631" display="https://kenpom.com/team.php?team=Navy" xr:uid="{37831CAC-9D06-C349-BB10-E180F6A88005}"/>
    <hyperlink ref="C299" r:id="rId632" display="https://kenpom.com/conf.php?c=PL" xr:uid="{95B01037-5E8E-9F48-B0CA-477245554E0A}"/>
    <hyperlink ref="B300" r:id="rId633" display="https://kenpom.com/team.php?team=Lehigh" xr:uid="{86298B30-263B-604F-92F0-5270EC57108A}"/>
    <hyperlink ref="C300" r:id="rId634" display="https://kenpom.com/conf.php?c=PL" xr:uid="{17AE39A6-3CFC-FF4C-B84A-CFF6DBD930F7}"/>
    <hyperlink ref="B301" r:id="rId635" display="https://kenpom.com/team.php?team=VMI" xr:uid="{6980529E-7E74-1B44-A679-93F0712C4F5C}"/>
    <hyperlink ref="C301" r:id="rId636" display="https://kenpom.com/conf.php?c=SC" xr:uid="{BEB7483A-96E2-EA43-BB99-4A67AF7AEBDF}"/>
    <hyperlink ref="B302" r:id="rId637" display="https://kenpom.com/team.php?team=UMBC" xr:uid="{D117534B-99B0-0444-9DA2-556F0DB10BC6}"/>
    <hyperlink ref="C302" r:id="rId638" display="https://kenpom.com/conf.php?c=AE" xr:uid="{86BF4B0B-BF63-1449-A31B-7CCCB2E99B3A}"/>
    <hyperlink ref="B303" r:id="rId639" display="https://kenpom.com/team.php?team=Lafayette" xr:uid="{CE3CDE6D-476F-3F40-AB4A-3DB939094B93}"/>
    <hyperlink ref="C303" r:id="rId640" display="https://kenpom.com/conf.php?c=PL" xr:uid="{3978C612-FC13-E34E-A332-B917E33CB492}"/>
    <hyperlink ref="B304" r:id="rId641" display="https://kenpom.com/team.php?team=Southern+Miss" xr:uid="{F4782C12-D8F7-BB4A-888C-16A146E65044}"/>
    <hyperlink ref="C304" r:id="rId642" display="https://kenpom.com/conf.php?c=SB" xr:uid="{E9B1A116-FCC9-BC4E-83AC-3AC42C35543B}"/>
    <hyperlink ref="B305" r:id="rId643" display="https://kenpom.com/team.php?team=Charleston+Southern" xr:uid="{3369F380-F18B-2845-9881-1E6D6F645505}"/>
    <hyperlink ref="C305" r:id="rId644" display="https://kenpom.com/conf.php?c=BSth" xr:uid="{82F686C3-A612-094C-8E84-5C8A03B6D2C0}"/>
    <hyperlink ref="B306" r:id="rId645" display="https://kenpom.com/team.php?team=Tennessee+Martin" xr:uid="{DE245A8A-E541-9A48-ABE1-AE05E01A62CD}"/>
    <hyperlink ref="C306" r:id="rId646" display="https://kenpom.com/conf.php?c=OVC" xr:uid="{7F5F01A1-89B6-454D-A269-6F5F51EBC88F}"/>
    <hyperlink ref="B307" r:id="rId647" display="https://kenpom.com/team.php?team=Tarleton+St." xr:uid="{49F240E2-0501-9047-B34D-73A4D96C3D0D}"/>
    <hyperlink ref="C307" r:id="rId648" display="https://kenpom.com/conf.php?c=WAC" xr:uid="{B7ED5522-6EDA-A649-AE4C-5F2F262A936C}"/>
    <hyperlink ref="B308" r:id="rId649" display="https://kenpom.com/team.php?team=San+Diego" xr:uid="{75D71109-2F77-984D-B6F2-D8F72AEDC2AF}"/>
    <hyperlink ref="C308" r:id="rId650" display="https://kenpom.com/conf.php?c=WCC" xr:uid="{E9F0663B-1872-D948-8A49-34C9111A3ED6}"/>
    <hyperlink ref="B309" r:id="rId651" display="https://kenpom.com/team.php?team=Utah+Tech" xr:uid="{E835F7A3-746A-9D4C-9C85-A29C867478B5}"/>
    <hyperlink ref="C309" r:id="rId652" display="https://kenpom.com/conf.php?c=WAC" xr:uid="{0E83EB47-FA2F-9947-B0B4-30F14AABA673}"/>
    <hyperlink ref="B310" r:id="rId653" display="https://kenpom.com/team.php?team=Tennessee+Tech" xr:uid="{E8165C8D-C37E-0C4D-97A4-38622A61713A}"/>
    <hyperlink ref="C310" r:id="rId654" display="https://kenpom.com/conf.php?c=OVC" xr:uid="{63F133E5-8C47-B24C-A4D3-EC16E01EFEC9}"/>
    <hyperlink ref="B311" r:id="rId655" display="https://kenpom.com/team.php?team=Bowling+Green" xr:uid="{B4152B3F-A26B-3E4E-B471-B211F94AF2CD}"/>
    <hyperlink ref="C311" r:id="rId656" display="https://kenpom.com/conf.php?c=MAC" xr:uid="{4ED05ABC-13A8-4A45-BB4E-083D860374EE}"/>
    <hyperlink ref="B312" r:id="rId657" display="https://kenpom.com/team.php?team=Delaware+St." xr:uid="{8E6E6337-5AF8-494D-BF5E-FAE817DF8168}"/>
    <hyperlink ref="C312" r:id="rId658" display="https://kenpom.com/conf.php?c=MEAC" xr:uid="{23A0FB70-A127-1048-860A-9E5031CFE152}"/>
    <hyperlink ref="B313" r:id="rId659" display="https://kenpom.com/team.php?team=Saint+Peter%27s" xr:uid="{7ED45B49-D4F3-6446-8083-0E40223BFD83}"/>
    <hyperlink ref="C313" r:id="rId660" display="https://kenpom.com/conf.php?c=MAAC" xr:uid="{4EC2CCD1-6B2C-7348-A7A8-0BF13A66FA3D}"/>
    <hyperlink ref="B314" r:id="rId661" display="https://kenpom.com/team.php?team=LIU" xr:uid="{77F24968-FB45-0E41-9DB4-7DA5003FC322}"/>
    <hyperlink ref="C314" r:id="rId662" display="https://kenpom.com/conf.php?c=NEC" xr:uid="{488579A8-E3EC-FD40-B987-F4A7C3632ED0}"/>
    <hyperlink ref="B315" r:id="rId663" display="https://kenpom.com/team.php?team=Eastern+Michigan" xr:uid="{37230B01-92BA-6445-8B9A-9973A5287F11}"/>
    <hyperlink ref="C315" r:id="rId664" display="https://kenpom.com/conf.php?c=MAC" xr:uid="{E2460CD9-41A5-0047-BA3C-027D56B91D58}"/>
    <hyperlink ref="B316" r:id="rId665" display="https://kenpom.com/team.php?team=Louisiana" xr:uid="{C4218F66-1651-B240-9E81-B4ED879DDB5A}"/>
    <hyperlink ref="C316" r:id="rId666" display="https://kenpom.com/conf.php?c=SB" xr:uid="{2CB7C701-F807-2744-9403-BB8F2106B995}"/>
    <hyperlink ref="B317" r:id="rId667" display="https://kenpom.com/team.php?team=Western+Michigan" xr:uid="{7C4B832F-0F75-B24B-8660-84A3A69F2AB2}"/>
    <hyperlink ref="C317" r:id="rId668" display="https://kenpom.com/conf.php?c=MAC" xr:uid="{F0AD8974-90C4-6A4B-9A9F-4D3D04ED2B76}"/>
    <hyperlink ref="B318" r:id="rId669" display="https://kenpom.com/team.php?team=Weber+St." xr:uid="{E9397CE7-26B0-5B4C-9803-241546E28887}"/>
    <hyperlink ref="C318" r:id="rId670" display="https://kenpom.com/conf.php?c=BSky" xr:uid="{1A47828E-8B45-7C43-A29D-795C3DE9C4FB}"/>
    <hyperlink ref="B319" r:id="rId671" display="https://kenpom.com/team.php?team=Alabama+St." xr:uid="{7560DFA6-4FCB-A64D-8A28-C45F03271602}"/>
    <hyperlink ref="C319" r:id="rId672" display="https://kenpom.com/conf.php?c=SWAC" xr:uid="{AF0C992E-389D-754C-8C02-FB8D1CB982C7}"/>
    <hyperlink ref="B320" r:id="rId673" display="https://kenpom.com/team.php?team=Binghamton" xr:uid="{50779DC4-8593-2F4E-B900-91EA6E380198}"/>
    <hyperlink ref="C320" r:id="rId674" display="https://kenpom.com/conf.php?c=AE" xr:uid="{8752E016-B068-E943-AB63-F891CFD2A12C}"/>
    <hyperlink ref="B321" r:id="rId675" display="https://kenpom.com/team.php?team=Loyola+MD" xr:uid="{FD52909B-F174-2449-8218-09D717A59936}"/>
    <hyperlink ref="C321" r:id="rId676" display="https://kenpom.com/conf.php?c=PL" xr:uid="{3AEA1B6A-81AF-4A41-95F9-654057121FCC}"/>
    <hyperlink ref="B322" r:id="rId677" display="https://kenpom.com/team.php?team=Army" xr:uid="{D0E630ED-6200-B741-BFDD-7A3369862388}"/>
    <hyperlink ref="C322" r:id="rId678" display="https://kenpom.com/conf.php?c=PL" xr:uid="{883DEFEE-42F4-5A41-AE9B-1C0646959B7C}"/>
    <hyperlink ref="B323" r:id="rId679" display="https://kenpom.com/team.php?team=Old+Dominion" xr:uid="{8ED9D5EE-F405-7742-80D2-C318D7EE8A14}"/>
    <hyperlink ref="C323" r:id="rId680" display="https://kenpom.com/conf.php?c=SB" xr:uid="{8EEC857F-7BA7-1E41-8762-4AE4BFDF9873}"/>
    <hyperlink ref="B324" r:id="rId681" display="https://kenpom.com/team.php?team=Air+Force" xr:uid="{084F3368-C0F9-CE4A-9221-0B125EC0DC42}"/>
    <hyperlink ref="C324" r:id="rId682" display="https://kenpom.com/conf.php?c=MWC" xr:uid="{9F1279A1-477B-C74E-8682-9B96653A826F}"/>
    <hyperlink ref="B325" r:id="rId683" display="https://kenpom.com/team.php?team=Boston+University" xr:uid="{1F0498DC-C6BC-5B40-B79A-FEACCF200F3B}"/>
    <hyperlink ref="C325" r:id="rId684" display="https://kenpom.com/conf.php?c=PL" xr:uid="{6EF28EDB-F81F-324A-931C-2B994B13859E}"/>
    <hyperlink ref="B326" r:id="rId685" display="https://kenpom.com/team.php?team=Howard" xr:uid="{A24BCA31-F556-D34F-87E3-5D462CA57F7A}"/>
    <hyperlink ref="C326" r:id="rId686" display="https://kenpom.com/conf.php?c=MEAC" xr:uid="{FB64E7B5-8BB2-354E-9866-600C83B45590}"/>
    <hyperlink ref="B327" r:id="rId687" display="https://kenpom.com/team.php?team=Long+Beach+St." xr:uid="{9973ED18-3EBA-FC4C-B97A-0348ABC460D1}"/>
    <hyperlink ref="C327" r:id="rId688" display="https://kenpom.com/conf.php?c=BW" xr:uid="{7F4AF266-A39A-FD40-861C-080C1E590000}"/>
    <hyperlink ref="B328" r:id="rId689" display="https://kenpom.com/team.php?team=Alcorn+St." xr:uid="{034B9A8A-FA53-F54C-B462-02DE22D06586}"/>
    <hyperlink ref="C328" r:id="rId690" display="https://kenpom.com/conf.php?c=SWAC" xr:uid="{082DD551-B77C-5C40-B4C6-78C788663A8B}"/>
    <hyperlink ref="B329" r:id="rId691" display="https://kenpom.com/team.php?team=North+Carolina+Central" xr:uid="{87C1C139-2659-C442-8317-E29E7EEEB872}"/>
    <hyperlink ref="C329" r:id="rId692" display="https://kenpom.com/conf.php?c=MEAC" xr:uid="{5AD14323-3BF8-B740-8041-5483F9E71B75}"/>
    <hyperlink ref="B330" r:id="rId693" display="https://kenpom.com/team.php?team=Stonehill" xr:uid="{E3ED6835-4862-0D47-8662-47CFD07BA6C4}"/>
    <hyperlink ref="C330" r:id="rId694" display="https://kenpom.com/conf.php?c=NEC" xr:uid="{5101D7AC-5C11-8247-B163-43BD0FCB9645}"/>
    <hyperlink ref="B331" r:id="rId695" display="https://kenpom.com/team.php?team=Fairleigh+Dickinson" xr:uid="{B403A176-6090-6E46-A339-833B0D585DB1}"/>
    <hyperlink ref="C331" r:id="rId696" display="https://kenpom.com/conf.php?c=NEC" xr:uid="{59146A9C-E213-0A4C-A3BA-3E9FA0A07ED3}"/>
    <hyperlink ref="B332" r:id="rId697" display="https://kenpom.com/team.php?team=Holy+Cross" xr:uid="{0E466DAC-1C34-5244-BE9E-C1DF9EDF0A1C}"/>
    <hyperlink ref="C332" r:id="rId698" display="https://kenpom.com/conf.php?c=PL" xr:uid="{9A43656D-279C-1D4D-82F1-27344E2F1DDD}"/>
    <hyperlink ref="B333" r:id="rId699" display="https://kenpom.com/team.php?team=IU+Indy" xr:uid="{F1804CB2-2EC3-7344-AAFD-9691ACDB172C}"/>
    <hyperlink ref="C333" r:id="rId700" display="https://kenpom.com/conf.php?c=Horz" xr:uid="{5846745E-C1EF-434F-9BED-6CA2160C702C}"/>
    <hyperlink ref="B334" r:id="rId701" display="https://kenpom.com/team.php?team=Oral+Roberts" xr:uid="{6741A3A3-E18F-9143-93BA-26C4DED99930}"/>
    <hyperlink ref="C334" r:id="rId702" display="https://kenpom.com/conf.php?c=Sum" xr:uid="{9C4B2ADF-4A85-6E45-B2B1-188FB2BA6D17}"/>
    <hyperlink ref="B335" r:id="rId703" display="https://kenpom.com/team.php?team=Florida+A%26M" xr:uid="{D89E66F1-D358-E84D-B80B-7135C069647B}"/>
    <hyperlink ref="C335" r:id="rId704" display="https://kenpom.com/conf.php?c=SWAC" xr:uid="{746D57DE-7B04-2F45-9084-50A255E5218F}"/>
    <hyperlink ref="A337" r:id="rId705" display="https://kenpom.com/index.php" xr:uid="{F80AC2D0-F3DC-8744-A80C-D48372BF168C}"/>
    <hyperlink ref="B337" r:id="rId706" display="https://kenpom.com/index.php?s=TeamName" xr:uid="{743EEE1D-5F4C-3846-B915-8A98A112C31C}"/>
    <hyperlink ref="E337" r:id="rId707" display="https://kenpom.com/index.php" xr:uid="{6AA2DD6E-7966-AC42-8C48-BE7BD14637AA}"/>
    <hyperlink ref="F337" r:id="rId708" display="https://kenpom.com/index.php?s=RankAdjOE" xr:uid="{B4094172-A1E5-FF43-8466-F8A6B86F2FDC}"/>
    <hyperlink ref="G337" r:id="rId709" display="https://kenpom.com/index.php?s=RankAdjDE" xr:uid="{104F9D0B-D0BF-BC43-A487-7B84F2B6EB24}"/>
    <hyperlink ref="H337" r:id="rId710" display="https://kenpom.com/index.php?s=RankAdjTempo" xr:uid="{7BA7A33F-8A92-2142-AFD1-4C467410B773}"/>
    <hyperlink ref="I337" r:id="rId711" display="https://kenpom.com/index.php?s=RankLuck" xr:uid="{049CAACD-6B59-E24B-A184-2C2E54B42907}"/>
    <hyperlink ref="J337" r:id="rId712" display="https://kenpom.com/index.php?s=RankSOS" xr:uid="{5A1E2A1F-AC9C-2F44-AAEF-06CE2717CF1B}"/>
    <hyperlink ref="B338" r:id="rId713" display="https://kenpom.com/team.php?team=Saint+Francis" xr:uid="{119BDFEE-8FB6-DC4F-893D-BD2174703758}"/>
    <hyperlink ref="C338" r:id="rId714" display="https://kenpom.com/conf.php?c=NEC" xr:uid="{4415CBC7-6838-B842-9317-87EF032E6C3C}"/>
    <hyperlink ref="B339" r:id="rId715" display="https://kenpom.com/team.php?team=Denver" xr:uid="{EAD8C89F-B4FB-7447-82A8-CB215C369AA4}"/>
    <hyperlink ref="C339" r:id="rId716" display="https://kenpom.com/conf.php?c=Sum" xr:uid="{75429598-9B80-2048-98CA-77AA101E4FA8}"/>
    <hyperlink ref="B340" r:id="rId717" display="https://kenpom.com/team.php?team=Niagara" xr:uid="{F72638B2-28D4-4A4B-A295-BF964CE98440}"/>
    <hyperlink ref="C340" r:id="rId718" display="https://kenpom.com/conf.php?c=MAAC" xr:uid="{CFE4A017-4084-EF44-837E-95C615A5DCD6}"/>
    <hyperlink ref="B341" r:id="rId719" display="https://kenpom.com/team.php?team=North+Carolina+A%26T" xr:uid="{D0214567-B6AC-D74C-8B46-9CB596985573}"/>
    <hyperlink ref="C341" r:id="rId720" display="https://kenpom.com/conf.php?c=CAA" xr:uid="{BD8B58C6-15A6-9342-9DBE-2C68CDE3C36A}"/>
    <hyperlink ref="B342" r:id="rId721" display="https://kenpom.com/team.php?team=Grambling+St." xr:uid="{138AD63A-4057-284A-910D-E4CE92857AE3}"/>
    <hyperlink ref="C342" r:id="rId722" display="https://kenpom.com/conf.php?c=SWAC" xr:uid="{14A951F4-F799-9C4C-8958-889A1436A01D}"/>
    <hyperlink ref="B343" r:id="rId723" display="https://kenpom.com/team.php?team=Coastal+Carolina" xr:uid="{37B373CB-2C87-5D41-B25F-5C1827E0B78E}"/>
    <hyperlink ref="C343" r:id="rId724" display="https://kenpom.com/conf.php?c=SB" xr:uid="{E0DA2999-9090-E743-8752-9C69F3DA047A}"/>
    <hyperlink ref="B344" r:id="rId725" display="https://kenpom.com/team.php?team=Rider" xr:uid="{D9BE64B6-C721-2746-B502-3A6135DCC3A9}"/>
    <hyperlink ref="C344" r:id="rId726" display="https://kenpom.com/conf.php?c=MAAC" xr:uid="{8D48744A-1E45-8240-B62D-DE0EE6FC2A7D}"/>
    <hyperlink ref="B345" r:id="rId727" display="https://kenpom.com/team.php?team=East+Texas+A%26M" xr:uid="{4BA1A249-E762-1746-B61C-87274B1E7CED}"/>
    <hyperlink ref="C345" r:id="rId728" display="https://kenpom.com/conf.php?c=Slnd" xr:uid="{D441897D-2EAE-6A44-8EA7-A130BFDE2EB5}"/>
    <hyperlink ref="B346" r:id="rId729" display="https://kenpom.com/team.php?team=Morgan+St." xr:uid="{27B2097E-E562-7A4F-B8E2-95111C5F507E}"/>
    <hyperlink ref="C346" r:id="rId730" display="https://kenpom.com/conf.php?c=MEAC" xr:uid="{3A29A636-BB32-3C48-8D31-55604777AB5A}"/>
    <hyperlink ref="B347" r:id="rId731" display="https://kenpom.com/team.php?team=Lindenwood" xr:uid="{21B344D3-D59D-8646-BF52-1CA59B6A0FD5}"/>
    <hyperlink ref="C347" r:id="rId732" display="https://kenpom.com/conf.php?c=OVC" xr:uid="{F5EDC9EF-66D8-BA4B-949A-7BFA753220F9}"/>
    <hyperlink ref="B348" r:id="rId733" display="https://kenpom.com/team.php?team=Morehead+St." xr:uid="{A3214905-4807-B048-AA38-8795A8406C5D}"/>
    <hyperlink ref="C348" r:id="rId734" display="https://kenpom.com/conf.php?c=OVC" xr:uid="{CAF42A6D-5835-7C40-895E-649B1B4D0BB7}"/>
    <hyperlink ref="B349" r:id="rId735" display="https://kenpom.com/team.php?team=Eastern+Illinois" xr:uid="{B979D1B2-622A-7B4B-8293-482DC1490DA7}"/>
    <hyperlink ref="C349" r:id="rId736" display="https://kenpom.com/conf.php?c=OVC" xr:uid="{191CE08E-9E1E-5349-97EB-19FB2A4C02FD}"/>
    <hyperlink ref="B350" r:id="rId737" display="https://kenpom.com/team.php?team=Green+Bay" xr:uid="{BD686BC2-5B1D-134D-8C5B-F5C1B01F770B}"/>
    <hyperlink ref="C350" r:id="rId738" display="https://kenpom.com/conf.php?c=Horz" xr:uid="{6A2B89B4-D5AA-5A41-97CC-212E25308F83}"/>
    <hyperlink ref="B351" r:id="rId739" display="https://kenpom.com/team.php?team=Western+Carolina" xr:uid="{17243CE3-EFBD-6F43-96D4-49E816594B3D}"/>
    <hyperlink ref="C351" r:id="rId740" display="https://kenpom.com/conf.php?c=SC" xr:uid="{F6661A06-C02C-A148-BE49-CDCEF50F7385}"/>
    <hyperlink ref="B352" r:id="rId741" display="https://kenpom.com/team.php?team=USC+Upstate" xr:uid="{31FDF22A-1E22-9043-91CD-31EB7CDA7697}"/>
    <hyperlink ref="C352" r:id="rId742" display="https://kenpom.com/conf.php?c=BSth" xr:uid="{CFCC587C-8520-CD46-B371-BFFC7DDD272F}"/>
    <hyperlink ref="B353" r:id="rId743" display="https://kenpom.com/team.php?team=Detroit+Mercy" xr:uid="{B671766D-EFF2-5342-9382-69CCD847C359}"/>
    <hyperlink ref="C353" r:id="rId744" display="https://kenpom.com/conf.php?c=Horz" xr:uid="{0D701C58-E23A-CC4F-9834-A70601110A2D}"/>
    <hyperlink ref="B354" r:id="rId745" display="https://kenpom.com/team.php?team=Southern+Indiana" xr:uid="{33FB8C4D-2735-9447-91F2-91EB6B08F2BF}"/>
    <hyperlink ref="C354" r:id="rId746" display="https://kenpom.com/conf.php?c=OVC" xr:uid="{70F5EB44-F3FF-AE4D-9D24-16B5D353100A}"/>
    <hyperlink ref="B355" r:id="rId747" display="https://kenpom.com/team.php?team=Fairfield" xr:uid="{8D80FA08-FDE0-FE4D-B466-A869F3340369}"/>
    <hyperlink ref="C355" r:id="rId748" display="https://kenpom.com/conf.php?c=MAAC" xr:uid="{50E66040-F958-644C-A4C2-7D566093AF4E}"/>
    <hyperlink ref="B356" r:id="rId749" display="https://kenpom.com/team.php?team=Stony+Brook" xr:uid="{4C4FFC59-6AD2-7A4B-AD01-0C25DA535403}"/>
    <hyperlink ref="C356" r:id="rId750" display="https://kenpom.com/conf.php?c=CAA" xr:uid="{482E00E8-01BD-5643-BF70-343F216D4A2E}"/>
    <hyperlink ref="B357" r:id="rId751" display="https://kenpom.com/team.php?team=Sacramento+St." xr:uid="{118EB491-9190-D64D-A0B4-A844D8D02AA9}"/>
    <hyperlink ref="C357" r:id="rId752" display="https://kenpom.com/conf.php?c=BSky" xr:uid="{5328662E-FA85-0248-B3F1-51D6F7D4BE5F}"/>
    <hyperlink ref="B358" r:id="rId753" display="https://kenpom.com/team.php?team=Bellarmine" xr:uid="{5AC424CF-D64E-9E4F-A7A2-1D29F7BC75B8}"/>
    <hyperlink ref="C358" r:id="rId754" display="https://kenpom.com/conf.php?c=ASun" xr:uid="{863D2AC6-A935-F642-8B86-FB2E6FB9CB8C}"/>
    <hyperlink ref="B359" r:id="rId755" display="https://kenpom.com/team.php?team=Cal+St.+Fullerton" xr:uid="{606D738A-8F29-C542-B121-37386791DF50}"/>
    <hyperlink ref="C359" r:id="rId756" display="https://kenpom.com/conf.php?c=BW" xr:uid="{2B83C2C7-493A-2946-A4C7-FCCF6DF07FF6}"/>
    <hyperlink ref="B360" r:id="rId757" display="https://kenpom.com/team.php?team=Louisiana+Monroe" xr:uid="{F4E90549-1B33-8642-A5BF-D2753D7825F8}"/>
    <hyperlink ref="C360" r:id="rId758" display="https://kenpom.com/conf.php?c=SB" xr:uid="{A077A4F7-F27A-154E-8F7B-43E7304F0A78}"/>
    <hyperlink ref="B361" r:id="rId759" display="https://kenpom.com/team.php?team=Wagner" xr:uid="{D6F3B13E-86A6-0548-BF79-4CD0BBB05E2C}"/>
    <hyperlink ref="C361" r:id="rId760" display="https://kenpom.com/conf.php?c=NEC" xr:uid="{E834B7D9-F9EC-B44E-AB11-ECCD41F627BF}"/>
    <hyperlink ref="B362" r:id="rId761" display="https://kenpom.com/team.php?team=New+Orleans" xr:uid="{D44BFA64-972F-4A43-8B72-E10E3D89191A}"/>
    <hyperlink ref="C362" r:id="rId762" display="https://kenpom.com/conf.php?c=Slnd" xr:uid="{A044875E-9344-6A4D-AFE0-76B7F27DFD84}"/>
    <hyperlink ref="B363" r:id="rId763" display="https://kenpom.com/team.php?team=Mercyhurst" xr:uid="{C207D082-580A-E745-9391-949620367730}"/>
    <hyperlink ref="C363" r:id="rId764" display="https://kenpom.com/conf.php?c=NEC" xr:uid="{2A90D3C7-595B-9D4A-B57E-18292A509F2F}"/>
    <hyperlink ref="B364" r:id="rId765" display="https://kenpom.com/team.php?team=Northern+Illinois" xr:uid="{92DAF31A-A7FC-9D40-8B9C-8F9FD72A4D37}"/>
    <hyperlink ref="C364" r:id="rId766" display="https://kenpom.com/conf.php?c=MAC" xr:uid="{68E7F3C6-107A-084C-B3AC-A0AC55553388}"/>
    <hyperlink ref="B365" r:id="rId767" display="https://kenpom.com/team.php?team=Buffalo" xr:uid="{4482F5E4-03F1-8944-854E-AA740DDB6D9F}"/>
    <hyperlink ref="C365" r:id="rId768" display="https://kenpom.com/conf.php?c=MAC" xr:uid="{169AECAE-63DE-5B40-BC12-E668D7E9F885}"/>
    <hyperlink ref="B366" r:id="rId769" display="https://kenpom.com/team.php?team=Central+Arkansas" xr:uid="{C444BB25-2972-8649-AB1C-35AF965975DF}"/>
    <hyperlink ref="C366" r:id="rId770" display="https://kenpom.com/conf.php?c=ASun" xr:uid="{D67B639A-9984-AD42-8F40-69655B0FD41B}"/>
    <hyperlink ref="B367" r:id="rId771" display="https://kenpom.com/team.php?team=West+Georgia" xr:uid="{C2A17ABE-930B-6644-8D34-A64F665974B2}"/>
    <hyperlink ref="C367" r:id="rId772" display="https://kenpom.com/conf.php?c=ASun" xr:uid="{9D0C8A9E-0AE6-A24B-A0A2-BF61D5677863}"/>
    <hyperlink ref="B368" r:id="rId773" display="https://kenpom.com/team.php?team=NJIT" xr:uid="{B2A7CB88-B799-BB4F-BD4E-CBA0C4706C45}"/>
    <hyperlink ref="C368" r:id="rId774" display="https://kenpom.com/conf.php?c=AE" xr:uid="{D4CB6FB5-16A2-BB4D-AAA0-DB207D3EABA5}"/>
    <hyperlink ref="B369" r:id="rId775" display="https://kenpom.com/team.php?team=Stetson" xr:uid="{BFA8E190-E949-4342-AAC0-79385FD6115D}"/>
    <hyperlink ref="C369" r:id="rId776" display="https://kenpom.com/conf.php?c=ASun" xr:uid="{C428C0A0-F1AA-4A4B-B670-7B2AF6128810}"/>
    <hyperlink ref="B370" r:id="rId777" display="https://kenpom.com/team.php?team=Western+Illinois" xr:uid="{7295BD31-5723-9B49-A14D-EB6F32EE0CF8}"/>
    <hyperlink ref="C370" r:id="rId778" display="https://kenpom.com/conf.php?c=OVC" xr:uid="{8F340FEA-57FB-6A4E-B4A2-58840FDFFE3C}"/>
    <hyperlink ref="B371" r:id="rId779" display="https://kenpom.com/team.php?team=The+Citadel" xr:uid="{ED0BBC46-B355-8E4D-ACB2-946DE439F789}"/>
    <hyperlink ref="C371" r:id="rId780" display="https://kenpom.com/conf.php?c=SC" xr:uid="{E1472274-6215-494A-A343-46EC7CD8FC8E}"/>
    <hyperlink ref="B372" r:id="rId781" display="https://kenpom.com/team.php?team=Le+Moyne" xr:uid="{5F573F56-9EDB-9743-A44B-AABA6C1134E3}"/>
    <hyperlink ref="C372" r:id="rId782" display="https://kenpom.com/conf.php?c=NEC" xr:uid="{793367B5-4BC0-874F-91E0-8D58F970235A}"/>
    <hyperlink ref="B373" r:id="rId783" display="https://kenpom.com/team.php?team=Canisius" xr:uid="{89453A9E-1875-1741-9C1A-F8E30C0C8555}"/>
    <hyperlink ref="C373" r:id="rId784" display="https://kenpom.com/conf.php?c=MAAC" xr:uid="{42659DDF-718B-EA40-A9EE-6003B50441C0}"/>
    <hyperlink ref="B374" r:id="rId785" display="https://kenpom.com/team.php?team=Alabama+A%26M" xr:uid="{771AE492-AAAF-D648-A374-477EA24EC26C}"/>
    <hyperlink ref="C374" r:id="rId786" display="https://kenpom.com/conf.php?c=SWAC" xr:uid="{4A6C1909-F213-274F-81D9-55015707A81C}"/>
    <hyperlink ref="B375" r:id="rId787" display="https://kenpom.com/team.php?team=Prairie+View+A%26M" xr:uid="{394DE467-6EF0-7745-B18F-52EEAD50A7F5}"/>
    <hyperlink ref="C375" r:id="rId788" display="https://kenpom.com/conf.php?c=SWAC" xr:uid="{E7F53E05-2ACE-4F47-A1A1-0D2285EF509D}"/>
    <hyperlink ref="B376" r:id="rId789" display="https://kenpom.com/team.php?team=New+Hampshire" xr:uid="{31B33B63-FC02-B64A-9543-5B432926B382}"/>
    <hyperlink ref="C376" r:id="rId790" display="https://kenpom.com/conf.php?c=AE" xr:uid="{CE9016A2-6EE8-8349-A518-87EFD2E5441C}"/>
    <hyperlink ref="B377" r:id="rId791" display="https://kenpom.com/team.php?team=Chicago+St." xr:uid="{B614AE2D-F68F-0E46-B8BD-16D4E274CF1E}"/>
    <hyperlink ref="C377" r:id="rId792" display="https://kenpom.com/conf.php?c=NEC" xr:uid="{2AF0C003-EA89-BB4F-B775-1DDB7E1D2AD6}"/>
    <hyperlink ref="A379" r:id="rId793" display="https://kenpom.com/index.php" xr:uid="{CC66C53C-DA63-974E-8126-495D2F95987A}"/>
    <hyperlink ref="B379" r:id="rId794" display="https://kenpom.com/index.php?s=TeamName" xr:uid="{BDAD0812-15F7-3244-8CAE-92C82DA0B19B}"/>
    <hyperlink ref="E379" r:id="rId795" display="https://kenpom.com/index.php" xr:uid="{E6AA55BD-D33E-F842-AD71-3056A08A60F0}"/>
    <hyperlink ref="F379" r:id="rId796" display="https://kenpom.com/index.php?s=RankAdjOE" xr:uid="{43461FF5-FFB4-DD46-A2E3-85136C7A353B}"/>
    <hyperlink ref="G379" r:id="rId797" display="https://kenpom.com/index.php?s=RankAdjDE" xr:uid="{60D5DE0D-EE7C-6B4D-A227-9DFDB9895B1C}"/>
    <hyperlink ref="H379" r:id="rId798" display="https://kenpom.com/index.php?s=RankAdjTempo" xr:uid="{B6AF258B-2E87-E142-A9DC-0D67937E2800}"/>
    <hyperlink ref="I379" r:id="rId799" display="https://kenpom.com/index.php?s=RankLuck" xr:uid="{C718EDC7-0A4C-6640-8607-2205691E2150}"/>
    <hyperlink ref="J379" r:id="rId800" display="https://kenpom.com/index.php?s=RankSOS" xr:uid="{6DD2AFE2-892A-1B4D-BA1B-84BC7C4C38A8}"/>
    <hyperlink ref="B380" r:id="rId801" display="https://kenpom.com/team.php?team=Coppin+St." xr:uid="{E5248E36-A92E-9A40-BF7D-0DC741547EAB}"/>
    <hyperlink ref="C380" r:id="rId802" display="https://kenpom.com/conf.php?c=MEAC" xr:uid="{0AF8FE82-F521-1F4D-830E-ABE226BF0233}"/>
    <hyperlink ref="B381" r:id="rId803" display="https://kenpom.com/team.php?team=Maryland+Eastern+Shore" xr:uid="{52C36686-6F09-BC4F-BF52-E4181C37A2DD}"/>
    <hyperlink ref="C381" r:id="rId804" display="https://kenpom.com/conf.php?c=MEAC" xr:uid="{DAEE02D1-53FC-5A42-939F-5463F97FB851}"/>
    <hyperlink ref="B382" r:id="rId805" display="https://kenpom.com/team.php?team=Arkansas+Pine+Bluff" xr:uid="{9E3183F7-CF47-0B49-8677-E1A998EF88AA}"/>
    <hyperlink ref="C382" r:id="rId806" display="https://kenpom.com/conf.php?c=SWAC" xr:uid="{F60B72AB-981F-B741-AB7A-1223C4703BCC}"/>
    <hyperlink ref="B383" r:id="rId807" display="https://kenpom.com/team.php?team=Mississippi+Valley+St." xr:uid="{0D450673-9327-2448-8FD2-FF8CE5E94640}"/>
    <hyperlink ref="C383" r:id="rId808" display="https://kenpom.com/conf.php?c=SWAC" xr:uid="{8C812277-E3BE-2D45-A056-7B443D7138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B44-F837-9446-AE67-AA68BBC36E02}">
  <dimension ref="A1:U394"/>
  <sheetViews>
    <sheetView topLeftCell="A3" workbookViewId="0">
      <selection activeCell="B69" sqref="B69"/>
    </sheetView>
  </sheetViews>
  <sheetFormatPr defaultColWidth="11" defaultRowHeight="15.75"/>
  <sheetData>
    <row r="1" spans="1:21" ht="18">
      <c r="A1" s="1" t="s">
        <v>86</v>
      </c>
      <c r="B1" s="1" t="s">
        <v>87</v>
      </c>
      <c r="C1" s="20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  <c r="J1" s="1"/>
      <c r="K1" s="1"/>
      <c r="L1" s="1"/>
      <c r="M1" s="1"/>
      <c r="N1" s="1"/>
      <c r="O1" s="1"/>
    </row>
    <row r="2" spans="1:21" ht="18">
      <c r="A2" s="5">
        <v>1</v>
      </c>
      <c r="B2" s="1" t="s">
        <v>76</v>
      </c>
      <c r="C2" s="1" t="s">
        <v>95</v>
      </c>
      <c r="D2" s="5">
        <v>38.78</v>
      </c>
      <c r="E2" s="5">
        <v>128.6</v>
      </c>
      <c r="F2" s="6">
        <v>2</v>
      </c>
      <c r="G2" s="5">
        <v>89.9</v>
      </c>
      <c r="H2" s="6">
        <v>4</v>
      </c>
      <c r="I2" s="5">
        <v>66</v>
      </c>
      <c r="J2" s="6"/>
      <c r="K2" s="5"/>
      <c r="L2" s="5"/>
      <c r="M2" s="5"/>
      <c r="N2" s="6"/>
      <c r="O2" s="5"/>
      <c r="P2" s="6"/>
      <c r="Q2" s="5"/>
      <c r="R2" s="6"/>
      <c r="S2" s="5"/>
      <c r="T2" s="5"/>
      <c r="U2" s="5"/>
    </row>
    <row r="3" spans="1:21" ht="18">
      <c r="A3" s="5">
        <v>2</v>
      </c>
      <c r="B3" s="1" t="s">
        <v>97</v>
      </c>
      <c r="C3" s="1" t="s">
        <v>98</v>
      </c>
      <c r="D3" s="5">
        <v>36.92</v>
      </c>
      <c r="E3" s="5">
        <v>130.69999999999999</v>
      </c>
      <c r="F3" s="6">
        <v>1</v>
      </c>
      <c r="G3" s="5">
        <v>93.7</v>
      </c>
      <c r="H3" s="6">
        <v>12</v>
      </c>
      <c r="I3" s="5">
        <v>68.5</v>
      </c>
      <c r="J3" s="6"/>
      <c r="K3" s="5"/>
      <c r="L3" s="5"/>
      <c r="M3" s="5"/>
      <c r="N3" s="6"/>
      <c r="O3" s="5"/>
      <c r="P3" s="6"/>
      <c r="Q3" s="5"/>
      <c r="R3" s="6"/>
      <c r="S3" s="5"/>
      <c r="T3" s="5"/>
      <c r="U3" s="5"/>
    </row>
    <row r="4" spans="1:21" ht="18">
      <c r="A4" s="5">
        <v>3</v>
      </c>
      <c r="B4" s="1" t="s">
        <v>100</v>
      </c>
      <c r="C4" s="1" t="s">
        <v>101</v>
      </c>
      <c r="D4" s="5">
        <v>35.92</v>
      </c>
      <c r="E4" s="5">
        <v>125.1</v>
      </c>
      <c r="F4" s="6">
        <v>8</v>
      </c>
      <c r="G4" s="5">
        <v>89.1</v>
      </c>
      <c r="H4" s="6">
        <v>3</v>
      </c>
      <c r="I4" s="5">
        <v>61</v>
      </c>
      <c r="J4" s="6"/>
      <c r="K4" s="5"/>
      <c r="L4" s="5"/>
      <c r="M4" s="5"/>
      <c r="N4" s="6"/>
      <c r="O4" s="5"/>
      <c r="P4" s="6"/>
      <c r="Q4" s="5"/>
      <c r="R4" s="6"/>
      <c r="S4" s="5"/>
      <c r="T4" s="5"/>
      <c r="U4" s="5"/>
    </row>
    <row r="5" spans="1:21" ht="18">
      <c r="A5" s="5">
        <v>4</v>
      </c>
      <c r="B5" s="1" t="s">
        <v>69</v>
      </c>
      <c r="C5" s="1" t="s">
        <v>98</v>
      </c>
      <c r="D5" s="5">
        <v>33.47</v>
      </c>
      <c r="E5" s="5">
        <v>126.6</v>
      </c>
      <c r="F5" s="6">
        <v>4</v>
      </c>
      <c r="G5" s="5">
        <v>93.1</v>
      </c>
      <c r="H5" s="6">
        <v>8</v>
      </c>
      <c r="I5" s="5">
        <v>69.400000000000006</v>
      </c>
      <c r="J5" s="6"/>
      <c r="K5" s="5"/>
      <c r="L5" s="5"/>
      <c r="M5" s="5"/>
      <c r="N5" s="6"/>
      <c r="O5" s="5"/>
      <c r="P5" s="6"/>
      <c r="Q5" s="5"/>
      <c r="R5" s="6"/>
      <c r="S5" s="5"/>
      <c r="T5" s="5"/>
      <c r="U5" s="5"/>
    </row>
    <row r="6" spans="1:21" ht="18">
      <c r="A6" s="5">
        <v>5</v>
      </c>
      <c r="B6" s="1" t="s">
        <v>71</v>
      </c>
      <c r="C6" s="1" t="s">
        <v>98</v>
      </c>
      <c r="D6" s="5">
        <v>31.5</v>
      </c>
      <c r="E6" s="5">
        <v>119</v>
      </c>
      <c r="F6" s="6">
        <v>25</v>
      </c>
      <c r="G6" s="5">
        <v>87.5</v>
      </c>
      <c r="H6" s="6">
        <v>1</v>
      </c>
      <c r="I6" s="5">
        <v>63.8</v>
      </c>
      <c r="J6" s="6"/>
      <c r="K6" s="5"/>
      <c r="L6" s="5"/>
      <c r="M6" s="5"/>
      <c r="N6" s="6"/>
      <c r="O6" s="5"/>
      <c r="P6" s="6"/>
      <c r="Q6" s="5"/>
      <c r="R6" s="6"/>
      <c r="S6" s="5"/>
      <c r="T6" s="5"/>
      <c r="U6" s="5"/>
    </row>
    <row r="7" spans="1:21" ht="18">
      <c r="A7" s="5">
        <v>6</v>
      </c>
      <c r="B7" s="1" t="s">
        <v>57</v>
      </c>
      <c r="C7" s="1" t="s">
        <v>98</v>
      </c>
      <c r="D7" s="5">
        <v>29.36</v>
      </c>
      <c r="E7" s="5">
        <v>127.8</v>
      </c>
      <c r="F7" s="6">
        <v>3</v>
      </c>
      <c r="G7" s="5">
        <v>98.4</v>
      </c>
      <c r="H7" s="6">
        <v>40</v>
      </c>
      <c r="I7" s="5">
        <v>74.8</v>
      </c>
      <c r="J7" s="6"/>
      <c r="K7" s="5"/>
      <c r="L7" s="5"/>
      <c r="M7" s="5"/>
      <c r="N7" s="6"/>
      <c r="O7" s="5"/>
      <c r="P7" s="6"/>
      <c r="Q7" s="5"/>
      <c r="R7" s="6"/>
      <c r="S7" s="5"/>
      <c r="T7" s="5"/>
      <c r="U7" s="5"/>
    </row>
    <row r="8" spans="1:21" ht="18">
      <c r="A8" s="5">
        <v>7</v>
      </c>
      <c r="B8" s="1" t="s">
        <v>104</v>
      </c>
      <c r="C8" s="1" t="s">
        <v>101</v>
      </c>
      <c r="D8" s="5">
        <v>27.11</v>
      </c>
      <c r="E8" s="5">
        <v>123.9</v>
      </c>
      <c r="F8" s="6">
        <v>10</v>
      </c>
      <c r="G8" s="5">
        <v>96.8</v>
      </c>
      <c r="H8" s="6">
        <v>27</v>
      </c>
      <c r="I8" s="5">
        <v>65.900000000000006</v>
      </c>
      <c r="J8" s="6"/>
      <c r="K8" s="5"/>
      <c r="L8" s="5"/>
      <c r="M8" s="5"/>
      <c r="N8" s="6"/>
      <c r="O8" s="5"/>
      <c r="P8" s="6"/>
      <c r="Q8" s="5"/>
      <c r="R8" s="6"/>
      <c r="S8" s="5"/>
      <c r="T8" s="5"/>
      <c r="U8" s="5"/>
    </row>
    <row r="9" spans="1:21" ht="18">
      <c r="A9" s="5">
        <v>8</v>
      </c>
      <c r="B9" s="1" t="s">
        <v>62</v>
      </c>
      <c r="C9" s="1" t="s">
        <v>107</v>
      </c>
      <c r="D9" s="5">
        <v>27.11</v>
      </c>
      <c r="E9" s="5">
        <v>125.2</v>
      </c>
      <c r="F9" s="6">
        <v>7</v>
      </c>
      <c r="G9" s="5">
        <v>98.1</v>
      </c>
      <c r="H9" s="6">
        <v>37</v>
      </c>
      <c r="I9" s="5">
        <v>67.400000000000006</v>
      </c>
      <c r="J9" s="6"/>
      <c r="K9" s="5"/>
      <c r="L9" s="5"/>
      <c r="M9" s="5"/>
      <c r="N9" s="6"/>
      <c r="O9" s="5"/>
      <c r="P9" s="6"/>
      <c r="Q9" s="5"/>
      <c r="R9" s="6"/>
      <c r="S9" s="5"/>
      <c r="T9" s="5"/>
      <c r="U9" s="5"/>
    </row>
    <row r="10" spans="1:21" ht="18">
      <c r="A10" s="5">
        <v>9</v>
      </c>
      <c r="B10" s="1" t="s">
        <v>44</v>
      </c>
      <c r="C10" s="1" t="s">
        <v>109</v>
      </c>
      <c r="D10" s="5">
        <v>26.63</v>
      </c>
      <c r="E10" s="5">
        <v>124.5</v>
      </c>
      <c r="F10" s="6">
        <v>9</v>
      </c>
      <c r="G10" s="5">
        <v>97.9</v>
      </c>
      <c r="H10" s="6">
        <v>36</v>
      </c>
      <c r="I10" s="5">
        <v>70.400000000000006</v>
      </c>
      <c r="J10" s="6"/>
      <c r="K10" s="5"/>
      <c r="L10" s="5"/>
      <c r="M10" s="5"/>
      <c r="N10" s="6"/>
      <c r="O10" s="5"/>
      <c r="P10" s="6"/>
      <c r="Q10" s="5"/>
      <c r="R10" s="6"/>
      <c r="S10" s="5"/>
      <c r="T10" s="5"/>
      <c r="U10" s="5"/>
    </row>
    <row r="11" spans="1:21" ht="18">
      <c r="A11" s="5">
        <v>10</v>
      </c>
      <c r="B11" s="1" t="s">
        <v>108</v>
      </c>
      <c r="C11" s="1" t="s">
        <v>107</v>
      </c>
      <c r="D11" s="5">
        <v>26.55</v>
      </c>
      <c r="E11" s="5">
        <v>118.9</v>
      </c>
      <c r="F11" s="6">
        <v>26</v>
      </c>
      <c r="G11" s="5">
        <v>92.4</v>
      </c>
      <c r="H11" s="6">
        <v>6</v>
      </c>
      <c r="I11" s="5">
        <v>67.5</v>
      </c>
      <c r="J11" s="6"/>
      <c r="K11" s="5"/>
      <c r="L11" s="5"/>
      <c r="M11" s="5"/>
      <c r="N11" s="6"/>
      <c r="O11" s="5"/>
      <c r="P11" s="6"/>
      <c r="Q11" s="5"/>
      <c r="R11" s="6"/>
      <c r="S11" s="5"/>
      <c r="T11" s="5"/>
      <c r="U11" s="5"/>
    </row>
    <row r="12" spans="1:21" ht="18">
      <c r="A12" s="5">
        <v>11</v>
      </c>
      <c r="B12" s="1" t="s">
        <v>60</v>
      </c>
      <c r="C12" s="1" t="s">
        <v>98</v>
      </c>
      <c r="D12" s="5">
        <v>26.18</v>
      </c>
      <c r="E12" s="5">
        <v>125.9</v>
      </c>
      <c r="F12" s="6">
        <v>5</v>
      </c>
      <c r="G12" s="5">
        <v>99.8</v>
      </c>
      <c r="H12" s="6">
        <v>52</v>
      </c>
      <c r="I12" s="5">
        <v>68.5</v>
      </c>
      <c r="J12" s="6"/>
      <c r="K12" s="5"/>
      <c r="L12" s="5"/>
      <c r="M12" s="5"/>
      <c r="N12" s="6"/>
      <c r="O12" s="5"/>
      <c r="P12" s="6"/>
      <c r="Q12" s="5"/>
      <c r="R12" s="6"/>
      <c r="S12" s="5"/>
      <c r="T12" s="5"/>
      <c r="U12" s="5"/>
    </row>
    <row r="13" spans="1:21" ht="18">
      <c r="A13" s="5">
        <v>12</v>
      </c>
      <c r="B13" s="1" t="s">
        <v>111</v>
      </c>
      <c r="C13" s="1" t="s">
        <v>101</v>
      </c>
      <c r="D13" s="5">
        <v>25.88</v>
      </c>
      <c r="E13" s="5">
        <v>120.8</v>
      </c>
      <c r="F13" s="6">
        <v>17</v>
      </c>
      <c r="G13" s="5">
        <v>94.9</v>
      </c>
      <c r="H13" s="6">
        <v>19</v>
      </c>
      <c r="I13" s="5">
        <v>70.3</v>
      </c>
      <c r="J13" s="6"/>
      <c r="K13" s="5"/>
      <c r="L13" s="5"/>
      <c r="M13" s="5"/>
      <c r="N13" s="6"/>
      <c r="O13" s="5"/>
      <c r="P13" s="6"/>
      <c r="Q13" s="5"/>
      <c r="R13" s="6"/>
      <c r="S13" s="5"/>
      <c r="T13" s="5"/>
      <c r="U13" s="5"/>
    </row>
    <row r="14" spans="1:21" ht="18">
      <c r="A14" s="5">
        <v>13</v>
      </c>
      <c r="B14" s="1" t="s">
        <v>72</v>
      </c>
      <c r="C14" s="1" t="s">
        <v>101</v>
      </c>
      <c r="D14" s="5">
        <v>25.78</v>
      </c>
      <c r="E14" s="5">
        <v>119.3</v>
      </c>
      <c r="F14" s="6">
        <v>23</v>
      </c>
      <c r="G14" s="5">
        <v>93.5</v>
      </c>
      <c r="H14" s="6">
        <v>11</v>
      </c>
      <c r="I14" s="5">
        <v>68.900000000000006</v>
      </c>
      <c r="J14" s="6"/>
      <c r="K14" s="5"/>
      <c r="L14" s="5"/>
      <c r="M14" s="5"/>
      <c r="N14" s="6"/>
      <c r="O14" s="5"/>
      <c r="P14" s="6"/>
      <c r="Q14" s="5"/>
      <c r="R14" s="6"/>
      <c r="S14" s="5"/>
      <c r="T14" s="5"/>
      <c r="U14" s="5"/>
    </row>
    <row r="15" spans="1:21" ht="18">
      <c r="A15" s="5">
        <v>14</v>
      </c>
      <c r="B15" s="1" t="s">
        <v>113</v>
      </c>
      <c r="C15" s="1" t="s">
        <v>114</v>
      </c>
      <c r="D15" s="5">
        <v>25.3</v>
      </c>
      <c r="E15" s="5">
        <v>114.2</v>
      </c>
      <c r="F15" s="6">
        <v>72</v>
      </c>
      <c r="G15" s="5">
        <v>88.9</v>
      </c>
      <c r="H15" s="6">
        <v>2</v>
      </c>
      <c r="I15" s="5">
        <v>70</v>
      </c>
      <c r="J15" s="6"/>
      <c r="K15" s="5"/>
      <c r="L15" s="5"/>
      <c r="M15" s="5"/>
      <c r="N15" s="6"/>
      <c r="O15" s="5"/>
      <c r="P15" s="6"/>
      <c r="Q15" s="5"/>
      <c r="R15" s="6"/>
      <c r="S15" s="5"/>
      <c r="T15" s="5"/>
      <c r="U15" s="5"/>
    </row>
    <row r="16" spans="1:21" ht="18">
      <c r="A16" s="5">
        <v>15</v>
      </c>
      <c r="B16" s="1" t="s">
        <v>117</v>
      </c>
      <c r="C16" s="1" t="s">
        <v>98</v>
      </c>
      <c r="D16" s="5">
        <v>24.91</v>
      </c>
      <c r="E16" s="5">
        <v>125.8</v>
      </c>
      <c r="F16" s="6">
        <v>6</v>
      </c>
      <c r="G16" s="5">
        <v>100.9</v>
      </c>
      <c r="H16" s="6">
        <v>61</v>
      </c>
      <c r="I16" s="5">
        <v>70.7</v>
      </c>
      <c r="J16" s="6"/>
      <c r="K16" s="5"/>
      <c r="L16" s="5"/>
      <c r="M16" s="5"/>
      <c r="N16" s="6"/>
      <c r="O16" s="5"/>
      <c r="P16" s="6"/>
      <c r="Q16" s="5"/>
      <c r="R16" s="6"/>
      <c r="S16" s="5"/>
      <c r="T16" s="5"/>
      <c r="U16" s="5"/>
    </row>
    <row r="17" spans="1:21" ht="18">
      <c r="A17" s="5">
        <v>16</v>
      </c>
      <c r="B17" s="1" t="s">
        <v>116</v>
      </c>
      <c r="C17" s="1" t="s">
        <v>107</v>
      </c>
      <c r="D17" s="5">
        <v>24.85</v>
      </c>
      <c r="E17" s="5">
        <v>119.5</v>
      </c>
      <c r="F17" s="6">
        <v>20</v>
      </c>
      <c r="G17" s="5">
        <v>94.6</v>
      </c>
      <c r="H17" s="6">
        <v>16</v>
      </c>
      <c r="I17" s="5">
        <v>70.099999999999994</v>
      </c>
      <c r="J17" s="6"/>
      <c r="K17" s="5"/>
      <c r="L17" s="5"/>
      <c r="M17" s="5"/>
      <c r="N17" s="6"/>
      <c r="O17" s="5"/>
      <c r="P17" s="6"/>
      <c r="Q17" s="5"/>
      <c r="R17" s="6"/>
      <c r="S17" s="5"/>
      <c r="T17" s="5"/>
      <c r="U17" s="5"/>
    </row>
    <row r="18" spans="1:21" ht="18">
      <c r="A18" s="5">
        <v>17</v>
      </c>
      <c r="B18" s="1" t="s">
        <v>118</v>
      </c>
      <c r="C18" s="1" t="s">
        <v>107</v>
      </c>
      <c r="D18" s="5">
        <v>24.41</v>
      </c>
      <c r="E18" s="5">
        <v>123.7</v>
      </c>
      <c r="F18" s="6">
        <v>11</v>
      </c>
      <c r="G18" s="5">
        <v>99.3</v>
      </c>
      <c r="H18" s="6">
        <v>49</v>
      </c>
      <c r="I18" s="5">
        <v>65.5</v>
      </c>
      <c r="J18" s="6"/>
      <c r="K18" s="5"/>
      <c r="L18" s="5"/>
      <c r="M18" s="5"/>
      <c r="N18" s="6"/>
      <c r="O18" s="5"/>
      <c r="P18" s="6"/>
      <c r="Q18" s="5"/>
      <c r="R18" s="6"/>
      <c r="S18" s="5"/>
      <c r="T18" s="5"/>
      <c r="U18" s="5"/>
    </row>
    <row r="19" spans="1:21" ht="18">
      <c r="A19" s="5">
        <v>18</v>
      </c>
      <c r="B19" s="1" t="s">
        <v>120</v>
      </c>
      <c r="C19" s="1" t="s">
        <v>109</v>
      </c>
      <c r="D19" s="5">
        <v>24.28</v>
      </c>
      <c r="E19" s="5">
        <v>117.7</v>
      </c>
      <c r="F19" s="6">
        <v>37</v>
      </c>
      <c r="G19" s="5">
        <v>93.4</v>
      </c>
      <c r="H19" s="6">
        <v>10</v>
      </c>
      <c r="I19" s="5">
        <v>62.3</v>
      </c>
      <c r="J19" s="6"/>
      <c r="K19" s="5"/>
      <c r="L19" s="5"/>
      <c r="M19" s="5"/>
      <c r="N19" s="6"/>
      <c r="O19" s="5"/>
      <c r="P19" s="6"/>
      <c r="Q19" s="5"/>
      <c r="R19" s="6"/>
      <c r="S19" s="5"/>
      <c r="T19" s="5"/>
      <c r="U19" s="5"/>
    </row>
    <row r="20" spans="1:21" ht="18">
      <c r="A20" s="5">
        <v>19</v>
      </c>
      <c r="B20" s="1" t="s">
        <v>122</v>
      </c>
      <c r="C20" s="1" t="s">
        <v>95</v>
      </c>
      <c r="D20" s="5">
        <v>24.15</v>
      </c>
      <c r="E20" s="5">
        <v>121.1</v>
      </c>
      <c r="F20" s="6">
        <v>16</v>
      </c>
      <c r="G20" s="5">
        <v>97</v>
      </c>
      <c r="H20" s="6">
        <v>28</v>
      </c>
      <c r="I20" s="5">
        <v>63.9</v>
      </c>
      <c r="J20" s="6"/>
      <c r="K20" s="5"/>
      <c r="L20" s="5"/>
      <c r="M20" s="5"/>
      <c r="N20" s="6"/>
      <c r="O20" s="5"/>
      <c r="P20" s="6"/>
      <c r="Q20" s="5"/>
      <c r="R20" s="6"/>
      <c r="S20" s="5"/>
      <c r="T20" s="5"/>
      <c r="U20" s="5"/>
    </row>
    <row r="21" spans="1:21" ht="18">
      <c r="A21" s="5">
        <v>20</v>
      </c>
      <c r="B21" s="1" t="s">
        <v>124</v>
      </c>
      <c r="C21" s="1" t="s">
        <v>101</v>
      </c>
      <c r="D21" s="5">
        <v>23.53</v>
      </c>
      <c r="E21" s="5">
        <v>115.3</v>
      </c>
      <c r="F21" s="6">
        <v>59</v>
      </c>
      <c r="G21" s="5">
        <v>91.8</v>
      </c>
      <c r="H21" s="6">
        <v>5</v>
      </c>
      <c r="I21" s="5">
        <v>68.8</v>
      </c>
      <c r="J21" s="6"/>
      <c r="K21" s="5"/>
      <c r="L21" s="5"/>
      <c r="M21" s="5"/>
      <c r="N21" s="6"/>
      <c r="O21" s="5"/>
      <c r="P21" s="6"/>
      <c r="Q21" s="5"/>
      <c r="R21" s="6"/>
      <c r="S21" s="5"/>
      <c r="T21" s="5"/>
      <c r="U21" s="5"/>
    </row>
    <row r="22" spans="1:21" ht="18">
      <c r="A22" s="5">
        <v>21</v>
      </c>
      <c r="B22" s="1" t="s">
        <v>123</v>
      </c>
      <c r="C22" s="1" t="s">
        <v>98</v>
      </c>
      <c r="D22" s="5">
        <v>23.44</v>
      </c>
      <c r="E22" s="5">
        <v>116.3</v>
      </c>
      <c r="F22" s="6">
        <v>52</v>
      </c>
      <c r="G22" s="5">
        <v>92.8</v>
      </c>
      <c r="H22" s="6">
        <v>7</v>
      </c>
      <c r="I22" s="5">
        <v>66.599999999999994</v>
      </c>
      <c r="J22" s="6"/>
      <c r="K22" s="5"/>
      <c r="L22" s="5"/>
      <c r="M22" s="5"/>
      <c r="N22" s="6"/>
      <c r="O22" s="5"/>
      <c r="P22" s="6"/>
      <c r="Q22" s="5"/>
      <c r="R22" s="6"/>
      <c r="S22" s="5"/>
      <c r="T22" s="5"/>
      <c r="U22" s="5"/>
    </row>
    <row r="23" spans="1:21" ht="18">
      <c r="A23" s="5">
        <v>22</v>
      </c>
      <c r="B23" s="1" t="s">
        <v>39</v>
      </c>
      <c r="C23" s="1" t="s">
        <v>107</v>
      </c>
      <c r="D23" s="5">
        <v>22.97</v>
      </c>
      <c r="E23" s="5">
        <v>120.6</v>
      </c>
      <c r="F23" s="6">
        <v>18</v>
      </c>
      <c r="G23" s="5">
        <v>97.7</v>
      </c>
      <c r="H23" s="6">
        <v>35</v>
      </c>
      <c r="I23" s="5">
        <v>71.8</v>
      </c>
      <c r="J23" s="6"/>
      <c r="K23" s="5"/>
      <c r="L23" s="5"/>
      <c r="M23" s="5"/>
      <c r="N23" s="6"/>
      <c r="O23" s="5"/>
      <c r="P23" s="6"/>
      <c r="Q23" s="5"/>
      <c r="R23" s="6"/>
      <c r="S23" s="5"/>
      <c r="T23" s="5"/>
      <c r="U23" s="5"/>
    </row>
    <row r="24" spans="1:21" ht="18">
      <c r="A24" s="5">
        <v>23</v>
      </c>
      <c r="B24" s="1" t="s">
        <v>125</v>
      </c>
      <c r="C24" s="1" t="s">
        <v>107</v>
      </c>
      <c r="D24" s="5">
        <v>22.84</v>
      </c>
      <c r="E24" s="5">
        <v>117.5</v>
      </c>
      <c r="F24" s="6">
        <v>39</v>
      </c>
      <c r="G24" s="5">
        <v>94.6</v>
      </c>
      <c r="H24" s="6">
        <v>17</v>
      </c>
      <c r="I24" s="5">
        <v>69.900000000000006</v>
      </c>
      <c r="J24" s="6"/>
      <c r="K24" s="5"/>
      <c r="L24" s="5"/>
      <c r="M24" s="5"/>
      <c r="N24" s="6"/>
      <c r="O24" s="5"/>
      <c r="P24" s="6"/>
      <c r="Q24" s="5"/>
      <c r="R24" s="6"/>
      <c r="S24" s="5"/>
      <c r="T24" s="5"/>
      <c r="U24" s="5"/>
    </row>
    <row r="25" spans="1:21" ht="18">
      <c r="A25" s="5">
        <v>24</v>
      </c>
      <c r="B25" s="1" t="s">
        <v>73</v>
      </c>
      <c r="C25" s="1" t="s">
        <v>95</v>
      </c>
      <c r="D25" s="5">
        <v>22.48</v>
      </c>
      <c r="E25" s="5">
        <v>119.2</v>
      </c>
      <c r="F25" s="6">
        <v>24</v>
      </c>
      <c r="G25" s="5">
        <v>96.8</v>
      </c>
      <c r="H25" s="6">
        <v>26</v>
      </c>
      <c r="I25" s="5">
        <v>69.099999999999994</v>
      </c>
      <c r="J25" s="6"/>
      <c r="K25" s="5"/>
      <c r="L25" s="5"/>
      <c r="M25" s="5"/>
      <c r="N25" s="6"/>
      <c r="O25" s="5"/>
      <c r="P25" s="6"/>
      <c r="Q25" s="5"/>
      <c r="R25" s="6"/>
      <c r="S25" s="5"/>
      <c r="T25" s="5"/>
      <c r="U25" s="5"/>
    </row>
    <row r="26" spans="1:21" ht="18">
      <c r="A26" s="5">
        <v>25</v>
      </c>
      <c r="B26" s="1" t="s">
        <v>126</v>
      </c>
      <c r="C26" s="1" t="s">
        <v>98</v>
      </c>
      <c r="D26" s="5">
        <v>22.16</v>
      </c>
      <c r="E26" s="5">
        <v>117.8</v>
      </c>
      <c r="F26" s="6">
        <v>36</v>
      </c>
      <c r="G26" s="5">
        <v>95.6</v>
      </c>
      <c r="H26" s="6">
        <v>21</v>
      </c>
      <c r="I26" s="5">
        <v>68.2</v>
      </c>
      <c r="J26" s="6"/>
      <c r="K26" s="5"/>
      <c r="L26" s="5"/>
      <c r="M26" s="5"/>
      <c r="N26" s="6"/>
      <c r="O26" s="5"/>
      <c r="P26" s="6"/>
      <c r="Q26" s="5"/>
      <c r="R26" s="6"/>
      <c r="S26" s="5"/>
      <c r="T26" s="5"/>
      <c r="U26" s="5"/>
    </row>
    <row r="27" spans="1:21" ht="18">
      <c r="A27" s="5">
        <v>26</v>
      </c>
      <c r="B27" s="1" t="s">
        <v>61</v>
      </c>
      <c r="C27" s="1" t="s">
        <v>114</v>
      </c>
      <c r="D27" s="5">
        <v>22.04</v>
      </c>
      <c r="E27" s="5">
        <v>118.1</v>
      </c>
      <c r="F27" s="6">
        <v>32</v>
      </c>
      <c r="G27" s="5">
        <v>96.1</v>
      </c>
      <c r="H27" s="6">
        <v>22</v>
      </c>
      <c r="I27" s="5">
        <v>67.599999999999994</v>
      </c>
      <c r="J27" s="6"/>
      <c r="K27" s="5"/>
      <c r="L27" s="5"/>
      <c r="M27" s="5"/>
      <c r="N27" s="6"/>
      <c r="O27" s="5"/>
      <c r="P27" s="6"/>
      <c r="Q27" s="5"/>
      <c r="R27" s="6"/>
      <c r="S27" s="5"/>
      <c r="T27" s="5"/>
      <c r="U27" s="5"/>
    </row>
    <row r="28" spans="1:21" ht="18">
      <c r="A28" s="5">
        <v>27</v>
      </c>
      <c r="B28" s="1" t="s">
        <v>131</v>
      </c>
      <c r="C28" s="1" t="s">
        <v>101</v>
      </c>
      <c r="D28" s="5">
        <v>21.78</v>
      </c>
      <c r="E28" s="5">
        <v>123.5</v>
      </c>
      <c r="F28" s="6">
        <v>12</v>
      </c>
      <c r="G28" s="5">
        <v>101.7</v>
      </c>
      <c r="H28" s="6">
        <v>71</v>
      </c>
      <c r="I28" s="5">
        <v>67.3</v>
      </c>
      <c r="J28" s="6"/>
      <c r="K28" s="5"/>
      <c r="L28" s="5"/>
      <c r="M28" s="5"/>
      <c r="N28" s="6"/>
      <c r="O28" s="5"/>
      <c r="P28" s="6"/>
      <c r="Q28" s="5"/>
      <c r="R28" s="6"/>
      <c r="S28" s="5"/>
      <c r="T28" s="5"/>
      <c r="U28" s="5"/>
    </row>
    <row r="29" spans="1:21" ht="18">
      <c r="A29" s="5">
        <v>28</v>
      </c>
      <c r="B29" s="1" t="s">
        <v>129</v>
      </c>
      <c r="C29" s="1" t="s">
        <v>107</v>
      </c>
      <c r="D29" s="5">
        <v>21.73</v>
      </c>
      <c r="E29" s="5">
        <v>116.3</v>
      </c>
      <c r="F29" s="6">
        <v>51</v>
      </c>
      <c r="G29" s="5">
        <v>94.6</v>
      </c>
      <c r="H29" s="6">
        <v>15</v>
      </c>
      <c r="I29" s="5">
        <v>65</v>
      </c>
      <c r="J29" s="6"/>
      <c r="K29" s="5"/>
      <c r="L29" s="5"/>
      <c r="M29" s="5"/>
      <c r="N29" s="6"/>
      <c r="O29" s="5"/>
      <c r="P29" s="6"/>
      <c r="Q29" s="5"/>
      <c r="R29" s="6"/>
      <c r="S29" s="5"/>
      <c r="T29" s="5"/>
      <c r="U29" s="5"/>
    </row>
    <row r="30" spans="1:21" ht="18">
      <c r="A30" s="5">
        <v>29</v>
      </c>
      <c r="B30" s="1" t="s">
        <v>10</v>
      </c>
      <c r="C30" s="1" t="s">
        <v>133</v>
      </c>
      <c r="D30" s="5">
        <v>20.81</v>
      </c>
      <c r="E30" s="5">
        <v>117</v>
      </c>
      <c r="F30" s="6">
        <v>45</v>
      </c>
      <c r="G30" s="5">
        <v>96.2</v>
      </c>
      <c r="H30" s="6">
        <v>23</v>
      </c>
      <c r="I30" s="5">
        <v>66.599999999999994</v>
      </c>
      <c r="J30" s="6"/>
      <c r="K30" s="5"/>
      <c r="L30" s="5"/>
      <c r="M30" s="5"/>
      <c r="N30" s="6"/>
      <c r="O30" s="5"/>
      <c r="P30" s="6"/>
      <c r="Q30" s="5"/>
      <c r="R30" s="6"/>
      <c r="S30" s="5"/>
      <c r="T30" s="5"/>
      <c r="U30" s="5"/>
    </row>
    <row r="31" spans="1:21" ht="18">
      <c r="A31" s="5">
        <v>30</v>
      </c>
      <c r="B31" s="1" t="s">
        <v>6</v>
      </c>
      <c r="C31" s="1" t="s">
        <v>101</v>
      </c>
      <c r="D31" s="5">
        <v>20.56</v>
      </c>
      <c r="E31" s="5">
        <v>122.3</v>
      </c>
      <c r="F31" s="6">
        <v>13</v>
      </c>
      <c r="G31" s="5">
        <v>101.7</v>
      </c>
      <c r="H31" s="6">
        <v>70</v>
      </c>
      <c r="I31" s="5">
        <v>65.2</v>
      </c>
      <c r="J31" s="6"/>
      <c r="K31" s="5"/>
      <c r="L31" s="5"/>
      <c r="M31" s="5"/>
      <c r="N31" s="6"/>
      <c r="O31" s="5"/>
      <c r="P31" s="6"/>
      <c r="Q31" s="5"/>
      <c r="R31" s="6"/>
      <c r="S31" s="5"/>
      <c r="T31" s="5"/>
      <c r="U31" s="5"/>
    </row>
    <row r="32" spans="1:21" ht="18">
      <c r="A32" s="5">
        <v>31</v>
      </c>
      <c r="B32" s="1" t="s">
        <v>70</v>
      </c>
      <c r="C32" s="1" t="s">
        <v>98</v>
      </c>
      <c r="D32" s="5">
        <v>20.11</v>
      </c>
      <c r="E32" s="5">
        <v>118.9</v>
      </c>
      <c r="F32" s="6">
        <v>27</v>
      </c>
      <c r="G32" s="5">
        <v>98.8</v>
      </c>
      <c r="H32" s="6">
        <v>43</v>
      </c>
      <c r="I32" s="5">
        <v>68</v>
      </c>
      <c r="J32" s="6"/>
      <c r="K32" s="5"/>
      <c r="L32" s="5"/>
      <c r="M32" s="5"/>
      <c r="N32" s="6"/>
      <c r="O32" s="5"/>
      <c r="P32" s="6"/>
      <c r="Q32" s="5"/>
      <c r="R32" s="6"/>
      <c r="S32" s="5"/>
      <c r="T32" s="5"/>
      <c r="U32" s="5"/>
    </row>
    <row r="33" spans="1:21" ht="18">
      <c r="A33" s="5">
        <v>32</v>
      </c>
      <c r="B33" s="1" t="s">
        <v>135</v>
      </c>
      <c r="C33" s="1" t="s">
        <v>107</v>
      </c>
      <c r="D33" s="5">
        <v>19.649999999999999</v>
      </c>
      <c r="E33" s="5">
        <v>118.2</v>
      </c>
      <c r="F33" s="6">
        <v>31</v>
      </c>
      <c r="G33" s="5">
        <v>98.6</v>
      </c>
      <c r="H33" s="6">
        <v>41</v>
      </c>
      <c r="I33" s="5">
        <v>67.5</v>
      </c>
      <c r="J33" s="6"/>
      <c r="K33" s="5"/>
      <c r="L33" s="5"/>
      <c r="M33" s="5"/>
      <c r="N33" s="6"/>
      <c r="O33" s="5"/>
      <c r="P33" s="6"/>
      <c r="Q33" s="5"/>
      <c r="R33" s="6"/>
      <c r="S33" s="5"/>
      <c r="T33" s="5"/>
      <c r="U33" s="5"/>
    </row>
    <row r="34" spans="1:21" ht="18">
      <c r="A34" s="5">
        <v>33</v>
      </c>
      <c r="B34" s="1" t="s">
        <v>134</v>
      </c>
      <c r="C34" s="1" t="s">
        <v>114</v>
      </c>
      <c r="D34" s="5">
        <v>19.350000000000001</v>
      </c>
      <c r="E34" s="5">
        <v>116.6</v>
      </c>
      <c r="F34" s="6">
        <v>49</v>
      </c>
      <c r="G34" s="5">
        <v>97.3</v>
      </c>
      <c r="H34" s="6">
        <v>32</v>
      </c>
      <c r="I34" s="5">
        <v>68.2</v>
      </c>
      <c r="J34" s="6"/>
      <c r="K34" s="5"/>
      <c r="L34" s="5"/>
      <c r="M34" s="5"/>
      <c r="N34" s="6"/>
      <c r="O34" s="5"/>
      <c r="P34" s="6"/>
      <c r="Q34" s="5"/>
      <c r="R34" s="6"/>
      <c r="S34" s="5"/>
      <c r="T34" s="5"/>
      <c r="U34" s="5"/>
    </row>
    <row r="35" spans="1:21" ht="18">
      <c r="A35" s="5">
        <v>34</v>
      </c>
      <c r="B35" s="1" t="s">
        <v>137</v>
      </c>
      <c r="C35" s="1" t="s">
        <v>107</v>
      </c>
      <c r="D35" s="5">
        <v>18.88</v>
      </c>
      <c r="E35" s="5">
        <v>117.8</v>
      </c>
      <c r="F35" s="6">
        <v>34</v>
      </c>
      <c r="G35" s="5">
        <v>99</v>
      </c>
      <c r="H35" s="6">
        <v>47</v>
      </c>
      <c r="I35" s="5">
        <v>68.099999999999994</v>
      </c>
      <c r="J35" s="6"/>
      <c r="K35" s="5"/>
      <c r="L35" s="5"/>
      <c r="M35" s="5"/>
      <c r="N35" s="6"/>
      <c r="O35" s="5"/>
      <c r="P35" s="6"/>
      <c r="Q35" s="5"/>
      <c r="R35" s="6"/>
      <c r="S35" s="5"/>
      <c r="T35" s="5"/>
      <c r="U35" s="5"/>
    </row>
    <row r="36" spans="1:21" ht="18">
      <c r="A36" s="5">
        <v>35</v>
      </c>
      <c r="B36" s="1" t="s">
        <v>138</v>
      </c>
      <c r="C36" s="1" t="s">
        <v>139</v>
      </c>
      <c r="D36" s="5">
        <v>18.149999999999999</v>
      </c>
      <c r="E36" s="5">
        <v>116.5</v>
      </c>
      <c r="F36" s="6">
        <v>50</v>
      </c>
      <c r="G36" s="5">
        <v>98.3</v>
      </c>
      <c r="H36" s="6">
        <v>38</v>
      </c>
      <c r="I36" s="5">
        <v>66.099999999999994</v>
      </c>
      <c r="J36" s="6"/>
      <c r="K36" s="5"/>
      <c r="L36" s="5"/>
      <c r="M36" s="5"/>
      <c r="N36" s="6"/>
      <c r="O36" s="5"/>
      <c r="P36" s="6"/>
      <c r="Q36" s="5"/>
      <c r="R36" s="6"/>
      <c r="S36" s="5"/>
      <c r="T36" s="5"/>
      <c r="U36" s="5"/>
    </row>
    <row r="37" spans="1:21" ht="18">
      <c r="A37" s="5">
        <v>36</v>
      </c>
      <c r="B37" s="1" t="s">
        <v>140</v>
      </c>
      <c r="C37" s="1" t="s">
        <v>98</v>
      </c>
      <c r="D37" s="5">
        <v>18.12</v>
      </c>
      <c r="E37" s="5">
        <v>113.1</v>
      </c>
      <c r="F37" s="6">
        <v>78</v>
      </c>
      <c r="G37" s="5">
        <v>95</v>
      </c>
      <c r="H37" s="6">
        <v>20</v>
      </c>
      <c r="I37" s="5">
        <v>69.099999999999994</v>
      </c>
      <c r="J37" s="6"/>
      <c r="K37" s="5"/>
      <c r="L37" s="5"/>
      <c r="M37" s="5"/>
      <c r="N37" s="6"/>
      <c r="O37" s="5"/>
      <c r="P37" s="6"/>
      <c r="Q37" s="5"/>
      <c r="R37" s="6"/>
      <c r="S37" s="5"/>
      <c r="T37" s="5"/>
      <c r="U37" s="5"/>
    </row>
    <row r="38" spans="1:21" ht="18">
      <c r="A38" s="5">
        <v>37</v>
      </c>
      <c r="B38" s="1" t="s">
        <v>142</v>
      </c>
      <c r="C38" s="1" t="s">
        <v>114</v>
      </c>
      <c r="D38" s="5">
        <v>17.760000000000002</v>
      </c>
      <c r="E38" s="5">
        <v>122.2</v>
      </c>
      <c r="F38" s="6">
        <v>14</v>
      </c>
      <c r="G38" s="5">
        <v>104.5</v>
      </c>
      <c r="H38" s="6">
        <v>111</v>
      </c>
      <c r="I38" s="5">
        <v>64.400000000000006</v>
      </c>
      <c r="J38" s="6"/>
      <c r="K38" s="5"/>
      <c r="L38" s="5"/>
      <c r="M38" s="5"/>
      <c r="N38" s="6"/>
      <c r="O38" s="5"/>
      <c r="P38" s="6"/>
      <c r="Q38" s="5"/>
      <c r="R38" s="6"/>
      <c r="S38" s="5"/>
      <c r="T38" s="5"/>
      <c r="U38" s="5"/>
    </row>
    <row r="39" spans="1:21" ht="18">
      <c r="A39" s="5">
        <v>38</v>
      </c>
      <c r="B39" s="1" t="s">
        <v>2</v>
      </c>
      <c r="C39" s="1" t="s">
        <v>98</v>
      </c>
      <c r="D39" s="5">
        <v>17.64</v>
      </c>
      <c r="E39" s="5">
        <v>114.9</v>
      </c>
      <c r="F39" s="6">
        <v>62</v>
      </c>
      <c r="G39" s="5">
        <v>97.2</v>
      </c>
      <c r="H39" s="6">
        <v>30</v>
      </c>
      <c r="I39" s="5">
        <v>66.8</v>
      </c>
      <c r="J39" s="6"/>
      <c r="K39" s="5"/>
      <c r="L39" s="5"/>
      <c r="M39" s="5"/>
      <c r="N39" s="6"/>
      <c r="O39" s="5"/>
      <c r="P39" s="6"/>
      <c r="Q39" s="5"/>
      <c r="R39" s="6"/>
      <c r="S39" s="5"/>
      <c r="T39" s="5"/>
      <c r="U39" s="5"/>
    </row>
    <row r="40" spans="1:21" ht="18">
      <c r="A40" s="5">
        <v>39</v>
      </c>
      <c r="B40" s="1" t="s">
        <v>151</v>
      </c>
      <c r="C40" s="1" t="s">
        <v>98</v>
      </c>
      <c r="D40" s="5">
        <v>17.440000000000001</v>
      </c>
      <c r="E40" s="5">
        <v>119.4</v>
      </c>
      <c r="F40" s="6">
        <v>21</v>
      </c>
      <c r="G40" s="5">
        <v>102</v>
      </c>
      <c r="H40" s="6">
        <v>76</v>
      </c>
      <c r="I40" s="5">
        <v>69.599999999999994</v>
      </c>
      <c r="J40" s="6"/>
      <c r="K40" s="5"/>
      <c r="L40" s="5"/>
      <c r="M40" s="5"/>
      <c r="N40" s="6"/>
      <c r="O40" s="5"/>
      <c r="P40" s="6"/>
      <c r="Q40" s="5"/>
      <c r="R40" s="6"/>
      <c r="S40" s="5"/>
      <c r="T40" s="5"/>
      <c r="U40" s="5"/>
    </row>
    <row r="41" spans="1:21" ht="18">
      <c r="A41" s="5">
        <v>40</v>
      </c>
      <c r="B41" s="1" t="s">
        <v>43</v>
      </c>
      <c r="C41" s="1" t="s">
        <v>141</v>
      </c>
      <c r="D41" s="5">
        <v>17.39</v>
      </c>
      <c r="E41" s="5">
        <v>114.1</v>
      </c>
      <c r="F41" s="6">
        <v>73</v>
      </c>
      <c r="G41" s="5">
        <v>96.7</v>
      </c>
      <c r="H41" s="6">
        <v>24</v>
      </c>
      <c r="I41" s="5">
        <v>73</v>
      </c>
      <c r="J41" s="6"/>
      <c r="K41" s="5"/>
      <c r="L41" s="5"/>
      <c r="M41" s="5"/>
      <c r="N41" s="6"/>
      <c r="O41" s="5"/>
      <c r="P41" s="6"/>
      <c r="Q41" s="5"/>
      <c r="R41" s="6"/>
      <c r="S41" s="5"/>
      <c r="T41" s="5"/>
      <c r="U41" s="5"/>
    </row>
    <row r="42" spans="1:21" ht="18">
      <c r="A42" s="20"/>
      <c r="B42" s="20"/>
      <c r="C42" s="1" t="s">
        <v>499</v>
      </c>
      <c r="D42" s="20" t="s">
        <v>500</v>
      </c>
      <c r="E42" s="20" t="s">
        <v>86</v>
      </c>
      <c r="F42" s="20" t="s">
        <v>501</v>
      </c>
      <c r="G42" s="20" t="s">
        <v>93</v>
      </c>
    </row>
    <row r="43" spans="1:21" ht="18">
      <c r="A43" s="1" t="s">
        <v>86</v>
      </c>
      <c r="B43" s="1" t="s">
        <v>87</v>
      </c>
      <c r="C43" s="20" t="s">
        <v>88</v>
      </c>
      <c r="D43" s="1" t="s">
        <v>90</v>
      </c>
      <c r="E43" s="1" t="s">
        <v>91</v>
      </c>
      <c r="F43" s="1" t="s">
        <v>92</v>
      </c>
      <c r="G43" s="1" t="s">
        <v>93</v>
      </c>
      <c r="H43" s="1" t="s">
        <v>86</v>
      </c>
      <c r="I43" s="1" t="s">
        <v>90</v>
      </c>
      <c r="J43" s="1"/>
      <c r="K43" s="1"/>
      <c r="L43" s="1"/>
      <c r="M43" s="1"/>
      <c r="N43" s="1"/>
      <c r="O43" s="1"/>
    </row>
    <row r="44" spans="1:21" ht="18">
      <c r="A44" s="5">
        <v>41</v>
      </c>
      <c r="B44" s="1" t="s">
        <v>143</v>
      </c>
      <c r="C44" s="1" t="s">
        <v>95</v>
      </c>
      <c r="D44" s="5">
        <v>17.22</v>
      </c>
      <c r="E44" s="5">
        <v>119.3</v>
      </c>
      <c r="F44" s="6">
        <v>22</v>
      </c>
      <c r="G44" s="5">
        <v>102.1</v>
      </c>
      <c r="H44" s="6">
        <v>77</v>
      </c>
      <c r="I44" s="5">
        <v>71</v>
      </c>
      <c r="J44" s="6"/>
      <c r="K44" s="5"/>
      <c r="L44" s="5"/>
      <c r="M44" s="5"/>
      <c r="N44" s="6"/>
      <c r="O44" s="5"/>
      <c r="P44" s="6"/>
      <c r="Q44" s="5"/>
      <c r="R44" s="6"/>
      <c r="S44" s="5"/>
      <c r="T44" s="5"/>
      <c r="U44" s="5"/>
    </row>
    <row r="45" spans="1:21" ht="18">
      <c r="A45" s="5">
        <v>42</v>
      </c>
      <c r="B45" s="1" t="s">
        <v>145</v>
      </c>
      <c r="C45" s="1" t="s">
        <v>98</v>
      </c>
      <c r="D45" s="5">
        <v>17.21</v>
      </c>
      <c r="E45" s="5">
        <v>117.3</v>
      </c>
      <c r="F45" s="6">
        <v>42</v>
      </c>
      <c r="G45" s="5">
        <v>100.1</v>
      </c>
      <c r="H45" s="6">
        <v>54</v>
      </c>
      <c r="I45" s="5">
        <v>67.400000000000006</v>
      </c>
      <c r="J45" s="6"/>
      <c r="K45" s="5"/>
      <c r="L45" s="5"/>
      <c r="M45" s="5"/>
      <c r="N45" s="6"/>
      <c r="O45" s="5"/>
      <c r="P45" s="6"/>
      <c r="Q45" s="5"/>
      <c r="R45" s="6"/>
      <c r="S45" s="5"/>
      <c r="T45" s="5"/>
      <c r="U45" s="5"/>
    </row>
    <row r="46" spans="1:21" ht="18">
      <c r="A46" s="5">
        <v>43</v>
      </c>
      <c r="B46" s="1" t="s">
        <v>56</v>
      </c>
      <c r="C46" s="1" t="s">
        <v>141</v>
      </c>
      <c r="D46" s="5">
        <v>17.14</v>
      </c>
      <c r="E46" s="5">
        <v>110.4</v>
      </c>
      <c r="F46" s="6">
        <v>116</v>
      </c>
      <c r="G46" s="5">
        <v>93.3</v>
      </c>
      <c r="H46" s="6">
        <v>9</v>
      </c>
      <c r="I46" s="5">
        <v>66</v>
      </c>
      <c r="J46" s="6"/>
      <c r="K46" s="5"/>
      <c r="L46" s="5"/>
      <c r="M46" s="5"/>
      <c r="N46" s="6"/>
      <c r="O46" s="5"/>
      <c r="P46" s="6"/>
      <c r="Q46" s="5"/>
      <c r="R46" s="6"/>
      <c r="S46" s="5"/>
      <c r="T46" s="5"/>
      <c r="U46" s="5"/>
    </row>
    <row r="47" spans="1:21" ht="18">
      <c r="A47" s="5">
        <v>44</v>
      </c>
      <c r="B47" s="1" t="s">
        <v>155</v>
      </c>
      <c r="C47" s="1" t="s">
        <v>141</v>
      </c>
      <c r="D47" s="5">
        <v>17.02</v>
      </c>
      <c r="E47" s="5">
        <v>117.2</v>
      </c>
      <c r="F47" s="6">
        <v>43</v>
      </c>
      <c r="G47" s="5">
        <v>100.1</v>
      </c>
      <c r="H47" s="6">
        <v>55</v>
      </c>
      <c r="I47" s="5">
        <v>66.400000000000006</v>
      </c>
      <c r="J47" s="6"/>
      <c r="K47" s="5"/>
      <c r="L47" s="5"/>
      <c r="M47" s="5"/>
      <c r="N47" s="6"/>
      <c r="O47" s="5"/>
      <c r="P47" s="6"/>
      <c r="Q47" s="5"/>
      <c r="R47" s="6"/>
      <c r="S47" s="5"/>
      <c r="T47" s="5"/>
      <c r="U47" s="5"/>
    </row>
    <row r="48" spans="1:21" ht="18">
      <c r="A48" s="5">
        <v>45</v>
      </c>
      <c r="B48" s="1" t="s">
        <v>148</v>
      </c>
      <c r="C48" s="1" t="s">
        <v>95</v>
      </c>
      <c r="D48" s="5">
        <v>17</v>
      </c>
      <c r="E48" s="5">
        <v>118.8</v>
      </c>
      <c r="F48" s="6">
        <v>29</v>
      </c>
      <c r="G48" s="5">
        <v>101.8</v>
      </c>
      <c r="H48" s="6">
        <v>73</v>
      </c>
      <c r="I48" s="5">
        <v>69.400000000000006</v>
      </c>
      <c r="J48" s="6"/>
      <c r="K48" s="5"/>
      <c r="L48" s="5"/>
      <c r="M48" s="5"/>
      <c r="N48" s="6"/>
      <c r="O48" s="5"/>
      <c r="P48" s="6"/>
      <c r="Q48" s="5"/>
      <c r="R48" s="6"/>
      <c r="S48" s="5"/>
      <c r="T48" s="5"/>
      <c r="U48" s="5"/>
    </row>
    <row r="49" spans="1:21" ht="18">
      <c r="A49" s="5">
        <v>46</v>
      </c>
      <c r="B49" s="1" t="s">
        <v>152</v>
      </c>
      <c r="C49" s="1" t="s">
        <v>153</v>
      </c>
      <c r="D49" s="5">
        <v>16.43</v>
      </c>
      <c r="E49" s="5">
        <v>114.8</v>
      </c>
      <c r="F49" s="6">
        <v>63</v>
      </c>
      <c r="G49" s="5">
        <v>98.4</v>
      </c>
      <c r="H49" s="6">
        <v>39</v>
      </c>
      <c r="I49" s="5">
        <v>70.599999999999994</v>
      </c>
      <c r="J49" s="6"/>
      <c r="K49" s="5"/>
      <c r="L49" s="5"/>
      <c r="M49" s="5"/>
      <c r="N49" s="6"/>
      <c r="O49" s="5"/>
      <c r="P49" s="6"/>
      <c r="Q49" s="5"/>
      <c r="R49" s="6"/>
      <c r="S49" s="5"/>
      <c r="T49" s="5"/>
      <c r="U49" s="5"/>
    </row>
    <row r="50" spans="1:21" ht="18">
      <c r="A50" s="5">
        <v>47</v>
      </c>
      <c r="B50" s="1" t="s">
        <v>154</v>
      </c>
      <c r="C50" s="1" t="s">
        <v>107</v>
      </c>
      <c r="D50" s="5">
        <v>16.399999999999999</v>
      </c>
      <c r="E50" s="5">
        <v>113.5</v>
      </c>
      <c r="F50" s="6">
        <v>76</v>
      </c>
      <c r="G50" s="5">
        <v>97.1</v>
      </c>
      <c r="H50" s="6">
        <v>29</v>
      </c>
      <c r="I50" s="5">
        <v>67.599999999999994</v>
      </c>
      <c r="J50" s="6"/>
      <c r="K50" s="5"/>
      <c r="L50" s="5"/>
      <c r="M50" s="5"/>
      <c r="N50" s="6"/>
      <c r="O50" s="5"/>
      <c r="P50" s="6"/>
      <c r="Q50" s="5"/>
      <c r="R50" s="6"/>
      <c r="S50" s="5"/>
      <c r="T50" s="5"/>
      <c r="U50" s="5"/>
    </row>
    <row r="51" spans="1:21" ht="18">
      <c r="A51" s="5">
        <v>48</v>
      </c>
      <c r="B51" s="1" t="s">
        <v>156</v>
      </c>
      <c r="C51" s="1" t="s">
        <v>98</v>
      </c>
      <c r="D51" s="5">
        <v>16.39</v>
      </c>
      <c r="E51" s="5">
        <v>117.9</v>
      </c>
      <c r="F51" s="6">
        <v>33</v>
      </c>
      <c r="G51" s="5">
        <v>101.5</v>
      </c>
      <c r="H51" s="6">
        <v>68</v>
      </c>
      <c r="I51" s="5">
        <v>68.7</v>
      </c>
      <c r="J51" s="6"/>
      <c r="K51" s="5"/>
      <c r="L51" s="5"/>
      <c r="M51" s="5"/>
      <c r="N51" s="6"/>
      <c r="O51" s="5"/>
      <c r="P51" s="6"/>
      <c r="Q51" s="5"/>
      <c r="R51" s="6"/>
      <c r="S51" s="5"/>
      <c r="T51" s="5"/>
      <c r="U51" s="5"/>
    </row>
    <row r="52" spans="1:21" ht="18">
      <c r="A52" s="5">
        <v>49</v>
      </c>
      <c r="B52" s="1" t="s">
        <v>149</v>
      </c>
      <c r="C52" s="1" t="s">
        <v>141</v>
      </c>
      <c r="D52" s="5">
        <v>16.23</v>
      </c>
      <c r="E52" s="5">
        <v>121.4</v>
      </c>
      <c r="F52" s="6">
        <v>15</v>
      </c>
      <c r="G52" s="5">
        <v>105.2</v>
      </c>
      <c r="H52" s="6">
        <v>122</v>
      </c>
      <c r="I52" s="5">
        <v>68.2</v>
      </c>
      <c r="J52" s="6"/>
      <c r="K52" s="5"/>
      <c r="L52" s="5"/>
      <c r="M52" s="5"/>
      <c r="N52" s="6"/>
      <c r="O52" s="5"/>
      <c r="P52" s="6"/>
      <c r="Q52" s="5"/>
      <c r="R52" s="6"/>
      <c r="S52" s="5"/>
      <c r="T52" s="5"/>
      <c r="U52" s="5"/>
    </row>
    <row r="53" spans="1:21" ht="18">
      <c r="A53" s="5">
        <v>50</v>
      </c>
      <c r="B53" s="1" t="s">
        <v>36</v>
      </c>
      <c r="C53" s="1" t="s">
        <v>101</v>
      </c>
      <c r="D53" s="5">
        <v>16.22</v>
      </c>
      <c r="E53" s="5">
        <v>110.8</v>
      </c>
      <c r="F53" s="6">
        <v>109</v>
      </c>
      <c r="G53" s="5">
        <v>94.5</v>
      </c>
      <c r="H53" s="6">
        <v>14</v>
      </c>
      <c r="I53" s="5">
        <v>64.400000000000006</v>
      </c>
      <c r="J53" s="6"/>
      <c r="K53" s="5"/>
      <c r="L53" s="5"/>
      <c r="M53" s="5"/>
      <c r="N53" s="6"/>
      <c r="O53" s="5"/>
      <c r="P53" s="6"/>
      <c r="Q53" s="5"/>
      <c r="R53" s="6"/>
      <c r="S53" s="5"/>
      <c r="T53" s="5"/>
      <c r="U53" s="5"/>
    </row>
    <row r="54" spans="1:21" ht="18">
      <c r="A54" s="5">
        <v>51</v>
      </c>
      <c r="B54" s="1" t="s">
        <v>14</v>
      </c>
      <c r="C54" s="1" t="s">
        <v>107</v>
      </c>
      <c r="D54" s="5">
        <v>16.07</v>
      </c>
      <c r="E54" s="5">
        <v>115.1</v>
      </c>
      <c r="F54" s="6">
        <v>61</v>
      </c>
      <c r="G54" s="5">
        <v>99</v>
      </c>
      <c r="H54" s="6">
        <v>48</v>
      </c>
      <c r="I54" s="5">
        <v>65.099999999999994</v>
      </c>
      <c r="J54" s="6"/>
      <c r="K54" s="5"/>
      <c r="L54" s="5"/>
      <c r="M54" s="5"/>
      <c r="N54" s="6"/>
      <c r="O54" s="5"/>
      <c r="P54" s="6"/>
      <c r="Q54" s="5"/>
      <c r="R54" s="6"/>
      <c r="S54" s="5"/>
      <c r="T54" s="5"/>
      <c r="U54" s="5"/>
    </row>
    <row r="55" spans="1:21" ht="18">
      <c r="A55" s="5">
        <v>52</v>
      </c>
      <c r="B55" s="1" t="s">
        <v>158</v>
      </c>
      <c r="C55" s="1" t="s">
        <v>107</v>
      </c>
      <c r="D55" s="5">
        <v>15.86</v>
      </c>
      <c r="E55" s="5">
        <v>115.4</v>
      </c>
      <c r="F55" s="6">
        <v>57</v>
      </c>
      <c r="G55" s="5">
        <v>99.6</v>
      </c>
      <c r="H55" s="6">
        <v>51</v>
      </c>
      <c r="I55" s="5">
        <v>68.3</v>
      </c>
      <c r="J55" s="6"/>
      <c r="K55" s="5"/>
      <c r="L55" s="5"/>
      <c r="M55" s="5"/>
      <c r="N55" s="6"/>
      <c r="O55" s="5"/>
      <c r="P55" s="6"/>
      <c r="Q55" s="5"/>
      <c r="R55" s="6"/>
      <c r="S55" s="5"/>
      <c r="T55" s="5"/>
      <c r="U55" s="5"/>
    </row>
    <row r="56" spans="1:21" ht="18">
      <c r="A56" s="5">
        <v>53</v>
      </c>
      <c r="B56" s="1" t="s">
        <v>7</v>
      </c>
      <c r="C56" s="1" t="s">
        <v>101</v>
      </c>
      <c r="D56" s="5">
        <v>15.56</v>
      </c>
      <c r="E56" s="5">
        <v>112.3</v>
      </c>
      <c r="F56" s="6">
        <v>89</v>
      </c>
      <c r="G56" s="5">
        <v>96.7</v>
      </c>
      <c r="H56" s="6">
        <v>25</v>
      </c>
      <c r="I56" s="5">
        <v>65.400000000000006</v>
      </c>
      <c r="J56" s="6"/>
      <c r="K56" s="5"/>
      <c r="L56" s="5"/>
      <c r="M56" s="5"/>
      <c r="N56" s="6"/>
      <c r="O56" s="5"/>
      <c r="P56" s="6"/>
      <c r="Q56" s="5"/>
      <c r="R56" s="6"/>
      <c r="S56" s="5"/>
      <c r="T56" s="5"/>
      <c r="U56" s="5"/>
    </row>
    <row r="57" spans="1:21" ht="18">
      <c r="A57" s="5">
        <v>54</v>
      </c>
      <c r="B57" s="1" t="s">
        <v>159</v>
      </c>
      <c r="C57" s="1" t="s">
        <v>114</v>
      </c>
      <c r="D57" s="5">
        <v>15.39</v>
      </c>
      <c r="E57" s="5">
        <v>114.3</v>
      </c>
      <c r="F57" s="6">
        <v>70</v>
      </c>
      <c r="G57" s="5">
        <v>98.9</v>
      </c>
      <c r="H57" s="6">
        <v>44</v>
      </c>
      <c r="I57" s="5">
        <v>69.400000000000006</v>
      </c>
      <c r="J57" s="6"/>
      <c r="K57" s="5"/>
      <c r="L57" s="5"/>
      <c r="M57" s="5"/>
      <c r="N57" s="6"/>
      <c r="O57" s="5"/>
      <c r="P57" s="6"/>
      <c r="Q57" s="5"/>
      <c r="R57" s="6"/>
      <c r="S57" s="5"/>
      <c r="T57" s="5"/>
      <c r="U57" s="5"/>
    </row>
    <row r="58" spans="1:21" ht="18">
      <c r="A58" s="5">
        <v>55</v>
      </c>
      <c r="B58" s="1" t="s">
        <v>163</v>
      </c>
      <c r="C58" s="1" t="s">
        <v>114</v>
      </c>
      <c r="D58" s="5">
        <v>14.88</v>
      </c>
      <c r="E58" s="5">
        <v>119.7</v>
      </c>
      <c r="F58" s="6">
        <v>19</v>
      </c>
      <c r="G58" s="5">
        <v>104.8</v>
      </c>
      <c r="H58" s="6">
        <v>116</v>
      </c>
      <c r="I58" s="5">
        <v>63.2</v>
      </c>
      <c r="J58" s="6"/>
      <c r="K58" s="5"/>
      <c r="L58" s="5"/>
      <c r="M58" s="5"/>
      <c r="N58" s="6"/>
      <c r="O58" s="5"/>
      <c r="P58" s="6"/>
      <c r="Q58" s="5"/>
      <c r="R58" s="6"/>
      <c r="S58" s="5"/>
      <c r="T58" s="5"/>
      <c r="U58" s="5"/>
    </row>
    <row r="59" spans="1:21" ht="18">
      <c r="A59" s="5">
        <v>56</v>
      </c>
      <c r="B59" s="1" t="s">
        <v>45</v>
      </c>
      <c r="C59" s="1" t="s">
        <v>109</v>
      </c>
      <c r="D59" s="5">
        <v>14.75</v>
      </c>
      <c r="E59" s="5">
        <v>117.1</v>
      </c>
      <c r="F59" s="6">
        <v>44</v>
      </c>
      <c r="G59" s="5">
        <v>102.4</v>
      </c>
      <c r="H59" s="6">
        <v>79</v>
      </c>
      <c r="I59" s="5">
        <v>68.900000000000006</v>
      </c>
      <c r="J59" s="6"/>
      <c r="K59" s="5"/>
      <c r="L59" s="5"/>
      <c r="M59" s="5"/>
      <c r="N59" s="6"/>
      <c r="O59" s="5"/>
      <c r="P59" s="6"/>
      <c r="Q59" s="5"/>
      <c r="R59" s="6"/>
      <c r="S59" s="5"/>
      <c r="T59" s="5"/>
      <c r="U59" s="5"/>
    </row>
    <row r="60" spans="1:21" ht="18">
      <c r="A60" s="5">
        <v>57</v>
      </c>
      <c r="B60" s="1" t="s">
        <v>9</v>
      </c>
      <c r="C60" s="1" t="s">
        <v>95</v>
      </c>
      <c r="D60" s="5">
        <v>14.29</v>
      </c>
      <c r="E60" s="5">
        <v>117.6</v>
      </c>
      <c r="F60" s="6">
        <v>38</v>
      </c>
      <c r="G60" s="5">
        <v>103.3</v>
      </c>
      <c r="H60" s="6">
        <v>97</v>
      </c>
      <c r="I60" s="5">
        <v>66.3</v>
      </c>
      <c r="J60" s="6"/>
      <c r="K60" s="5"/>
      <c r="L60" s="5"/>
      <c r="M60" s="5"/>
      <c r="N60" s="6"/>
      <c r="O60" s="5"/>
      <c r="P60" s="6"/>
      <c r="Q60" s="5"/>
      <c r="R60" s="6"/>
      <c r="S60" s="5"/>
      <c r="T60" s="5"/>
      <c r="U60" s="5"/>
    </row>
    <row r="61" spans="1:21" ht="18">
      <c r="A61" s="5">
        <v>58</v>
      </c>
      <c r="B61" s="1" t="s">
        <v>167</v>
      </c>
      <c r="C61" s="1" t="s">
        <v>168</v>
      </c>
      <c r="D61" s="5">
        <v>13.37</v>
      </c>
      <c r="E61" s="5">
        <v>113.4</v>
      </c>
      <c r="F61" s="6">
        <v>77</v>
      </c>
      <c r="G61" s="5">
        <v>100</v>
      </c>
      <c r="H61" s="6">
        <v>53</v>
      </c>
      <c r="I61" s="5">
        <v>59.5</v>
      </c>
      <c r="J61" s="6"/>
      <c r="K61" s="5"/>
      <c r="L61" s="5"/>
      <c r="M61" s="5"/>
      <c r="N61" s="6"/>
      <c r="O61" s="5"/>
      <c r="P61" s="6"/>
      <c r="Q61" s="5"/>
      <c r="R61" s="6"/>
      <c r="S61" s="5"/>
      <c r="T61" s="5"/>
      <c r="U61" s="5"/>
    </row>
    <row r="62" spans="1:21" ht="18">
      <c r="A62" s="5">
        <v>59</v>
      </c>
      <c r="B62" s="1" t="s">
        <v>165</v>
      </c>
      <c r="C62" s="1" t="s">
        <v>101</v>
      </c>
      <c r="D62" s="5">
        <v>13.35</v>
      </c>
      <c r="E62" s="5">
        <v>112.3</v>
      </c>
      <c r="F62" s="6">
        <v>90</v>
      </c>
      <c r="G62" s="5">
        <v>98.9</v>
      </c>
      <c r="H62" s="6">
        <v>45</v>
      </c>
      <c r="I62" s="5">
        <v>68.8</v>
      </c>
      <c r="J62" s="6"/>
      <c r="K62" s="5"/>
      <c r="L62" s="5"/>
      <c r="M62" s="5"/>
      <c r="N62" s="6"/>
      <c r="O62" s="5"/>
      <c r="P62" s="6"/>
      <c r="Q62" s="5"/>
      <c r="R62" s="6"/>
      <c r="S62" s="5"/>
      <c r="T62" s="5"/>
      <c r="U62" s="5"/>
    </row>
    <row r="63" spans="1:21" ht="18">
      <c r="A63" s="5">
        <v>60</v>
      </c>
      <c r="B63" s="1" t="s">
        <v>171</v>
      </c>
      <c r="C63" s="1" t="s">
        <v>172</v>
      </c>
      <c r="D63" s="5">
        <v>13.08</v>
      </c>
      <c r="E63" s="5">
        <v>114.3</v>
      </c>
      <c r="F63" s="6">
        <v>71</v>
      </c>
      <c r="G63" s="5">
        <v>101.2</v>
      </c>
      <c r="H63" s="6">
        <v>65</v>
      </c>
      <c r="I63" s="5">
        <v>65.3</v>
      </c>
      <c r="J63" s="6"/>
      <c r="K63" s="5"/>
      <c r="L63" s="5"/>
      <c r="M63" s="5"/>
      <c r="N63" s="6"/>
      <c r="O63" s="5"/>
      <c r="P63" s="6"/>
      <c r="Q63" s="5"/>
      <c r="R63" s="6"/>
      <c r="S63" s="5"/>
      <c r="T63" s="5"/>
      <c r="U63" s="5"/>
    </row>
    <row r="64" spans="1:21" ht="18">
      <c r="A64" s="5">
        <v>61</v>
      </c>
      <c r="B64" s="1" t="s">
        <v>176</v>
      </c>
      <c r="C64" s="1" t="s">
        <v>109</v>
      </c>
      <c r="D64" s="5">
        <v>13.08</v>
      </c>
      <c r="E64" s="5">
        <v>112.4</v>
      </c>
      <c r="F64" s="6">
        <v>88</v>
      </c>
      <c r="G64" s="5">
        <v>99.3</v>
      </c>
      <c r="H64" s="6">
        <v>50</v>
      </c>
      <c r="I64" s="5">
        <v>67.7</v>
      </c>
      <c r="J64" s="6"/>
      <c r="K64" s="5"/>
      <c r="L64" s="5"/>
      <c r="M64" s="5"/>
      <c r="N64" s="6"/>
      <c r="O64" s="5"/>
      <c r="P64" s="6"/>
      <c r="Q64" s="5"/>
      <c r="R64" s="6"/>
      <c r="S64" s="5"/>
      <c r="T64" s="5"/>
      <c r="U64" s="5"/>
    </row>
    <row r="65" spans="1:21" ht="18">
      <c r="A65" s="5">
        <v>62</v>
      </c>
      <c r="B65" s="1" t="s">
        <v>77</v>
      </c>
      <c r="C65" s="1" t="s">
        <v>141</v>
      </c>
      <c r="D65" s="5">
        <v>13.05</v>
      </c>
      <c r="E65" s="5">
        <v>114.3</v>
      </c>
      <c r="F65" s="6">
        <v>68</v>
      </c>
      <c r="G65" s="5">
        <v>101.2</v>
      </c>
      <c r="H65" s="6">
        <v>66</v>
      </c>
      <c r="I65" s="5">
        <v>66.400000000000006</v>
      </c>
      <c r="J65" s="6"/>
      <c r="K65" s="5"/>
      <c r="L65" s="5"/>
      <c r="M65" s="5"/>
      <c r="N65" s="6"/>
      <c r="O65" s="5"/>
      <c r="P65" s="6"/>
      <c r="Q65" s="5"/>
      <c r="R65" s="6"/>
      <c r="S65" s="5"/>
      <c r="T65" s="5"/>
      <c r="U65" s="5"/>
    </row>
    <row r="66" spans="1:21" ht="18">
      <c r="A66" s="5">
        <v>63</v>
      </c>
      <c r="B66" s="1" t="s">
        <v>170</v>
      </c>
      <c r="C66" s="1" t="s">
        <v>107</v>
      </c>
      <c r="D66" s="5">
        <v>13.01</v>
      </c>
      <c r="E66" s="5">
        <v>117.3</v>
      </c>
      <c r="F66" s="6">
        <v>41</v>
      </c>
      <c r="G66" s="5">
        <v>104.3</v>
      </c>
      <c r="H66" s="6">
        <v>110</v>
      </c>
      <c r="I66" s="5">
        <v>68.599999999999994</v>
      </c>
      <c r="J66" s="6"/>
      <c r="K66" s="5"/>
      <c r="L66" s="5"/>
      <c r="M66" s="5"/>
      <c r="N66" s="6"/>
      <c r="O66" s="5"/>
      <c r="P66" s="6"/>
      <c r="Q66" s="5"/>
      <c r="R66" s="6"/>
      <c r="S66" s="5"/>
      <c r="T66" s="5"/>
      <c r="U66" s="5"/>
    </row>
    <row r="67" spans="1:21" ht="18">
      <c r="A67" s="5">
        <v>64</v>
      </c>
      <c r="B67" s="1" t="s">
        <v>174</v>
      </c>
      <c r="C67" s="1" t="s">
        <v>153</v>
      </c>
      <c r="D67" s="5">
        <v>12.82</v>
      </c>
      <c r="E67" s="5">
        <v>110.1</v>
      </c>
      <c r="F67" s="6">
        <v>122</v>
      </c>
      <c r="G67" s="5">
        <v>97.3</v>
      </c>
      <c r="H67" s="6">
        <v>31</v>
      </c>
      <c r="I67" s="5">
        <v>60.9</v>
      </c>
      <c r="J67" s="6"/>
      <c r="K67" s="5"/>
      <c r="L67" s="5"/>
      <c r="M67" s="5"/>
      <c r="N67" s="6"/>
      <c r="O67" s="5"/>
      <c r="P67" s="6"/>
      <c r="Q67" s="5"/>
      <c r="R67" s="6"/>
      <c r="S67" s="5"/>
      <c r="T67" s="5"/>
      <c r="U67" s="5"/>
    </row>
    <row r="68" spans="1:21" ht="18">
      <c r="A68" s="5">
        <v>65</v>
      </c>
      <c r="B68" s="1" t="s">
        <v>182</v>
      </c>
      <c r="C68" s="1" t="s">
        <v>107</v>
      </c>
      <c r="D68" s="5">
        <v>12.36</v>
      </c>
      <c r="E68" s="5">
        <v>115.4</v>
      </c>
      <c r="F68" s="6">
        <v>58</v>
      </c>
      <c r="G68" s="5">
        <v>103</v>
      </c>
      <c r="H68" s="6">
        <v>89</v>
      </c>
      <c r="I68" s="5">
        <v>70</v>
      </c>
      <c r="J68" s="6"/>
      <c r="K68" s="5"/>
      <c r="L68" s="5"/>
      <c r="M68" s="5"/>
      <c r="N68" s="6"/>
      <c r="O68" s="5"/>
      <c r="P68" s="6"/>
      <c r="Q68" s="5"/>
      <c r="R68" s="6"/>
      <c r="S68" s="5"/>
      <c r="T68" s="5"/>
      <c r="U68" s="5"/>
    </row>
    <row r="69" spans="1:21" ht="18">
      <c r="A69" s="5">
        <v>66</v>
      </c>
      <c r="B69" s="1" t="s">
        <v>178</v>
      </c>
      <c r="C69" s="1" t="s">
        <v>179</v>
      </c>
      <c r="D69" s="5">
        <v>12.31</v>
      </c>
      <c r="E69" s="5">
        <v>116.8</v>
      </c>
      <c r="F69" s="6">
        <v>47</v>
      </c>
      <c r="G69" s="5">
        <v>104.5</v>
      </c>
      <c r="H69" s="6">
        <v>112</v>
      </c>
      <c r="I69" s="5">
        <v>68.2</v>
      </c>
      <c r="J69" s="6"/>
      <c r="K69" s="5"/>
      <c r="L69" s="5"/>
      <c r="M69" s="5"/>
      <c r="N69" s="6"/>
      <c r="O69" s="5"/>
      <c r="P69" s="6"/>
      <c r="Q69" s="5"/>
      <c r="R69" s="6"/>
      <c r="S69" s="5"/>
      <c r="T69" s="5"/>
      <c r="U69" s="5"/>
    </row>
    <row r="70" spans="1:21" ht="18">
      <c r="A70" s="5">
        <v>67</v>
      </c>
      <c r="B70" s="1" t="s">
        <v>181</v>
      </c>
      <c r="C70" s="1" t="s">
        <v>101</v>
      </c>
      <c r="D70" s="5">
        <v>12.26</v>
      </c>
      <c r="E70" s="5">
        <v>112.5</v>
      </c>
      <c r="F70" s="6">
        <v>85</v>
      </c>
      <c r="G70" s="5">
        <v>100.2</v>
      </c>
      <c r="H70" s="6">
        <v>57</v>
      </c>
      <c r="I70" s="5">
        <v>67.400000000000006</v>
      </c>
      <c r="J70" s="6"/>
      <c r="K70" s="5"/>
      <c r="L70" s="5"/>
      <c r="M70" s="5"/>
      <c r="N70" s="6"/>
      <c r="O70" s="5"/>
      <c r="P70" s="6"/>
      <c r="Q70" s="5"/>
      <c r="R70" s="6"/>
      <c r="S70" s="5"/>
      <c r="T70" s="5"/>
      <c r="U70" s="5"/>
    </row>
    <row r="71" spans="1:21" ht="18">
      <c r="A71" s="5">
        <v>68</v>
      </c>
      <c r="B71" s="1" t="s">
        <v>184</v>
      </c>
      <c r="C71" s="1" t="s">
        <v>185</v>
      </c>
      <c r="D71" s="5">
        <v>12.11</v>
      </c>
      <c r="E71" s="5">
        <v>109.7</v>
      </c>
      <c r="F71" s="6">
        <v>128</v>
      </c>
      <c r="G71" s="5">
        <v>97.6</v>
      </c>
      <c r="H71" s="6">
        <v>34</v>
      </c>
      <c r="I71" s="5">
        <v>65.599999999999994</v>
      </c>
      <c r="J71" s="6"/>
      <c r="K71" s="5"/>
      <c r="L71" s="5"/>
      <c r="M71" s="5"/>
      <c r="N71" s="6"/>
      <c r="O71" s="5"/>
      <c r="P71" s="6"/>
      <c r="Q71" s="5"/>
      <c r="R71" s="6"/>
      <c r="S71" s="5"/>
      <c r="T71" s="5"/>
      <c r="U71" s="5"/>
    </row>
    <row r="72" spans="1:21" ht="18">
      <c r="A72" s="5">
        <v>69</v>
      </c>
      <c r="B72" s="1" t="s">
        <v>187</v>
      </c>
      <c r="C72" s="1" t="s">
        <v>114</v>
      </c>
      <c r="D72" s="5">
        <v>11.65</v>
      </c>
      <c r="E72" s="5">
        <v>116.9</v>
      </c>
      <c r="F72" s="6">
        <v>46</v>
      </c>
      <c r="G72" s="5">
        <v>105.3</v>
      </c>
      <c r="H72" s="6">
        <v>126</v>
      </c>
      <c r="I72" s="5">
        <v>67.8</v>
      </c>
      <c r="J72" s="6"/>
      <c r="K72" s="5"/>
      <c r="L72" s="5"/>
      <c r="M72" s="5"/>
      <c r="N72" s="6"/>
      <c r="O72" s="5"/>
      <c r="P72" s="6"/>
      <c r="Q72" s="5"/>
      <c r="R72" s="6"/>
      <c r="S72" s="5"/>
      <c r="T72" s="5"/>
      <c r="U72" s="5"/>
    </row>
    <row r="73" spans="1:21" ht="18">
      <c r="A73" s="5">
        <v>70</v>
      </c>
      <c r="B73" s="1" t="s">
        <v>42</v>
      </c>
      <c r="C73" s="1" t="s">
        <v>141</v>
      </c>
      <c r="D73" s="5">
        <v>11.46</v>
      </c>
      <c r="E73" s="5">
        <v>114.5</v>
      </c>
      <c r="F73" s="6">
        <v>66</v>
      </c>
      <c r="G73" s="5">
        <v>103.1</v>
      </c>
      <c r="H73" s="6">
        <v>90</v>
      </c>
      <c r="I73" s="5">
        <v>63.9</v>
      </c>
      <c r="J73" s="6"/>
      <c r="K73" s="5"/>
      <c r="L73" s="5"/>
      <c r="M73" s="5"/>
      <c r="N73" s="6"/>
      <c r="O73" s="5"/>
      <c r="P73" s="6"/>
      <c r="Q73" s="5"/>
      <c r="R73" s="6"/>
      <c r="S73" s="5"/>
      <c r="T73" s="5"/>
      <c r="U73" s="5"/>
    </row>
    <row r="74" spans="1:21" ht="18">
      <c r="A74" s="5">
        <v>71</v>
      </c>
      <c r="B74" s="1" t="s">
        <v>38</v>
      </c>
      <c r="C74" s="1" t="s">
        <v>107</v>
      </c>
      <c r="D74" s="5">
        <v>11.4</v>
      </c>
      <c r="E74" s="5">
        <v>118.8</v>
      </c>
      <c r="F74" s="6">
        <v>28</v>
      </c>
      <c r="G74" s="5">
        <v>107.4</v>
      </c>
      <c r="H74" s="6">
        <v>172</v>
      </c>
      <c r="I74" s="5">
        <v>70.3</v>
      </c>
      <c r="J74" s="6"/>
      <c r="K74" s="5"/>
      <c r="L74" s="5"/>
      <c r="M74" s="5"/>
      <c r="N74" s="6"/>
      <c r="O74" s="5"/>
      <c r="P74" s="6"/>
      <c r="Q74" s="5"/>
      <c r="R74" s="6"/>
      <c r="S74" s="5"/>
      <c r="T74" s="5"/>
      <c r="U74" s="5"/>
    </row>
    <row r="75" spans="1:21" ht="18">
      <c r="A75" s="5">
        <v>72</v>
      </c>
      <c r="B75" s="1" t="s">
        <v>189</v>
      </c>
      <c r="C75" s="1" t="s">
        <v>139</v>
      </c>
      <c r="D75" s="5">
        <v>11.4</v>
      </c>
      <c r="E75" s="5">
        <v>105.7</v>
      </c>
      <c r="F75" s="6">
        <v>213</v>
      </c>
      <c r="G75" s="5">
        <v>94.3</v>
      </c>
      <c r="H75" s="6">
        <v>13</v>
      </c>
      <c r="I75" s="5">
        <v>69.2</v>
      </c>
      <c r="J75" s="6"/>
      <c r="K75" s="5"/>
      <c r="L75" s="5"/>
      <c r="M75" s="5"/>
      <c r="N75" s="6"/>
      <c r="O75" s="5"/>
      <c r="P75" s="6"/>
      <c r="Q75" s="5"/>
      <c r="R75" s="6"/>
      <c r="S75" s="5"/>
      <c r="T75" s="5"/>
      <c r="U75" s="5"/>
    </row>
    <row r="76" spans="1:21" ht="18">
      <c r="A76" s="5">
        <v>73</v>
      </c>
      <c r="B76" s="1" t="s">
        <v>191</v>
      </c>
      <c r="C76" s="1" t="s">
        <v>107</v>
      </c>
      <c r="D76" s="5">
        <v>11.16</v>
      </c>
      <c r="E76" s="5">
        <v>116</v>
      </c>
      <c r="F76" s="6">
        <v>54</v>
      </c>
      <c r="G76" s="5">
        <v>104.8</v>
      </c>
      <c r="H76" s="6">
        <v>115</v>
      </c>
      <c r="I76" s="5">
        <v>68.8</v>
      </c>
      <c r="J76" s="6"/>
      <c r="K76" s="5"/>
      <c r="L76" s="5"/>
      <c r="M76" s="5"/>
      <c r="N76" s="6"/>
      <c r="O76" s="5"/>
      <c r="P76" s="6"/>
      <c r="Q76" s="5"/>
      <c r="R76" s="6"/>
      <c r="S76" s="5"/>
      <c r="T76" s="5"/>
      <c r="U76" s="5"/>
    </row>
    <row r="77" spans="1:21" ht="18">
      <c r="A77" s="5">
        <v>74</v>
      </c>
      <c r="B77" s="1" t="s">
        <v>183</v>
      </c>
      <c r="C77" s="1" t="s">
        <v>95</v>
      </c>
      <c r="D77" s="5">
        <v>10.96</v>
      </c>
      <c r="E77" s="5">
        <v>109.7</v>
      </c>
      <c r="F77" s="6">
        <v>129</v>
      </c>
      <c r="G77" s="5">
        <v>98.7</v>
      </c>
      <c r="H77" s="6">
        <v>42</v>
      </c>
      <c r="I77" s="5">
        <v>67.099999999999994</v>
      </c>
      <c r="J77" s="6"/>
      <c r="K77" s="5"/>
      <c r="L77" s="5"/>
      <c r="M77" s="5"/>
      <c r="N77" s="6"/>
      <c r="O77" s="5"/>
      <c r="P77" s="6"/>
      <c r="Q77" s="5"/>
      <c r="R77" s="6"/>
      <c r="S77" s="5"/>
      <c r="T77" s="5"/>
      <c r="U77" s="5"/>
    </row>
    <row r="78" spans="1:21" ht="18">
      <c r="A78" s="5">
        <v>75</v>
      </c>
      <c r="B78" s="1" t="s">
        <v>188</v>
      </c>
      <c r="C78" s="1" t="s">
        <v>133</v>
      </c>
      <c r="D78" s="5">
        <v>10.94</v>
      </c>
      <c r="E78" s="5">
        <v>105.8</v>
      </c>
      <c r="F78" s="6">
        <v>212</v>
      </c>
      <c r="G78" s="5">
        <v>94.8</v>
      </c>
      <c r="H78" s="6">
        <v>18</v>
      </c>
      <c r="I78" s="5">
        <v>64.400000000000006</v>
      </c>
      <c r="J78" s="6"/>
      <c r="K78" s="5"/>
      <c r="L78" s="5"/>
      <c r="M78" s="5"/>
      <c r="N78" s="6"/>
      <c r="O78" s="5"/>
      <c r="P78" s="6"/>
      <c r="Q78" s="5"/>
      <c r="R78" s="6"/>
      <c r="S78" s="5"/>
      <c r="T78" s="5"/>
      <c r="U78" s="5"/>
    </row>
    <row r="79" spans="1:21" ht="18">
      <c r="A79" s="5">
        <v>76</v>
      </c>
      <c r="B79" s="1" t="s">
        <v>31</v>
      </c>
      <c r="C79" s="1" t="s">
        <v>98</v>
      </c>
      <c r="D79" s="5">
        <v>10.67</v>
      </c>
      <c r="E79" s="5">
        <v>111.2</v>
      </c>
      <c r="F79" s="6">
        <v>102</v>
      </c>
      <c r="G79" s="5">
        <v>100.6</v>
      </c>
      <c r="H79" s="6">
        <v>59</v>
      </c>
      <c r="I79" s="5">
        <v>68.099999999999994</v>
      </c>
      <c r="J79" s="6"/>
      <c r="K79" s="5"/>
      <c r="L79" s="5"/>
      <c r="M79" s="5"/>
      <c r="N79" s="6"/>
      <c r="O79" s="5"/>
      <c r="P79" s="6"/>
      <c r="Q79" s="5"/>
      <c r="R79" s="6"/>
      <c r="S79" s="5"/>
      <c r="T79" s="5"/>
      <c r="U79" s="5"/>
    </row>
    <row r="80" spans="1:21" ht="18">
      <c r="A80" s="5">
        <v>77</v>
      </c>
      <c r="B80" s="1" t="s">
        <v>193</v>
      </c>
      <c r="C80" s="1" t="s">
        <v>101</v>
      </c>
      <c r="D80" s="5">
        <v>10.67</v>
      </c>
      <c r="E80" s="5">
        <v>115.6</v>
      </c>
      <c r="F80" s="6">
        <v>56</v>
      </c>
      <c r="G80" s="5">
        <v>104.9</v>
      </c>
      <c r="H80" s="6">
        <v>117</v>
      </c>
      <c r="I80" s="5">
        <v>72</v>
      </c>
      <c r="J80" s="6"/>
      <c r="K80" s="5"/>
      <c r="L80" s="5"/>
      <c r="M80" s="5"/>
      <c r="N80" s="6"/>
      <c r="O80" s="5"/>
      <c r="P80" s="6"/>
      <c r="Q80" s="5"/>
      <c r="R80" s="6"/>
      <c r="S80" s="5"/>
      <c r="T80" s="5"/>
      <c r="U80" s="5"/>
    </row>
    <row r="81" spans="1:21" ht="18">
      <c r="A81" s="5">
        <v>78</v>
      </c>
      <c r="B81" s="1" t="s">
        <v>198</v>
      </c>
      <c r="C81" s="1" t="s">
        <v>133</v>
      </c>
      <c r="D81" s="5">
        <v>10.64</v>
      </c>
      <c r="E81" s="5">
        <v>111.2</v>
      </c>
      <c r="F81" s="6">
        <v>103</v>
      </c>
      <c r="G81" s="5">
        <v>100.6</v>
      </c>
      <c r="H81" s="6">
        <v>60</v>
      </c>
      <c r="I81" s="5">
        <v>68.400000000000006</v>
      </c>
      <c r="J81" s="6"/>
      <c r="K81" s="5"/>
      <c r="L81" s="5"/>
      <c r="M81" s="5"/>
      <c r="N81" s="6"/>
      <c r="O81" s="5"/>
      <c r="P81" s="6"/>
      <c r="Q81" s="5"/>
      <c r="R81" s="6"/>
      <c r="S81" s="5"/>
      <c r="T81" s="5"/>
      <c r="U81" s="5"/>
    </row>
    <row r="82" spans="1:21" ht="18">
      <c r="A82" s="5">
        <v>79</v>
      </c>
      <c r="B82" s="1" t="s">
        <v>199</v>
      </c>
      <c r="C82" s="1" t="s">
        <v>133</v>
      </c>
      <c r="D82" s="5">
        <v>10.58</v>
      </c>
      <c r="E82" s="5">
        <v>117.4</v>
      </c>
      <c r="F82" s="6">
        <v>40</v>
      </c>
      <c r="G82" s="5">
        <v>106.8</v>
      </c>
      <c r="H82" s="6">
        <v>160</v>
      </c>
      <c r="I82" s="5">
        <v>66.2</v>
      </c>
      <c r="J82" s="6"/>
      <c r="K82" s="5"/>
      <c r="L82" s="5"/>
      <c r="M82" s="5"/>
      <c r="N82" s="6"/>
      <c r="O82" s="5"/>
      <c r="P82" s="6"/>
      <c r="Q82" s="5"/>
      <c r="R82" s="6"/>
      <c r="S82" s="5"/>
      <c r="T82" s="5"/>
      <c r="U82" s="5"/>
    </row>
    <row r="83" spans="1:21" ht="18">
      <c r="A83" s="5">
        <v>80</v>
      </c>
      <c r="B83" s="1" t="s">
        <v>33</v>
      </c>
      <c r="C83" s="1" t="s">
        <v>98</v>
      </c>
      <c r="D83" s="5">
        <v>10.41</v>
      </c>
      <c r="E83" s="5">
        <v>110.6</v>
      </c>
      <c r="F83" s="6">
        <v>113</v>
      </c>
      <c r="G83" s="5">
        <v>100.2</v>
      </c>
      <c r="H83" s="6">
        <v>56</v>
      </c>
      <c r="I83" s="5">
        <v>65.599999999999994</v>
      </c>
      <c r="J83" s="6"/>
      <c r="K83" s="5"/>
      <c r="L83" s="5"/>
      <c r="M83" s="5"/>
      <c r="N83" s="6"/>
      <c r="O83" s="5"/>
      <c r="P83" s="6"/>
      <c r="Q83" s="5"/>
      <c r="R83" s="6"/>
      <c r="S83" s="5"/>
      <c r="T83" s="5"/>
      <c r="U83" s="5"/>
    </row>
    <row r="84" spans="1:21" ht="18">
      <c r="A84" s="20"/>
      <c r="B84" s="20"/>
      <c r="C84" s="1" t="s">
        <v>499</v>
      </c>
      <c r="D84" s="20" t="s">
        <v>500</v>
      </c>
      <c r="E84" s="20" t="s">
        <v>86</v>
      </c>
      <c r="F84" s="20" t="s">
        <v>501</v>
      </c>
      <c r="G84" s="20" t="s">
        <v>93</v>
      </c>
    </row>
    <row r="85" spans="1:21" ht="18">
      <c r="A85" s="1" t="s">
        <v>86</v>
      </c>
      <c r="B85" s="1" t="s">
        <v>87</v>
      </c>
      <c r="C85" s="20" t="s">
        <v>88</v>
      </c>
      <c r="D85" s="1" t="s">
        <v>90</v>
      </c>
      <c r="E85" s="1" t="s">
        <v>91</v>
      </c>
      <c r="F85" s="1" t="s">
        <v>92</v>
      </c>
      <c r="G85" s="1" t="s">
        <v>93</v>
      </c>
      <c r="H85" s="1" t="s">
        <v>86</v>
      </c>
      <c r="I85" s="1" t="s">
        <v>90</v>
      </c>
      <c r="J85" s="1"/>
      <c r="K85" s="1"/>
      <c r="L85" s="1"/>
      <c r="M85" s="1"/>
      <c r="N85" s="1"/>
      <c r="O85" s="1"/>
    </row>
    <row r="86" spans="1:21" ht="18">
      <c r="A86" s="5">
        <v>81</v>
      </c>
      <c r="B86" s="1" t="s">
        <v>194</v>
      </c>
      <c r="C86" s="1" t="s">
        <v>101</v>
      </c>
      <c r="D86" s="5">
        <v>10.4</v>
      </c>
      <c r="E86" s="5">
        <v>112.3</v>
      </c>
      <c r="F86" s="6">
        <v>91</v>
      </c>
      <c r="G86" s="5">
        <v>101.9</v>
      </c>
      <c r="H86" s="6">
        <v>74</v>
      </c>
      <c r="I86" s="5">
        <v>68.8</v>
      </c>
      <c r="J86" s="6"/>
      <c r="K86" s="5"/>
      <c r="L86" s="5"/>
      <c r="M86" s="5"/>
      <c r="N86" s="6"/>
      <c r="O86" s="5"/>
      <c r="P86" s="6"/>
      <c r="Q86" s="5"/>
      <c r="R86" s="6"/>
      <c r="S86" s="5"/>
      <c r="T86" s="5"/>
      <c r="U86" s="5"/>
    </row>
    <row r="87" spans="1:21" ht="18">
      <c r="A87" s="5">
        <v>82</v>
      </c>
      <c r="B87" s="1" t="s">
        <v>195</v>
      </c>
      <c r="C87" s="1" t="s">
        <v>109</v>
      </c>
      <c r="D87" s="5">
        <v>10.27</v>
      </c>
      <c r="E87" s="5">
        <v>116.8</v>
      </c>
      <c r="F87" s="6">
        <v>48</v>
      </c>
      <c r="G87" s="5">
        <v>106.5</v>
      </c>
      <c r="H87" s="6">
        <v>156</v>
      </c>
      <c r="I87" s="5">
        <v>64.2</v>
      </c>
      <c r="J87" s="6"/>
      <c r="K87" s="5"/>
      <c r="L87" s="5"/>
      <c r="M87" s="5"/>
      <c r="N87" s="6"/>
      <c r="O87" s="5"/>
      <c r="P87" s="6"/>
      <c r="Q87" s="5"/>
      <c r="R87" s="6"/>
      <c r="S87" s="5"/>
      <c r="T87" s="5"/>
      <c r="U87" s="5"/>
    </row>
    <row r="88" spans="1:21" ht="18">
      <c r="A88" s="5">
        <v>83</v>
      </c>
      <c r="B88" s="1" t="s">
        <v>197</v>
      </c>
      <c r="C88" s="1" t="s">
        <v>114</v>
      </c>
      <c r="D88" s="5">
        <v>9.99</v>
      </c>
      <c r="E88" s="5">
        <v>108.9</v>
      </c>
      <c r="F88" s="6">
        <v>144</v>
      </c>
      <c r="G88" s="5">
        <v>98.9</v>
      </c>
      <c r="H88" s="6">
        <v>46</v>
      </c>
      <c r="I88" s="5">
        <v>68.5</v>
      </c>
      <c r="J88" s="6"/>
      <c r="K88" s="5"/>
      <c r="L88" s="5"/>
      <c r="M88" s="5"/>
      <c r="N88" s="6"/>
      <c r="O88" s="5"/>
      <c r="P88" s="6"/>
      <c r="Q88" s="5"/>
      <c r="R88" s="6"/>
      <c r="S88" s="5"/>
      <c r="T88" s="5"/>
      <c r="U88" s="5"/>
    </row>
    <row r="89" spans="1:21" ht="18">
      <c r="A89" s="5">
        <v>84</v>
      </c>
      <c r="B89" s="1" t="s">
        <v>200</v>
      </c>
      <c r="C89" s="1" t="s">
        <v>201</v>
      </c>
      <c r="D89" s="5">
        <v>9.42</v>
      </c>
      <c r="E89" s="5">
        <v>113</v>
      </c>
      <c r="F89" s="6">
        <v>80</v>
      </c>
      <c r="G89" s="5">
        <v>103.6</v>
      </c>
      <c r="H89" s="6">
        <v>99</v>
      </c>
      <c r="I89" s="5">
        <v>66.3</v>
      </c>
      <c r="J89" s="6"/>
      <c r="K89" s="5"/>
      <c r="L89" s="5"/>
      <c r="M89" s="5"/>
      <c r="N89" s="6"/>
      <c r="O89" s="5"/>
      <c r="P89" s="6"/>
      <c r="Q89" s="5"/>
      <c r="R89" s="6"/>
      <c r="S89" s="5"/>
      <c r="T89" s="5"/>
      <c r="U89" s="5"/>
    </row>
    <row r="90" spans="1:21" ht="18">
      <c r="A90" s="5">
        <v>85</v>
      </c>
      <c r="B90" s="1" t="s">
        <v>35</v>
      </c>
      <c r="C90" s="1" t="s">
        <v>101</v>
      </c>
      <c r="D90" s="5">
        <v>9.27</v>
      </c>
      <c r="E90" s="5">
        <v>106.9</v>
      </c>
      <c r="F90" s="6">
        <v>189</v>
      </c>
      <c r="G90" s="5">
        <v>97.6</v>
      </c>
      <c r="H90" s="6">
        <v>33</v>
      </c>
      <c r="I90" s="5">
        <v>66.7</v>
      </c>
      <c r="J90" s="6"/>
      <c r="K90" s="5"/>
      <c r="L90" s="5"/>
      <c r="M90" s="5"/>
      <c r="N90" s="6"/>
      <c r="O90" s="5"/>
      <c r="P90" s="6"/>
      <c r="Q90" s="5"/>
      <c r="R90" s="6"/>
      <c r="S90" s="5"/>
      <c r="T90" s="5"/>
      <c r="U90" s="5"/>
    </row>
    <row r="91" spans="1:21" ht="18">
      <c r="A91" s="5">
        <v>86</v>
      </c>
      <c r="B91" s="1" t="s">
        <v>207</v>
      </c>
      <c r="C91" s="1" t="s">
        <v>95</v>
      </c>
      <c r="D91" s="5">
        <v>8.81</v>
      </c>
      <c r="E91" s="5">
        <v>112.7</v>
      </c>
      <c r="F91" s="6">
        <v>82</v>
      </c>
      <c r="G91" s="5">
        <v>103.9</v>
      </c>
      <c r="H91" s="6">
        <v>104</v>
      </c>
      <c r="I91" s="5">
        <v>67.2</v>
      </c>
      <c r="J91" s="6"/>
      <c r="K91" s="5"/>
      <c r="L91" s="5"/>
      <c r="M91" s="5"/>
      <c r="N91" s="6"/>
      <c r="O91" s="5"/>
      <c r="P91" s="6"/>
      <c r="Q91" s="5"/>
      <c r="R91" s="6"/>
      <c r="S91" s="5"/>
      <c r="T91" s="5"/>
      <c r="U91" s="5"/>
    </row>
    <row r="92" spans="1:21" ht="18">
      <c r="A92" s="5">
        <v>87</v>
      </c>
      <c r="B92" s="1" t="s">
        <v>203</v>
      </c>
      <c r="C92" s="1" t="s">
        <v>204</v>
      </c>
      <c r="D92" s="5">
        <v>8.8000000000000007</v>
      </c>
      <c r="E92" s="5">
        <v>118.8</v>
      </c>
      <c r="F92" s="6">
        <v>30</v>
      </c>
      <c r="G92" s="5">
        <v>110</v>
      </c>
      <c r="H92" s="6">
        <v>223</v>
      </c>
      <c r="I92" s="5">
        <v>66.900000000000006</v>
      </c>
      <c r="J92" s="6"/>
      <c r="K92" s="5"/>
      <c r="L92" s="5"/>
      <c r="M92" s="5"/>
      <c r="N92" s="6"/>
      <c r="O92" s="5"/>
      <c r="P92" s="6"/>
      <c r="Q92" s="5"/>
      <c r="R92" s="6"/>
      <c r="S92" s="5"/>
      <c r="T92" s="5"/>
      <c r="U92" s="5"/>
    </row>
    <row r="93" spans="1:21" ht="18">
      <c r="A93" s="5">
        <v>88</v>
      </c>
      <c r="B93" s="1" t="s">
        <v>206</v>
      </c>
      <c r="C93" s="1" t="s">
        <v>95</v>
      </c>
      <c r="D93" s="5">
        <v>8.5399999999999991</v>
      </c>
      <c r="E93" s="5">
        <v>110.1</v>
      </c>
      <c r="F93" s="6">
        <v>120</v>
      </c>
      <c r="G93" s="5">
        <v>101.6</v>
      </c>
      <c r="H93" s="6">
        <v>69</v>
      </c>
      <c r="I93" s="5">
        <v>70.099999999999994</v>
      </c>
      <c r="J93" s="6"/>
      <c r="K93" s="5"/>
      <c r="L93" s="5"/>
      <c r="M93" s="5"/>
      <c r="N93" s="6"/>
      <c r="O93" s="5"/>
      <c r="P93" s="6"/>
      <c r="Q93" s="5"/>
      <c r="R93" s="6"/>
      <c r="S93" s="5"/>
      <c r="T93" s="5"/>
      <c r="U93" s="5"/>
    </row>
    <row r="94" spans="1:21" ht="18">
      <c r="A94" s="5">
        <v>89</v>
      </c>
      <c r="B94" s="1" t="s">
        <v>208</v>
      </c>
      <c r="C94" s="1" t="s">
        <v>209</v>
      </c>
      <c r="D94" s="5">
        <v>8.49</v>
      </c>
      <c r="E94" s="5">
        <v>109.5</v>
      </c>
      <c r="F94" s="6">
        <v>131</v>
      </c>
      <c r="G94" s="5">
        <v>101</v>
      </c>
      <c r="H94" s="6">
        <v>62</v>
      </c>
      <c r="I94" s="5">
        <v>70.099999999999994</v>
      </c>
      <c r="J94" s="6"/>
      <c r="K94" s="5"/>
      <c r="L94" s="5"/>
      <c r="M94" s="5"/>
      <c r="N94" s="6"/>
      <c r="O94" s="5"/>
      <c r="P94" s="6"/>
      <c r="Q94" s="5"/>
      <c r="R94" s="6"/>
      <c r="S94" s="5"/>
      <c r="T94" s="5"/>
      <c r="U94" s="5"/>
    </row>
    <row r="95" spans="1:21" ht="18">
      <c r="A95" s="5">
        <v>90</v>
      </c>
      <c r="B95" s="1" t="s">
        <v>3</v>
      </c>
      <c r="C95" s="1" t="s">
        <v>114</v>
      </c>
      <c r="D95" s="5">
        <v>8.3000000000000007</v>
      </c>
      <c r="E95" s="5">
        <v>113.6</v>
      </c>
      <c r="F95" s="6">
        <v>75</v>
      </c>
      <c r="G95" s="5">
        <v>105.3</v>
      </c>
      <c r="H95" s="6">
        <v>127</v>
      </c>
      <c r="I95" s="5">
        <v>66.7</v>
      </c>
      <c r="J95" s="6"/>
      <c r="K95" s="5"/>
      <c r="L95" s="5"/>
      <c r="M95" s="5"/>
      <c r="N95" s="6"/>
      <c r="O95" s="5"/>
      <c r="P95" s="6"/>
      <c r="Q95" s="5"/>
      <c r="R95" s="6"/>
      <c r="S95" s="5"/>
      <c r="T95" s="5"/>
      <c r="U95" s="5"/>
    </row>
    <row r="96" spans="1:21" ht="18">
      <c r="A96" s="5">
        <v>91</v>
      </c>
      <c r="B96" s="1" t="s">
        <v>15</v>
      </c>
      <c r="C96" s="1" t="s">
        <v>107</v>
      </c>
      <c r="D96" s="5">
        <v>7.87</v>
      </c>
      <c r="E96" s="5">
        <v>110.8</v>
      </c>
      <c r="F96" s="6">
        <v>108</v>
      </c>
      <c r="G96" s="5">
        <v>102.9</v>
      </c>
      <c r="H96" s="6">
        <v>86</v>
      </c>
      <c r="I96" s="5">
        <v>62.6</v>
      </c>
      <c r="J96" s="6"/>
      <c r="K96" s="5"/>
      <c r="L96" s="5"/>
      <c r="M96" s="5"/>
      <c r="N96" s="6"/>
      <c r="O96" s="5"/>
      <c r="P96" s="6"/>
      <c r="Q96" s="5"/>
      <c r="R96" s="6"/>
      <c r="S96" s="5"/>
      <c r="T96" s="5"/>
      <c r="U96" s="5"/>
    </row>
    <row r="97" spans="1:21" ht="18">
      <c r="A97" s="5">
        <v>92</v>
      </c>
      <c r="B97" s="1" t="s">
        <v>210</v>
      </c>
      <c r="C97" s="1" t="s">
        <v>101</v>
      </c>
      <c r="D97" s="5">
        <v>7.39</v>
      </c>
      <c r="E97" s="5">
        <v>108.5</v>
      </c>
      <c r="F97" s="6">
        <v>152</v>
      </c>
      <c r="G97" s="5">
        <v>101.1</v>
      </c>
      <c r="H97" s="6">
        <v>63</v>
      </c>
      <c r="I97" s="5">
        <v>67.5</v>
      </c>
      <c r="J97" s="6"/>
      <c r="K97" s="5"/>
      <c r="L97" s="5"/>
      <c r="M97" s="5"/>
      <c r="N97" s="6"/>
      <c r="O97" s="5"/>
      <c r="P97" s="6"/>
      <c r="Q97" s="5"/>
      <c r="R97" s="6"/>
      <c r="S97" s="5"/>
      <c r="T97" s="5"/>
      <c r="U97" s="5"/>
    </row>
    <row r="98" spans="1:21" ht="18">
      <c r="A98" s="5">
        <v>93</v>
      </c>
      <c r="B98" s="1" t="s">
        <v>211</v>
      </c>
      <c r="C98" s="1" t="s">
        <v>95</v>
      </c>
      <c r="D98" s="5">
        <v>7.34</v>
      </c>
      <c r="E98" s="5">
        <v>114.3</v>
      </c>
      <c r="F98" s="6">
        <v>69</v>
      </c>
      <c r="G98" s="5">
        <v>107</v>
      </c>
      <c r="H98" s="6">
        <v>163</v>
      </c>
      <c r="I98" s="5">
        <v>65</v>
      </c>
      <c r="J98" s="6"/>
      <c r="K98" s="5"/>
      <c r="L98" s="5"/>
      <c r="M98" s="5"/>
      <c r="N98" s="6"/>
      <c r="O98" s="5"/>
      <c r="P98" s="6"/>
      <c r="Q98" s="5"/>
      <c r="R98" s="6"/>
      <c r="S98" s="5"/>
      <c r="T98" s="5"/>
      <c r="U98" s="5"/>
    </row>
    <row r="99" spans="1:21" ht="18">
      <c r="A99" s="5">
        <v>94</v>
      </c>
      <c r="B99" s="1" t="s">
        <v>212</v>
      </c>
      <c r="C99" s="1" t="s">
        <v>168</v>
      </c>
      <c r="D99" s="5">
        <v>6.96</v>
      </c>
      <c r="E99" s="5">
        <v>112.2</v>
      </c>
      <c r="F99" s="6">
        <v>92</v>
      </c>
      <c r="G99" s="5">
        <v>105.3</v>
      </c>
      <c r="H99" s="6">
        <v>128</v>
      </c>
      <c r="I99" s="5">
        <v>66.2</v>
      </c>
      <c r="J99" s="6"/>
      <c r="K99" s="5"/>
      <c r="L99" s="5"/>
      <c r="M99" s="5"/>
      <c r="N99" s="6"/>
      <c r="O99" s="5"/>
      <c r="P99" s="6"/>
      <c r="Q99" s="5"/>
      <c r="R99" s="6"/>
      <c r="S99" s="5"/>
      <c r="T99" s="5"/>
      <c r="U99" s="5"/>
    </row>
    <row r="100" spans="1:21" ht="18">
      <c r="A100" s="5">
        <v>95</v>
      </c>
      <c r="B100" s="1" t="s">
        <v>40</v>
      </c>
      <c r="C100" s="1" t="s">
        <v>141</v>
      </c>
      <c r="D100" s="5">
        <v>6.95</v>
      </c>
      <c r="E100" s="5">
        <v>108.2</v>
      </c>
      <c r="F100" s="6">
        <v>159</v>
      </c>
      <c r="G100" s="5">
        <v>101.2</v>
      </c>
      <c r="H100" s="6">
        <v>67</v>
      </c>
      <c r="I100" s="5">
        <v>65.900000000000006</v>
      </c>
      <c r="J100" s="6"/>
      <c r="K100" s="5"/>
      <c r="L100" s="5"/>
      <c r="M100" s="5"/>
      <c r="N100" s="6"/>
      <c r="O100" s="5"/>
      <c r="P100" s="6"/>
      <c r="Q100" s="5"/>
      <c r="R100" s="6"/>
      <c r="S100" s="5"/>
      <c r="T100" s="5"/>
      <c r="U100" s="5"/>
    </row>
    <row r="101" spans="1:21" ht="18">
      <c r="A101" s="5">
        <v>96</v>
      </c>
      <c r="B101" s="1" t="s">
        <v>214</v>
      </c>
      <c r="C101" s="1" t="s">
        <v>168</v>
      </c>
      <c r="D101" s="5">
        <v>6.88</v>
      </c>
      <c r="E101" s="5">
        <v>111</v>
      </c>
      <c r="F101" s="6">
        <v>107</v>
      </c>
      <c r="G101" s="5">
        <v>104.1</v>
      </c>
      <c r="H101" s="6">
        <v>107</v>
      </c>
      <c r="I101" s="5">
        <v>65.599999999999994</v>
      </c>
      <c r="J101" s="6"/>
      <c r="K101" s="5"/>
      <c r="L101" s="5"/>
      <c r="M101" s="5"/>
      <c r="N101" s="6"/>
      <c r="O101" s="5"/>
      <c r="P101" s="6"/>
      <c r="Q101" s="5"/>
      <c r="R101" s="6"/>
      <c r="S101" s="5"/>
      <c r="T101" s="5"/>
      <c r="U101" s="5"/>
    </row>
    <row r="102" spans="1:21" ht="18">
      <c r="A102" s="5">
        <v>97</v>
      </c>
      <c r="B102" s="1" t="s">
        <v>32</v>
      </c>
      <c r="C102" s="1" t="s">
        <v>107</v>
      </c>
      <c r="D102" s="5">
        <v>6.7</v>
      </c>
      <c r="E102" s="5">
        <v>110.7</v>
      </c>
      <c r="F102" s="6">
        <v>110</v>
      </c>
      <c r="G102" s="5">
        <v>104</v>
      </c>
      <c r="H102" s="6">
        <v>105</v>
      </c>
      <c r="I102" s="5">
        <v>68.099999999999994</v>
      </c>
      <c r="J102" s="6"/>
      <c r="K102" s="5"/>
      <c r="L102" s="5"/>
      <c r="M102" s="5"/>
      <c r="N102" s="6"/>
      <c r="O102" s="5"/>
      <c r="P102" s="6"/>
      <c r="Q102" s="5"/>
      <c r="R102" s="6"/>
      <c r="S102" s="5"/>
      <c r="T102" s="5"/>
      <c r="U102" s="5"/>
    </row>
    <row r="103" spans="1:21" ht="18">
      <c r="A103" s="5">
        <v>98</v>
      </c>
      <c r="B103" s="1" t="s">
        <v>218</v>
      </c>
      <c r="C103" s="1" t="s">
        <v>95</v>
      </c>
      <c r="D103" s="5">
        <v>6.49</v>
      </c>
      <c r="E103" s="5">
        <v>112.4</v>
      </c>
      <c r="F103" s="6">
        <v>87</v>
      </c>
      <c r="G103" s="5">
        <v>105.9</v>
      </c>
      <c r="H103" s="6">
        <v>139</v>
      </c>
      <c r="I103" s="5">
        <v>61.1</v>
      </c>
      <c r="J103" s="6"/>
      <c r="K103" s="5"/>
      <c r="L103" s="5"/>
      <c r="M103" s="5"/>
      <c r="N103" s="6"/>
      <c r="O103" s="5"/>
      <c r="P103" s="6"/>
      <c r="Q103" s="5"/>
      <c r="R103" s="6"/>
      <c r="S103" s="5"/>
      <c r="T103" s="5"/>
      <c r="U103" s="5"/>
    </row>
    <row r="104" spans="1:21" ht="18">
      <c r="A104" s="5">
        <v>99</v>
      </c>
      <c r="B104" s="1" t="s">
        <v>213</v>
      </c>
      <c r="C104" s="1" t="s">
        <v>133</v>
      </c>
      <c r="D104" s="5">
        <v>6.29</v>
      </c>
      <c r="E104" s="5">
        <v>108.6</v>
      </c>
      <c r="F104" s="6">
        <v>150</v>
      </c>
      <c r="G104" s="5">
        <v>102.3</v>
      </c>
      <c r="H104" s="6">
        <v>78</v>
      </c>
      <c r="I104" s="5">
        <v>64</v>
      </c>
      <c r="J104" s="6"/>
      <c r="K104" s="5"/>
      <c r="L104" s="5"/>
      <c r="M104" s="5"/>
      <c r="N104" s="6"/>
      <c r="O104" s="5"/>
      <c r="P104" s="6"/>
      <c r="Q104" s="5"/>
      <c r="R104" s="6"/>
      <c r="S104" s="5"/>
      <c r="T104" s="5"/>
      <c r="U104" s="5"/>
    </row>
    <row r="105" spans="1:21" ht="18">
      <c r="A105" s="5">
        <v>100</v>
      </c>
      <c r="B105" s="1" t="s">
        <v>58</v>
      </c>
      <c r="C105" s="1" t="s">
        <v>101</v>
      </c>
      <c r="D105" s="5">
        <v>6.27</v>
      </c>
      <c r="E105" s="5">
        <v>109.5</v>
      </c>
      <c r="F105" s="6">
        <v>132</v>
      </c>
      <c r="G105" s="5">
        <v>103.2</v>
      </c>
      <c r="H105" s="6">
        <v>94</v>
      </c>
      <c r="I105" s="5">
        <v>71.2</v>
      </c>
      <c r="J105" s="6"/>
      <c r="K105" s="5"/>
      <c r="L105" s="5"/>
      <c r="M105" s="5"/>
      <c r="N105" s="6"/>
      <c r="O105" s="5"/>
      <c r="P105" s="6"/>
      <c r="Q105" s="5"/>
      <c r="R105" s="6"/>
      <c r="S105" s="5"/>
      <c r="T105" s="5"/>
      <c r="U105" s="5"/>
    </row>
    <row r="106" spans="1:21" ht="18">
      <c r="A106" s="5">
        <v>101</v>
      </c>
      <c r="B106" s="1" t="s">
        <v>215</v>
      </c>
      <c r="C106" s="1" t="s">
        <v>216</v>
      </c>
      <c r="D106" s="5">
        <v>6.16</v>
      </c>
      <c r="E106" s="5">
        <v>106.5</v>
      </c>
      <c r="F106" s="6">
        <v>195</v>
      </c>
      <c r="G106" s="5">
        <v>100.3</v>
      </c>
      <c r="H106" s="6">
        <v>58</v>
      </c>
      <c r="I106" s="5">
        <v>72.099999999999994</v>
      </c>
      <c r="J106" s="6"/>
      <c r="K106" s="5"/>
      <c r="L106" s="5"/>
      <c r="M106" s="5"/>
      <c r="N106" s="6"/>
      <c r="O106" s="5"/>
      <c r="P106" s="6"/>
      <c r="Q106" s="5"/>
      <c r="R106" s="6"/>
      <c r="S106" s="5"/>
      <c r="T106" s="5"/>
      <c r="U106" s="5"/>
    </row>
    <row r="107" spans="1:21" ht="18">
      <c r="A107" s="5">
        <v>102</v>
      </c>
      <c r="B107" s="1" t="s">
        <v>25</v>
      </c>
      <c r="C107" s="1" t="s">
        <v>217</v>
      </c>
      <c r="D107" s="5">
        <v>5.95</v>
      </c>
      <c r="E107" s="5">
        <v>112</v>
      </c>
      <c r="F107" s="6">
        <v>95</v>
      </c>
      <c r="G107" s="5">
        <v>106.1</v>
      </c>
      <c r="H107" s="6">
        <v>144</v>
      </c>
      <c r="I107" s="5">
        <v>72.3</v>
      </c>
      <c r="J107" s="6"/>
      <c r="K107" s="5"/>
      <c r="L107" s="5"/>
      <c r="M107" s="5"/>
      <c r="N107" s="6"/>
      <c r="O107" s="5"/>
      <c r="P107" s="6"/>
      <c r="Q107" s="5"/>
      <c r="R107" s="6"/>
      <c r="S107" s="5"/>
      <c r="T107" s="5"/>
      <c r="U107" s="5"/>
    </row>
    <row r="108" spans="1:21" ht="18">
      <c r="A108" s="5">
        <v>103</v>
      </c>
      <c r="B108" s="1" t="s">
        <v>8</v>
      </c>
      <c r="C108" s="1" t="s">
        <v>95</v>
      </c>
      <c r="D108" s="5">
        <v>5.85</v>
      </c>
      <c r="E108" s="5">
        <v>107.7</v>
      </c>
      <c r="F108" s="6">
        <v>171</v>
      </c>
      <c r="G108" s="5">
        <v>101.9</v>
      </c>
      <c r="H108" s="6">
        <v>75</v>
      </c>
      <c r="I108" s="5">
        <v>68.7</v>
      </c>
      <c r="J108" s="6"/>
      <c r="K108" s="5"/>
      <c r="L108" s="5"/>
      <c r="M108" s="5"/>
      <c r="N108" s="6"/>
      <c r="O108" s="5"/>
      <c r="P108" s="6"/>
      <c r="Q108" s="5"/>
      <c r="R108" s="6"/>
      <c r="S108" s="5"/>
      <c r="T108" s="5"/>
      <c r="U108" s="5"/>
    </row>
    <row r="109" spans="1:21" ht="18">
      <c r="A109" s="5">
        <v>104</v>
      </c>
      <c r="B109" s="1" t="s">
        <v>219</v>
      </c>
      <c r="C109" s="1" t="s">
        <v>220</v>
      </c>
      <c r="D109" s="5">
        <v>5.46</v>
      </c>
      <c r="E109" s="5">
        <v>111.7</v>
      </c>
      <c r="F109" s="6">
        <v>99</v>
      </c>
      <c r="G109" s="5">
        <v>106.2</v>
      </c>
      <c r="H109" s="6">
        <v>147</v>
      </c>
      <c r="I109" s="5">
        <v>70.7</v>
      </c>
      <c r="J109" s="6"/>
      <c r="K109" s="5"/>
      <c r="L109" s="5"/>
      <c r="M109" s="5"/>
      <c r="N109" s="6"/>
      <c r="O109" s="5"/>
      <c r="P109" s="6"/>
      <c r="Q109" s="5"/>
      <c r="R109" s="6"/>
      <c r="S109" s="5"/>
      <c r="T109" s="5"/>
      <c r="U109" s="5"/>
    </row>
    <row r="110" spans="1:21" ht="18">
      <c r="A110" s="5">
        <v>105</v>
      </c>
      <c r="B110" s="1" t="s">
        <v>223</v>
      </c>
      <c r="C110" s="1" t="s">
        <v>224</v>
      </c>
      <c r="D110" s="5">
        <v>5.15</v>
      </c>
      <c r="E110" s="5">
        <v>112.2</v>
      </c>
      <c r="F110" s="6">
        <v>94</v>
      </c>
      <c r="G110" s="5">
        <v>107</v>
      </c>
      <c r="H110" s="6">
        <v>167</v>
      </c>
      <c r="I110" s="5">
        <v>69.099999999999994</v>
      </c>
      <c r="J110" s="6"/>
      <c r="K110" s="5"/>
      <c r="L110" s="5"/>
      <c r="M110" s="5"/>
      <c r="N110" s="6"/>
      <c r="O110" s="5"/>
      <c r="P110" s="6"/>
      <c r="Q110" s="5"/>
      <c r="R110" s="6"/>
      <c r="S110" s="5"/>
      <c r="T110" s="5"/>
      <c r="U110" s="5"/>
    </row>
    <row r="111" spans="1:21" ht="18">
      <c r="A111" s="5">
        <v>106</v>
      </c>
      <c r="B111" s="1" t="s">
        <v>225</v>
      </c>
      <c r="C111" s="1" t="s">
        <v>139</v>
      </c>
      <c r="D111" s="5">
        <v>4.97</v>
      </c>
      <c r="E111" s="5">
        <v>109</v>
      </c>
      <c r="F111" s="6">
        <v>141</v>
      </c>
      <c r="G111" s="5">
        <v>104.1</v>
      </c>
      <c r="H111" s="6">
        <v>106</v>
      </c>
      <c r="I111" s="5">
        <v>72.2</v>
      </c>
      <c r="J111" s="6"/>
      <c r="K111" s="5"/>
      <c r="L111" s="5"/>
      <c r="M111" s="5"/>
      <c r="N111" s="6"/>
      <c r="O111" s="5"/>
      <c r="P111" s="6"/>
      <c r="Q111" s="5"/>
      <c r="R111" s="6"/>
      <c r="S111" s="5"/>
      <c r="T111" s="5"/>
      <c r="U111" s="5"/>
    </row>
    <row r="112" spans="1:21" ht="18">
      <c r="A112" s="5">
        <v>107</v>
      </c>
      <c r="B112" s="1" t="s">
        <v>226</v>
      </c>
      <c r="C112" s="1" t="s">
        <v>153</v>
      </c>
      <c r="D112" s="5">
        <v>4.87</v>
      </c>
      <c r="E112" s="5">
        <v>117.8</v>
      </c>
      <c r="F112" s="6">
        <v>35</v>
      </c>
      <c r="G112" s="5">
        <v>113</v>
      </c>
      <c r="H112" s="6">
        <v>285</v>
      </c>
      <c r="I112" s="5">
        <v>69.099999999999994</v>
      </c>
      <c r="J112" s="6"/>
      <c r="K112" s="5"/>
      <c r="L112" s="5"/>
      <c r="M112" s="5"/>
      <c r="N112" s="6"/>
      <c r="O112" s="5"/>
      <c r="P112" s="6"/>
      <c r="Q112" s="5"/>
      <c r="R112" s="6"/>
      <c r="S112" s="5"/>
      <c r="T112" s="5"/>
      <c r="U112" s="5"/>
    </row>
    <row r="113" spans="1:21" ht="18">
      <c r="A113" s="5">
        <v>108</v>
      </c>
      <c r="B113" s="1" t="s">
        <v>28</v>
      </c>
      <c r="C113" s="1" t="s">
        <v>209</v>
      </c>
      <c r="D113" s="5">
        <v>4.83</v>
      </c>
      <c r="E113" s="5">
        <v>107.5</v>
      </c>
      <c r="F113" s="6">
        <v>177</v>
      </c>
      <c r="G113" s="5">
        <v>102.7</v>
      </c>
      <c r="H113" s="6">
        <v>83</v>
      </c>
      <c r="I113" s="5">
        <v>66.099999999999994</v>
      </c>
      <c r="J113" s="6"/>
      <c r="K113" s="5"/>
      <c r="L113" s="5"/>
      <c r="M113" s="5"/>
      <c r="N113" s="6"/>
      <c r="O113" s="5"/>
      <c r="P113" s="6"/>
      <c r="Q113" s="5"/>
      <c r="R113" s="6"/>
      <c r="S113" s="5"/>
      <c r="T113" s="5"/>
      <c r="U113" s="5"/>
    </row>
    <row r="114" spans="1:21" ht="18">
      <c r="A114" s="5">
        <v>109</v>
      </c>
      <c r="B114" s="1" t="s">
        <v>227</v>
      </c>
      <c r="C114" s="1" t="s">
        <v>153</v>
      </c>
      <c r="D114" s="5">
        <v>4.76</v>
      </c>
      <c r="E114" s="5">
        <v>113.9</v>
      </c>
      <c r="F114" s="6">
        <v>74</v>
      </c>
      <c r="G114" s="5">
        <v>109.2</v>
      </c>
      <c r="H114" s="6">
        <v>211</v>
      </c>
      <c r="I114" s="5">
        <v>69.599999999999994</v>
      </c>
      <c r="J114" s="6"/>
      <c r="K114" s="5"/>
      <c r="L114" s="5"/>
      <c r="M114" s="5"/>
      <c r="N114" s="6"/>
      <c r="O114" s="5"/>
      <c r="P114" s="6"/>
      <c r="Q114" s="5"/>
      <c r="R114" s="6"/>
      <c r="S114" s="5"/>
      <c r="T114" s="5"/>
      <c r="U114" s="5"/>
    </row>
    <row r="115" spans="1:21" ht="18">
      <c r="A115" s="5">
        <v>110</v>
      </c>
      <c r="B115" s="1" t="s">
        <v>233</v>
      </c>
      <c r="C115" s="1" t="s">
        <v>133</v>
      </c>
      <c r="D115" s="5">
        <v>4.55</v>
      </c>
      <c r="E115" s="5">
        <v>107.8</v>
      </c>
      <c r="F115" s="6">
        <v>167</v>
      </c>
      <c r="G115" s="5">
        <v>103.3</v>
      </c>
      <c r="H115" s="6">
        <v>96</v>
      </c>
      <c r="I115" s="5">
        <v>67.5</v>
      </c>
      <c r="J115" s="6"/>
      <c r="K115" s="5"/>
      <c r="L115" s="5"/>
      <c r="M115" s="5"/>
      <c r="N115" s="6"/>
      <c r="O115" s="5"/>
      <c r="P115" s="6"/>
      <c r="Q115" s="5"/>
      <c r="R115" s="6"/>
      <c r="S115" s="5"/>
      <c r="T115" s="5"/>
      <c r="U115" s="5"/>
    </row>
    <row r="116" spans="1:21" ht="18">
      <c r="A116" s="5">
        <v>111</v>
      </c>
      <c r="B116" s="1" t="s">
        <v>12</v>
      </c>
      <c r="C116" s="1" t="s">
        <v>133</v>
      </c>
      <c r="D116" s="5">
        <v>4.28</v>
      </c>
      <c r="E116" s="5">
        <v>108.1</v>
      </c>
      <c r="F116" s="6">
        <v>162</v>
      </c>
      <c r="G116" s="5">
        <v>103.9</v>
      </c>
      <c r="H116" s="6">
        <v>103</v>
      </c>
      <c r="I116" s="5">
        <v>67.5</v>
      </c>
      <c r="J116" s="6"/>
      <c r="K116" s="5"/>
      <c r="L116" s="5"/>
      <c r="M116" s="5"/>
      <c r="N116" s="6"/>
      <c r="O116" s="5"/>
      <c r="P116" s="6"/>
      <c r="Q116" s="5"/>
      <c r="R116" s="6"/>
      <c r="S116" s="5"/>
      <c r="T116" s="5"/>
      <c r="U116" s="5"/>
    </row>
    <row r="117" spans="1:21" ht="18">
      <c r="A117" s="5">
        <v>112</v>
      </c>
      <c r="B117" s="1" t="s">
        <v>228</v>
      </c>
      <c r="C117" s="1" t="s">
        <v>201</v>
      </c>
      <c r="D117" s="5">
        <v>4.26</v>
      </c>
      <c r="E117" s="5">
        <v>112.5</v>
      </c>
      <c r="F117" s="6">
        <v>86</v>
      </c>
      <c r="G117" s="5">
        <v>108.2</v>
      </c>
      <c r="H117" s="6">
        <v>188</v>
      </c>
      <c r="I117" s="5">
        <v>66.7</v>
      </c>
      <c r="J117" s="6"/>
      <c r="K117" s="5"/>
      <c r="L117" s="5"/>
      <c r="M117" s="5"/>
      <c r="N117" s="6"/>
      <c r="O117" s="5"/>
      <c r="P117" s="6"/>
      <c r="Q117" s="5"/>
      <c r="R117" s="6"/>
      <c r="S117" s="5"/>
      <c r="T117" s="5"/>
      <c r="U117" s="5"/>
    </row>
    <row r="118" spans="1:21" ht="18">
      <c r="A118" s="5">
        <v>113</v>
      </c>
      <c r="B118" s="1" t="s">
        <v>222</v>
      </c>
      <c r="C118" s="1" t="s">
        <v>95</v>
      </c>
      <c r="D118" s="5">
        <v>4.2300000000000004</v>
      </c>
      <c r="E118" s="5">
        <v>109</v>
      </c>
      <c r="F118" s="6">
        <v>143</v>
      </c>
      <c r="G118" s="5">
        <v>104.7</v>
      </c>
      <c r="H118" s="6">
        <v>114</v>
      </c>
      <c r="I118" s="5">
        <v>65.099999999999994</v>
      </c>
      <c r="J118" s="6"/>
      <c r="K118" s="5"/>
      <c r="L118" s="5"/>
      <c r="M118" s="5"/>
      <c r="N118" s="6"/>
      <c r="O118" s="5"/>
      <c r="P118" s="6"/>
      <c r="Q118" s="5"/>
      <c r="R118" s="6"/>
      <c r="S118" s="5"/>
      <c r="T118" s="5"/>
      <c r="U118" s="5"/>
    </row>
    <row r="119" spans="1:21" ht="18">
      <c r="A119" s="5">
        <v>114</v>
      </c>
      <c r="B119" s="1" t="s">
        <v>221</v>
      </c>
      <c r="C119" s="1" t="s">
        <v>133</v>
      </c>
      <c r="D119" s="5">
        <v>4.1900000000000004</v>
      </c>
      <c r="E119" s="5">
        <v>107.1</v>
      </c>
      <c r="F119" s="6">
        <v>183</v>
      </c>
      <c r="G119" s="5">
        <v>102.9</v>
      </c>
      <c r="H119" s="6">
        <v>85</v>
      </c>
      <c r="I119" s="5">
        <v>67.5</v>
      </c>
      <c r="J119" s="6"/>
      <c r="K119" s="5"/>
      <c r="L119" s="5"/>
      <c r="M119" s="5"/>
      <c r="N119" s="6"/>
      <c r="O119" s="5"/>
      <c r="P119" s="6"/>
      <c r="Q119" s="5"/>
      <c r="R119" s="6"/>
      <c r="S119" s="5"/>
      <c r="T119" s="5"/>
      <c r="U119" s="5"/>
    </row>
    <row r="120" spans="1:21" ht="18">
      <c r="A120" s="5">
        <v>115</v>
      </c>
      <c r="B120" s="1" t="s">
        <v>229</v>
      </c>
      <c r="C120" s="1" t="s">
        <v>185</v>
      </c>
      <c r="D120" s="5">
        <v>4.16</v>
      </c>
      <c r="E120" s="5">
        <v>110.5</v>
      </c>
      <c r="F120" s="6">
        <v>114</v>
      </c>
      <c r="G120" s="5">
        <v>106.3</v>
      </c>
      <c r="H120" s="6">
        <v>151</v>
      </c>
      <c r="I120" s="5">
        <v>65.5</v>
      </c>
      <c r="J120" s="6"/>
      <c r="K120" s="5"/>
      <c r="L120" s="5"/>
      <c r="M120" s="5"/>
      <c r="N120" s="6"/>
      <c r="O120" s="5"/>
      <c r="P120" s="6"/>
      <c r="Q120" s="5"/>
      <c r="R120" s="6"/>
      <c r="S120" s="5"/>
      <c r="T120" s="5"/>
      <c r="U120" s="5"/>
    </row>
    <row r="121" spans="1:21" ht="18">
      <c r="A121" s="5">
        <v>116</v>
      </c>
      <c r="B121" s="1" t="s">
        <v>232</v>
      </c>
      <c r="C121" s="1" t="s">
        <v>95</v>
      </c>
      <c r="D121" s="5">
        <v>4.0599999999999996</v>
      </c>
      <c r="E121" s="5">
        <v>111.7</v>
      </c>
      <c r="F121" s="6">
        <v>98</v>
      </c>
      <c r="G121" s="5">
        <v>107.7</v>
      </c>
      <c r="H121" s="6">
        <v>179</v>
      </c>
      <c r="I121" s="5">
        <v>67.599999999999994</v>
      </c>
      <c r="J121" s="6"/>
      <c r="K121" s="5"/>
      <c r="L121" s="5"/>
      <c r="M121" s="5"/>
      <c r="N121" s="6"/>
      <c r="O121" s="5"/>
      <c r="P121" s="6"/>
      <c r="Q121" s="5"/>
      <c r="R121" s="6"/>
      <c r="S121" s="5"/>
      <c r="T121" s="5"/>
      <c r="U121" s="5"/>
    </row>
    <row r="122" spans="1:21" ht="18">
      <c r="A122" s="5">
        <v>117</v>
      </c>
      <c r="B122" s="1" t="s">
        <v>230</v>
      </c>
      <c r="C122" s="1" t="s">
        <v>109</v>
      </c>
      <c r="D122" s="5">
        <v>3.99</v>
      </c>
      <c r="E122" s="5">
        <v>111.8</v>
      </c>
      <c r="F122" s="6">
        <v>97</v>
      </c>
      <c r="G122" s="5">
        <v>107.8</v>
      </c>
      <c r="H122" s="6">
        <v>183</v>
      </c>
      <c r="I122" s="5">
        <v>70</v>
      </c>
      <c r="J122" s="6"/>
      <c r="K122" s="5"/>
      <c r="L122" s="5"/>
      <c r="M122" s="5"/>
      <c r="N122" s="6"/>
      <c r="O122" s="5"/>
      <c r="P122" s="6"/>
      <c r="Q122" s="5"/>
      <c r="R122" s="6"/>
      <c r="S122" s="5"/>
      <c r="T122" s="5"/>
      <c r="U122" s="5"/>
    </row>
    <row r="123" spans="1:21" ht="18">
      <c r="A123" s="5">
        <v>118</v>
      </c>
      <c r="B123" s="1" t="s">
        <v>65</v>
      </c>
      <c r="C123" s="1" t="s">
        <v>217</v>
      </c>
      <c r="D123" s="5">
        <v>3.98</v>
      </c>
      <c r="E123" s="5">
        <v>107.1</v>
      </c>
      <c r="F123" s="6">
        <v>182</v>
      </c>
      <c r="G123" s="5">
        <v>103.1</v>
      </c>
      <c r="H123" s="6">
        <v>91</v>
      </c>
      <c r="I123" s="5">
        <v>66</v>
      </c>
      <c r="J123" s="6"/>
      <c r="K123" s="5"/>
      <c r="L123" s="5"/>
      <c r="M123" s="5"/>
      <c r="N123" s="6"/>
      <c r="O123" s="5"/>
      <c r="P123" s="6"/>
      <c r="Q123" s="5"/>
      <c r="R123" s="6"/>
      <c r="S123" s="5"/>
      <c r="T123" s="5"/>
      <c r="U123" s="5"/>
    </row>
    <row r="124" spans="1:21" ht="18">
      <c r="A124" s="5">
        <v>119</v>
      </c>
      <c r="B124" s="1" t="s">
        <v>236</v>
      </c>
      <c r="C124" s="1" t="s">
        <v>209</v>
      </c>
      <c r="D124" s="5">
        <v>3.52</v>
      </c>
      <c r="E124" s="5">
        <v>107.8</v>
      </c>
      <c r="F124" s="6">
        <v>169</v>
      </c>
      <c r="G124" s="5">
        <v>104.3</v>
      </c>
      <c r="H124" s="6">
        <v>108</v>
      </c>
      <c r="I124" s="5">
        <v>63.5</v>
      </c>
      <c r="J124" s="6"/>
      <c r="K124" s="5"/>
      <c r="L124" s="5"/>
      <c r="M124" s="5"/>
      <c r="N124" s="6"/>
      <c r="O124" s="5"/>
      <c r="P124" s="6"/>
      <c r="Q124" s="5"/>
      <c r="R124" s="6"/>
      <c r="S124" s="5"/>
      <c r="T124" s="5"/>
      <c r="U124" s="5"/>
    </row>
    <row r="125" spans="1:21" ht="18">
      <c r="A125" s="5">
        <v>120</v>
      </c>
      <c r="B125" s="1" t="s">
        <v>234</v>
      </c>
      <c r="C125" s="1" t="s">
        <v>235</v>
      </c>
      <c r="D125" s="5">
        <v>3.51</v>
      </c>
      <c r="E125" s="5">
        <v>112.9</v>
      </c>
      <c r="F125" s="6">
        <v>81</v>
      </c>
      <c r="G125" s="5">
        <v>109.4</v>
      </c>
      <c r="H125" s="6">
        <v>213</v>
      </c>
      <c r="I125" s="5">
        <v>65.7</v>
      </c>
      <c r="J125" s="6"/>
      <c r="K125" s="5"/>
      <c r="L125" s="5"/>
      <c r="M125" s="5"/>
      <c r="N125" s="6"/>
      <c r="O125" s="5"/>
      <c r="P125" s="6"/>
      <c r="Q125" s="5"/>
      <c r="R125" s="6"/>
      <c r="S125" s="5"/>
      <c r="T125" s="5"/>
      <c r="U125" s="5"/>
    </row>
    <row r="126" spans="1:21" ht="18">
      <c r="A126" s="20"/>
      <c r="B126" s="20"/>
      <c r="C126" s="1" t="s">
        <v>499</v>
      </c>
      <c r="D126" s="20" t="s">
        <v>500</v>
      </c>
      <c r="E126" s="20" t="s">
        <v>86</v>
      </c>
      <c r="F126" s="20" t="s">
        <v>501</v>
      </c>
      <c r="G126" s="20" t="s">
        <v>93</v>
      </c>
    </row>
    <row r="127" spans="1:21" ht="18">
      <c r="A127" s="1" t="s">
        <v>86</v>
      </c>
      <c r="B127" s="1" t="s">
        <v>87</v>
      </c>
      <c r="C127" s="20" t="s">
        <v>88</v>
      </c>
      <c r="D127" s="1" t="s">
        <v>90</v>
      </c>
      <c r="E127" s="1" t="s">
        <v>91</v>
      </c>
      <c r="F127" s="1" t="s">
        <v>92</v>
      </c>
      <c r="G127" s="1" t="s">
        <v>93</v>
      </c>
      <c r="H127" s="1" t="s">
        <v>86</v>
      </c>
      <c r="I127" s="1" t="s">
        <v>90</v>
      </c>
      <c r="J127" s="1"/>
      <c r="K127" s="1"/>
      <c r="L127" s="1"/>
      <c r="M127" s="1"/>
      <c r="N127" s="1"/>
      <c r="O127" s="1"/>
    </row>
    <row r="128" spans="1:21" ht="18">
      <c r="A128" s="5">
        <v>121</v>
      </c>
      <c r="B128" s="1" t="s">
        <v>247</v>
      </c>
      <c r="C128" s="1" t="s">
        <v>95</v>
      </c>
      <c r="D128" s="5">
        <v>3.48</v>
      </c>
      <c r="E128" s="5">
        <v>110.2</v>
      </c>
      <c r="F128" s="6">
        <v>119</v>
      </c>
      <c r="G128" s="5">
        <v>106.7</v>
      </c>
      <c r="H128" s="6">
        <v>159</v>
      </c>
      <c r="I128" s="5">
        <v>68.599999999999994</v>
      </c>
      <c r="J128" s="6"/>
      <c r="K128" s="5"/>
      <c r="L128" s="5"/>
      <c r="M128" s="5"/>
      <c r="N128" s="6"/>
      <c r="O128" s="5"/>
      <c r="P128" s="6"/>
      <c r="Q128" s="5"/>
      <c r="R128" s="6"/>
      <c r="S128" s="5"/>
      <c r="T128" s="5"/>
      <c r="U128" s="5"/>
    </row>
    <row r="129" spans="1:21" ht="18">
      <c r="A129" s="5">
        <v>122</v>
      </c>
      <c r="B129" s="1" t="s">
        <v>239</v>
      </c>
      <c r="C129" s="1" t="s">
        <v>185</v>
      </c>
      <c r="D129" s="5">
        <v>3.43</v>
      </c>
      <c r="E129" s="5">
        <v>110.1</v>
      </c>
      <c r="F129" s="6">
        <v>121</v>
      </c>
      <c r="G129" s="5">
        <v>106.7</v>
      </c>
      <c r="H129" s="6">
        <v>157</v>
      </c>
      <c r="I129" s="5">
        <v>68.2</v>
      </c>
      <c r="J129" s="6"/>
      <c r="K129" s="5"/>
      <c r="L129" s="5"/>
      <c r="M129" s="5"/>
      <c r="N129" s="6"/>
      <c r="O129" s="5"/>
      <c r="P129" s="6"/>
      <c r="Q129" s="5"/>
      <c r="R129" s="6"/>
      <c r="S129" s="5"/>
      <c r="T129" s="5"/>
      <c r="U129" s="5"/>
    </row>
    <row r="130" spans="1:21" ht="18">
      <c r="A130" s="5">
        <v>123</v>
      </c>
      <c r="B130" s="1" t="s">
        <v>237</v>
      </c>
      <c r="C130" s="1" t="s">
        <v>220</v>
      </c>
      <c r="D130" s="5">
        <v>3.42</v>
      </c>
      <c r="E130" s="5">
        <v>115.7</v>
      </c>
      <c r="F130" s="6">
        <v>55</v>
      </c>
      <c r="G130" s="5">
        <v>112.3</v>
      </c>
      <c r="H130" s="6">
        <v>270</v>
      </c>
      <c r="I130" s="5">
        <v>66.8</v>
      </c>
      <c r="J130" s="6"/>
      <c r="K130" s="5"/>
      <c r="L130" s="5"/>
      <c r="M130" s="5"/>
      <c r="N130" s="6"/>
      <c r="O130" s="5"/>
      <c r="P130" s="6"/>
      <c r="Q130" s="5"/>
      <c r="R130" s="6"/>
      <c r="S130" s="5"/>
      <c r="T130" s="5"/>
      <c r="U130" s="5"/>
    </row>
    <row r="131" spans="1:21" ht="18">
      <c r="A131" s="5">
        <v>124</v>
      </c>
      <c r="B131" s="1" t="s">
        <v>238</v>
      </c>
      <c r="C131" s="1" t="s">
        <v>153</v>
      </c>
      <c r="D131" s="5">
        <v>3.39</v>
      </c>
      <c r="E131" s="5">
        <v>108.6</v>
      </c>
      <c r="F131" s="6">
        <v>149</v>
      </c>
      <c r="G131" s="5">
        <v>105.2</v>
      </c>
      <c r="H131" s="6">
        <v>125</v>
      </c>
      <c r="I131" s="5">
        <v>68.7</v>
      </c>
      <c r="J131" s="6"/>
      <c r="K131" s="5"/>
      <c r="L131" s="5"/>
      <c r="M131" s="5"/>
      <c r="N131" s="6"/>
      <c r="O131" s="5"/>
      <c r="P131" s="6"/>
      <c r="Q131" s="5"/>
      <c r="R131" s="6"/>
      <c r="S131" s="5"/>
      <c r="T131" s="5"/>
      <c r="U131" s="5"/>
    </row>
    <row r="132" spans="1:21" ht="18">
      <c r="A132" s="5">
        <v>125</v>
      </c>
      <c r="B132" s="1" t="s">
        <v>240</v>
      </c>
      <c r="C132" s="1" t="s">
        <v>220</v>
      </c>
      <c r="D132" s="5">
        <v>3.29</v>
      </c>
      <c r="E132" s="5">
        <v>107.9</v>
      </c>
      <c r="F132" s="6">
        <v>164</v>
      </c>
      <c r="G132" s="5">
        <v>104.6</v>
      </c>
      <c r="H132" s="6">
        <v>113</v>
      </c>
      <c r="I132" s="5">
        <v>63.8</v>
      </c>
      <c r="J132" s="6"/>
      <c r="K132" s="5"/>
      <c r="L132" s="5"/>
      <c r="M132" s="5"/>
      <c r="N132" s="6"/>
      <c r="O132" s="5"/>
      <c r="P132" s="6"/>
      <c r="Q132" s="5"/>
      <c r="R132" s="6"/>
      <c r="S132" s="5"/>
      <c r="T132" s="5"/>
      <c r="U132" s="5"/>
    </row>
    <row r="133" spans="1:21" ht="18">
      <c r="A133" s="5">
        <v>126</v>
      </c>
      <c r="B133" s="1" t="s">
        <v>245</v>
      </c>
      <c r="C133" s="1" t="s">
        <v>224</v>
      </c>
      <c r="D133" s="5">
        <v>3.13</v>
      </c>
      <c r="E133" s="5">
        <v>115.3</v>
      </c>
      <c r="F133" s="6">
        <v>60</v>
      </c>
      <c r="G133" s="5">
        <v>112.2</v>
      </c>
      <c r="H133" s="6">
        <v>267</v>
      </c>
      <c r="I133" s="5">
        <v>67.900000000000006</v>
      </c>
      <c r="J133" s="6"/>
      <c r="K133" s="5"/>
      <c r="L133" s="5"/>
      <c r="M133" s="5"/>
      <c r="N133" s="6"/>
      <c r="O133" s="5"/>
      <c r="P133" s="6"/>
      <c r="Q133" s="5"/>
      <c r="R133" s="6"/>
      <c r="S133" s="5"/>
      <c r="T133" s="5"/>
      <c r="U133" s="5"/>
    </row>
    <row r="134" spans="1:21" ht="18">
      <c r="A134" s="5">
        <v>127</v>
      </c>
      <c r="B134" s="1" t="s">
        <v>251</v>
      </c>
      <c r="C134" s="1" t="s">
        <v>220</v>
      </c>
      <c r="D134" s="5">
        <v>3.05</v>
      </c>
      <c r="E134" s="5">
        <v>112.6</v>
      </c>
      <c r="F134" s="6">
        <v>83</v>
      </c>
      <c r="G134" s="5">
        <v>109.6</v>
      </c>
      <c r="H134" s="6">
        <v>215</v>
      </c>
      <c r="I134" s="5">
        <v>64.2</v>
      </c>
      <c r="J134" s="6"/>
      <c r="K134" s="5"/>
      <c r="L134" s="5"/>
      <c r="M134" s="5"/>
      <c r="N134" s="6"/>
      <c r="O134" s="5"/>
      <c r="P134" s="6"/>
      <c r="Q134" s="5"/>
      <c r="R134" s="6"/>
      <c r="S134" s="5"/>
      <c r="T134" s="5"/>
      <c r="U134" s="5"/>
    </row>
    <row r="135" spans="1:21" ht="18">
      <c r="A135" s="5">
        <v>128</v>
      </c>
      <c r="B135" s="1" t="s">
        <v>241</v>
      </c>
      <c r="C135" s="1" t="s">
        <v>224</v>
      </c>
      <c r="D135" s="5">
        <v>3.02</v>
      </c>
      <c r="E135" s="5">
        <v>116.1</v>
      </c>
      <c r="F135" s="6">
        <v>53</v>
      </c>
      <c r="G135" s="5">
        <v>113.1</v>
      </c>
      <c r="H135" s="6">
        <v>288</v>
      </c>
      <c r="I135" s="5">
        <v>65.099999999999994</v>
      </c>
      <c r="J135" s="6"/>
      <c r="K135" s="5"/>
      <c r="L135" s="5"/>
      <c r="M135" s="5"/>
      <c r="N135" s="6"/>
      <c r="O135" s="5"/>
      <c r="P135" s="6"/>
      <c r="Q135" s="5"/>
      <c r="R135" s="6"/>
      <c r="S135" s="5"/>
      <c r="T135" s="5"/>
      <c r="U135" s="5"/>
    </row>
    <row r="136" spans="1:21" ht="18">
      <c r="A136" s="5">
        <v>129</v>
      </c>
      <c r="B136" s="1" t="s">
        <v>13</v>
      </c>
      <c r="C136" s="1" t="s">
        <v>133</v>
      </c>
      <c r="D136" s="5">
        <v>2.96</v>
      </c>
      <c r="E136" s="5">
        <v>112</v>
      </c>
      <c r="F136" s="6">
        <v>96</v>
      </c>
      <c r="G136" s="5">
        <v>109.1</v>
      </c>
      <c r="H136" s="6">
        <v>207</v>
      </c>
      <c r="I136" s="5">
        <v>65.599999999999994</v>
      </c>
      <c r="J136" s="6"/>
      <c r="K136" s="5"/>
      <c r="L136" s="5"/>
      <c r="M136" s="5"/>
      <c r="N136" s="6"/>
      <c r="O136" s="5"/>
      <c r="P136" s="6"/>
      <c r="Q136" s="5"/>
      <c r="R136" s="6"/>
      <c r="S136" s="5"/>
      <c r="T136" s="5"/>
      <c r="U136" s="5"/>
    </row>
    <row r="137" spans="1:21" ht="18">
      <c r="A137" s="5">
        <v>130</v>
      </c>
      <c r="B137" s="1" t="s">
        <v>246</v>
      </c>
      <c r="C137" s="1" t="s">
        <v>185</v>
      </c>
      <c r="D137" s="5">
        <v>2.88</v>
      </c>
      <c r="E137" s="5">
        <v>110</v>
      </c>
      <c r="F137" s="6">
        <v>126</v>
      </c>
      <c r="G137" s="5">
        <v>107.1</v>
      </c>
      <c r="H137" s="6">
        <v>168</v>
      </c>
      <c r="I137" s="5">
        <v>64.599999999999994</v>
      </c>
      <c r="J137" s="6"/>
      <c r="K137" s="5"/>
      <c r="L137" s="5"/>
      <c r="M137" s="5"/>
      <c r="N137" s="6"/>
      <c r="O137" s="5"/>
      <c r="P137" s="6"/>
      <c r="Q137" s="5"/>
      <c r="R137" s="6"/>
      <c r="S137" s="5"/>
      <c r="T137" s="5"/>
      <c r="U137" s="5"/>
    </row>
    <row r="138" spans="1:21" ht="18">
      <c r="A138" s="5">
        <v>131</v>
      </c>
      <c r="B138" s="1" t="s">
        <v>250</v>
      </c>
      <c r="C138" s="1" t="s">
        <v>216</v>
      </c>
      <c r="D138" s="5">
        <v>2.76</v>
      </c>
      <c r="E138" s="5">
        <v>105.9</v>
      </c>
      <c r="F138" s="6">
        <v>207</v>
      </c>
      <c r="G138" s="5">
        <v>103.2</v>
      </c>
      <c r="H138" s="6">
        <v>92</v>
      </c>
      <c r="I138" s="5">
        <v>67.900000000000006</v>
      </c>
      <c r="J138" s="6"/>
      <c r="K138" s="5"/>
      <c r="L138" s="5"/>
      <c r="M138" s="5"/>
      <c r="N138" s="6"/>
      <c r="O138" s="5"/>
      <c r="P138" s="6"/>
      <c r="Q138" s="5"/>
      <c r="R138" s="6"/>
      <c r="S138" s="5"/>
      <c r="T138" s="5"/>
      <c r="U138" s="5"/>
    </row>
    <row r="139" spans="1:21" ht="18">
      <c r="A139" s="5">
        <v>132</v>
      </c>
      <c r="B139" s="1" t="s">
        <v>243</v>
      </c>
      <c r="C139" s="1" t="s">
        <v>220</v>
      </c>
      <c r="D139" s="5">
        <v>2.57</v>
      </c>
      <c r="E139" s="5">
        <v>107.6</v>
      </c>
      <c r="F139" s="6">
        <v>174</v>
      </c>
      <c r="G139" s="5">
        <v>105.1</v>
      </c>
      <c r="H139" s="6">
        <v>118</v>
      </c>
      <c r="I139" s="5">
        <v>65.5</v>
      </c>
      <c r="J139" s="6"/>
      <c r="K139" s="5"/>
      <c r="L139" s="5"/>
      <c r="M139" s="5"/>
      <c r="N139" s="6"/>
      <c r="O139" s="5"/>
      <c r="P139" s="6"/>
      <c r="Q139" s="5"/>
      <c r="R139" s="6"/>
      <c r="S139" s="5"/>
      <c r="T139" s="5"/>
      <c r="U139" s="5"/>
    </row>
    <row r="140" spans="1:21" ht="18">
      <c r="A140" s="5">
        <v>133</v>
      </c>
      <c r="B140" s="1" t="s">
        <v>248</v>
      </c>
      <c r="C140" s="1" t="s">
        <v>133</v>
      </c>
      <c r="D140" s="5">
        <v>2.48</v>
      </c>
      <c r="E140" s="5">
        <v>108.5</v>
      </c>
      <c r="F140" s="6">
        <v>153</v>
      </c>
      <c r="G140" s="5">
        <v>106</v>
      </c>
      <c r="H140" s="6">
        <v>141</v>
      </c>
      <c r="I140" s="5">
        <v>70.8</v>
      </c>
      <c r="J140" s="6"/>
      <c r="K140" s="5"/>
      <c r="L140" s="5"/>
      <c r="M140" s="5"/>
      <c r="N140" s="6"/>
      <c r="O140" s="5"/>
      <c r="P140" s="6"/>
      <c r="Q140" s="5"/>
      <c r="R140" s="6"/>
      <c r="S140" s="5"/>
      <c r="T140" s="5"/>
      <c r="U140" s="5"/>
    </row>
    <row r="141" spans="1:21" ht="18">
      <c r="A141" s="5">
        <v>134</v>
      </c>
      <c r="B141" s="1" t="s">
        <v>260</v>
      </c>
      <c r="C141" s="1" t="s">
        <v>114</v>
      </c>
      <c r="D141" s="5">
        <v>2.4300000000000002</v>
      </c>
      <c r="E141" s="5">
        <v>108.9</v>
      </c>
      <c r="F141" s="6">
        <v>146</v>
      </c>
      <c r="G141" s="5">
        <v>106.4</v>
      </c>
      <c r="H141" s="6">
        <v>154</v>
      </c>
      <c r="I141" s="5">
        <v>67.2</v>
      </c>
      <c r="J141" s="6"/>
      <c r="K141" s="5"/>
      <c r="L141" s="5"/>
      <c r="M141" s="5"/>
      <c r="N141" s="6"/>
      <c r="O141" s="5"/>
      <c r="P141" s="6"/>
      <c r="Q141" s="5"/>
      <c r="R141" s="6"/>
      <c r="S141" s="5"/>
      <c r="T141" s="5"/>
      <c r="U141" s="5"/>
    </row>
    <row r="142" spans="1:21" ht="18">
      <c r="A142" s="5">
        <v>135</v>
      </c>
      <c r="B142" s="1" t="s">
        <v>255</v>
      </c>
      <c r="C142" s="1" t="s">
        <v>185</v>
      </c>
      <c r="D142" s="5">
        <v>2.4</v>
      </c>
      <c r="E142" s="5">
        <v>105.6</v>
      </c>
      <c r="F142" s="6">
        <v>216</v>
      </c>
      <c r="G142" s="5">
        <v>103.2</v>
      </c>
      <c r="H142" s="6">
        <v>93</v>
      </c>
      <c r="I142" s="5">
        <v>70.5</v>
      </c>
      <c r="J142" s="6"/>
      <c r="K142" s="5"/>
      <c r="L142" s="5"/>
      <c r="M142" s="5"/>
      <c r="N142" s="6"/>
      <c r="O142" s="5"/>
      <c r="P142" s="6"/>
      <c r="Q142" s="5"/>
      <c r="R142" s="6"/>
      <c r="S142" s="5"/>
      <c r="T142" s="5"/>
      <c r="U142" s="5"/>
    </row>
    <row r="143" spans="1:21" ht="18">
      <c r="A143" s="5">
        <v>136</v>
      </c>
      <c r="B143" s="1" t="s">
        <v>253</v>
      </c>
      <c r="C143" s="1" t="s">
        <v>254</v>
      </c>
      <c r="D143" s="5">
        <v>2.4</v>
      </c>
      <c r="E143" s="5">
        <v>112.5</v>
      </c>
      <c r="F143" s="6">
        <v>84</v>
      </c>
      <c r="G143" s="5">
        <v>110.1</v>
      </c>
      <c r="H143" s="6">
        <v>226</v>
      </c>
      <c r="I143" s="5">
        <v>69.2</v>
      </c>
      <c r="J143" s="6"/>
      <c r="K143" s="5"/>
      <c r="L143" s="5"/>
      <c r="M143" s="5"/>
      <c r="N143" s="6"/>
      <c r="O143" s="5"/>
      <c r="P143" s="6"/>
      <c r="Q143" s="5"/>
      <c r="R143" s="6"/>
      <c r="S143" s="5"/>
      <c r="T143" s="5"/>
      <c r="U143" s="5"/>
    </row>
    <row r="144" spans="1:21" ht="18">
      <c r="A144" s="5">
        <v>137</v>
      </c>
      <c r="B144" s="1" t="s">
        <v>262</v>
      </c>
      <c r="C144" s="1" t="s">
        <v>168</v>
      </c>
      <c r="D144" s="5">
        <v>2.34</v>
      </c>
      <c r="E144" s="5">
        <v>114.7</v>
      </c>
      <c r="F144" s="6">
        <v>65</v>
      </c>
      <c r="G144" s="5">
        <v>112.4</v>
      </c>
      <c r="H144" s="6">
        <v>274</v>
      </c>
      <c r="I144" s="5">
        <v>70.599999999999994</v>
      </c>
      <c r="J144" s="6"/>
      <c r="K144" s="5"/>
      <c r="L144" s="5"/>
      <c r="M144" s="5"/>
      <c r="N144" s="6"/>
      <c r="O144" s="5"/>
      <c r="P144" s="6"/>
      <c r="Q144" s="5"/>
      <c r="R144" s="6"/>
      <c r="S144" s="5"/>
      <c r="T144" s="5"/>
      <c r="U144" s="5"/>
    </row>
    <row r="145" spans="1:21" ht="18">
      <c r="A145" s="5">
        <v>138</v>
      </c>
      <c r="B145" s="1" t="s">
        <v>257</v>
      </c>
      <c r="C145" s="1" t="s">
        <v>258</v>
      </c>
      <c r="D145" s="5">
        <v>2.23</v>
      </c>
      <c r="E145" s="5">
        <v>109.1</v>
      </c>
      <c r="F145" s="6">
        <v>140</v>
      </c>
      <c r="G145" s="5">
        <v>106.8</v>
      </c>
      <c r="H145" s="6">
        <v>161</v>
      </c>
      <c r="I145" s="5">
        <v>68.5</v>
      </c>
      <c r="J145" s="6"/>
      <c r="K145" s="5"/>
      <c r="L145" s="5"/>
      <c r="M145" s="5"/>
      <c r="N145" s="6"/>
      <c r="O145" s="5"/>
      <c r="P145" s="6"/>
      <c r="Q145" s="5"/>
      <c r="R145" s="6"/>
      <c r="S145" s="5"/>
      <c r="T145" s="5"/>
      <c r="U145" s="5"/>
    </row>
    <row r="146" spans="1:21" ht="18">
      <c r="A146" s="5">
        <v>139</v>
      </c>
      <c r="B146" s="1" t="s">
        <v>256</v>
      </c>
      <c r="C146" s="1" t="s">
        <v>139</v>
      </c>
      <c r="D146" s="5">
        <v>2.23</v>
      </c>
      <c r="E146" s="5">
        <v>109.2</v>
      </c>
      <c r="F146" s="6">
        <v>136</v>
      </c>
      <c r="G146" s="5">
        <v>106.9</v>
      </c>
      <c r="H146" s="6">
        <v>162</v>
      </c>
      <c r="I146" s="5">
        <v>65.099999999999994</v>
      </c>
      <c r="J146" s="6"/>
      <c r="K146" s="5"/>
      <c r="L146" s="5"/>
      <c r="M146" s="5"/>
      <c r="N146" s="6"/>
      <c r="O146" s="5"/>
      <c r="P146" s="6"/>
      <c r="Q146" s="5"/>
      <c r="R146" s="6"/>
      <c r="S146" s="5"/>
      <c r="T146" s="5"/>
      <c r="U146" s="5"/>
    </row>
    <row r="147" spans="1:21" ht="18">
      <c r="A147" s="5">
        <v>140</v>
      </c>
      <c r="B147" s="1" t="s">
        <v>259</v>
      </c>
      <c r="C147" s="1" t="s">
        <v>185</v>
      </c>
      <c r="D147" s="5">
        <v>2.1800000000000002</v>
      </c>
      <c r="E147" s="5">
        <v>105.1</v>
      </c>
      <c r="F147" s="6">
        <v>219</v>
      </c>
      <c r="G147" s="5">
        <v>102.9</v>
      </c>
      <c r="H147" s="6">
        <v>87</v>
      </c>
      <c r="I147" s="5">
        <v>72.599999999999994</v>
      </c>
      <c r="J147" s="6"/>
      <c r="K147" s="5"/>
      <c r="L147" s="5"/>
      <c r="M147" s="5"/>
      <c r="N147" s="6"/>
      <c r="O147" s="5"/>
      <c r="P147" s="6"/>
      <c r="Q147" s="5"/>
      <c r="R147" s="6"/>
      <c r="S147" s="5"/>
      <c r="T147" s="5"/>
      <c r="U147" s="5"/>
    </row>
    <row r="148" spans="1:21" ht="18">
      <c r="A148" s="5">
        <v>141</v>
      </c>
      <c r="B148" s="1" t="s">
        <v>261</v>
      </c>
      <c r="C148" s="1" t="s">
        <v>185</v>
      </c>
      <c r="D148" s="5">
        <v>2.15</v>
      </c>
      <c r="E148" s="5">
        <v>104</v>
      </c>
      <c r="F148" s="6">
        <v>237</v>
      </c>
      <c r="G148" s="5">
        <v>101.8</v>
      </c>
      <c r="H148" s="6">
        <v>72</v>
      </c>
      <c r="I148" s="5">
        <v>65.5</v>
      </c>
      <c r="J148" s="6"/>
      <c r="K148" s="5"/>
      <c r="L148" s="5"/>
      <c r="M148" s="5"/>
      <c r="N148" s="6"/>
      <c r="O148" s="5"/>
      <c r="P148" s="6"/>
      <c r="Q148" s="5"/>
      <c r="R148" s="6"/>
      <c r="S148" s="5"/>
      <c r="T148" s="5"/>
      <c r="U148" s="5"/>
    </row>
    <row r="149" spans="1:21" ht="18">
      <c r="A149" s="5">
        <v>142</v>
      </c>
      <c r="B149" s="1" t="s">
        <v>74</v>
      </c>
      <c r="C149" s="1" t="s">
        <v>168</v>
      </c>
      <c r="D149" s="5">
        <v>2.02</v>
      </c>
      <c r="E149" s="5">
        <v>114.7</v>
      </c>
      <c r="F149" s="6">
        <v>64</v>
      </c>
      <c r="G149" s="5">
        <v>112.7</v>
      </c>
      <c r="H149" s="6">
        <v>278</v>
      </c>
      <c r="I149" s="5">
        <v>65.5</v>
      </c>
      <c r="J149" s="6"/>
      <c r="K149" s="5"/>
      <c r="L149" s="5"/>
      <c r="M149" s="5"/>
      <c r="N149" s="6"/>
      <c r="O149" s="5"/>
      <c r="P149" s="6"/>
      <c r="Q149" s="5"/>
      <c r="R149" s="6"/>
      <c r="S149" s="5"/>
      <c r="T149" s="5"/>
      <c r="U149" s="5"/>
    </row>
    <row r="150" spans="1:21" ht="18">
      <c r="A150" s="5">
        <v>143</v>
      </c>
      <c r="B150" s="1" t="s">
        <v>63</v>
      </c>
      <c r="C150" s="1" t="s">
        <v>168</v>
      </c>
      <c r="D150" s="5">
        <v>1.74</v>
      </c>
      <c r="E150" s="5">
        <v>107.7</v>
      </c>
      <c r="F150" s="6">
        <v>173</v>
      </c>
      <c r="G150" s="5">
        <v>105.9</v>
      </c>
      <c r="H150" s="6">
        <v>138</v>
      </c>
      <c r="I150" s="5">
        <v>65</v>
      </c>
      <c r="J150" s="6"/>
      <c r="K150" s="5"/>
      <c r="L150" s="5"/>
      <c r="M150" s="5"/>
      <c r="N150" s="6"/>
      <c r="O150" s="5"/>
      <c r="P150" s="6"/>
      <c r="Q150" s="5"/>
      <c r="R150" s="6"/>
      <c r="S150" s="5"/>
      <c r="T150" s="5"/>
      <c r="U150" s="5"/>
    </row>
    <row r="151" spans="1:21" ht="18">
      <c r="A151" s="5">
        <v>144</v>
      </c>
      <c r="B151" s="1" t="s">
        <v>265</v>
      </c>
      <c r="C151" s="1" t="s">
        <v>133</v>
      </c>
      <c r="D151" s="5">
        <v>1.7</v>
      </c>
      <c r="E151" s="5">
        <v>105.4</v>
      </c>
      <c r="F151" s="6">
        <v>218</v>
      </c>
      <c r="G151" s="5">
        <v>103.7</v>
      </c>
      <c r="H151" s="6">
        <v>102</v>
      </c>
      <c r="I151" s="5">
        <v>65</v>
      </c>
      <c r="J151" s="6"/>
      <c r="K151" s="5"/>
      <c r="L151" s="5"/>
      <c r="M151" s="5"/>
      <c r="N151" s="6"/>
      <c r="O151" s="5"/>
      <c r="P151" s="6"/>
      <c r="Q151" s="5"/>
      <c r="R151" s="6"/>
      <c r="S151" s="5"/>
      <c r="T151" s="5"/>
      <c r="U151" s="5"/>
    </row>
    <row r="152" spans="1:21" ht="18">
      <c r="A152" s="5">
        <v>145</v>
      </c>
      <c r="B152" s="1" t="s">
        <v>264</v>
      </c>
      <c r="C152" s="1" t="s">
        <v>185</v>
      </c>
      <c r="D152" s="5">
        <v>1.53</v>
      </c>
      <c r="E152" s="5">
        <v>106.9</v>
      </c>
      <c r="F152" s="6">
        <v>188</v>
      </c>
      <c r="G152" s="5">
        <v>105.4</v>
      </c>
      <c r="H152" s="6">
        <v>134</v>
      </c>
      <c r="I152" s="5">
        <v>68.599999999999994</v>
      </c>
      <c r="J152" s="6"/>
      <c r="K152" s="5"/>
      <c r="L152" s="5"/>
      <c r="M152" s="5"/>
      <c r="N152" s="6"/>
      <c r="O152" s="5"/>
      <c r="P152" s="6"/>
      <c r="Q152" s="5"/>
      <c r="R152" s="6"/>
      <c r="S152" s="5"/>
      <c r="T152" s="5"/>
      <c r="U152" s="5"/>
    </row>
    <row r="153" spans="1:21" ht="18">
      <c r="A153" s="5">
        <v>146</v>
      </c>
      <c r="B153" s="1" t="s">
        <v>266</v>
      </c>
      <c r="C153" s="1" t="s">
        <v>139</v>
      </c>
      <c r="D153" s="5">
        <v>1.48</v>
      </c>
      <c r="E153" s="5">
        <v>110.4</v>
      </c>
      <c r="F153" s="6">
        <v>117</v>
      </c>
      <c r="G153" s="5">
        <v>108.9</v>
      </c>
      <c r="H153" s="6">
        <v>201</v>
      </c>
      <c r="I153" s="5">
        <v>67.3</v>
      </c>
      <c r="J153" s="6"/>
      <c r="K153" s="5"/>
      <c r="L153" s="5"/>
      <c r="M153" s="5"/>
      <c r="N153" s="6"/>
      <c r="O153" s="5"/>
      <c r="P153" s="6"/>
      <c r="Q153" s="5"/>
      <c r="R153" s="6"/>
      <c r="S153" s="5"/>
      <c r="T153" s="5"/>
      <c r="U153" s="5"/>
    </row>
    <row r="154" spans="1:21" ht="18">
      <c r="A154" s="5">
        <v>147</v>
      </c>
      <c r="B154" s="1" t="s">
        <v>34</v>
      </c>
      <c r="C154" s="1" t="s">
        <v>95</v>
      </c>
      <c r="D154" s="5">
        <v>1.41</v>
      </c>
      <c r="E154" s="5">
        <v>107.7</v>
      </c>
      <c r="F154" s="6">
        <v>170</v>
      </c>
      <c r="G154" s="5">
        <v>106.3</v>
      </c>
      <c r="H154" s="6">
        <v>152</v>
      </c>
      <c r="I154" s="5">
        <v>65.3</v>
      </c>
      <c r="J154" s="6"/>
      <c r="K154" s="5"/>
      <c r="L154" s="5"/>
      <c r="M154" s="5"/>
      <c r="N154" s="6"/>
      <c r="O154" s="5"/>
      <c r="P154" s="6"/>
      <c r="Q154" s="5"/>
      <c r="R154" s="6"/>
      <c r="S154" s="5"/>
      <c r="T154" s="5"/>
      <c r="U154" s="5"/>
    </row>
    <row r="155" spans="1:21" ht="18">
      <c r="A155" s="5">
        <v>148</v>
      </c>
      <c r="B155" s="1" t="s">
        <v>26</v>
      </c>
      <c r="C155" s="1" t="s">
        <v>209</v>
      </c>
      <c r="D155" s="5">
        <v>1.28</v>
      </c>
      <c r="E155" s="5">
        <v>111.3</v>
      </c>
      <c r="F155" s="6">
        <v>101</v>
      </c>
      <c r="G155" s="5">
        <v>110</v>
      </c>
      <c r="H155" s="6">
        <v>224</v>
      </c>
      <c r="I155" s="5">
        <v>65.099999999999994</v>
      </c>
      <c r="J155" s="6"/>
      <c r="K155" s="5"/>
      <c r="L155" s="5"/>
      <c r="M155" s="5"/>
      <c r="N155" s="6"/>
      <c r="O155" s="5"/>
      <c r="P155" s="6"/>
      <c r="Q155" s="5"/>
      <c r="R155" s="6"/>
      <c r="S155" s="5"/>
      <c r="T155" s="5"/>
      <c r="U155" s="5"/>
    </row>
    <row r="156" spans="1:21" ht="18">
      <c r="A156" s="5">
        <v>149</v>
      </c>
      <c r="B156" s="1" t="s">
        <v>75</v>
      </c>
      <c r="C156" s="1" t="s">
        <v>209</v>
      </c>
      <c r="D156" s="5">
        <v>1.1299999999999999</v>
      </c>
      <c r="E156" s="5">
        <v>102.3</v>
      </c>
      <c r="F156" s="6">
        <v>264</v>
      </c>
      <c r="G156" s="5">
        <v>101.1</v>
      </c>
      <c r="H156" s="6">
        <v>64</v>
      </c>
      <c r="I156" s="5">
        <v>63.6</v>
      </c>
      <c r="J156" s="6"/>
      <c r="K156" s="5"/>
      <c r="L156" s="5"/>
      <c r="M156" s="5"/>
      <c r="N156" s="6"/>
      <c r="O156" s="5"/>
      <c r="P156" s="6"/>
      <c r="Q156" s="5"/>
      <c r="R156" s="6"/>
      <c r="S156" s="5"/>
      <c r="T156" s="5"/>
      <c r="U156" s="5"/>
    </row>
    <row r="157" spans="1:21" ht="18">
      <c r="A157" s="5">
        <v>150</v>
      </c>
      <c r="B157" s="1" t="s">
        <v>268</v>
      </c>
      <c r="C157" s="1" t="s">
        <v>258</v>
      </c>
      <c r="D157" s="5">
        <v>1.1000000000000001</v>
      </c>
      <c r="E157" s="5">
        <v>112.2</v>
      </c>
      <c r="F157" s="6">
        <v>93</v>
      </c>
      <c r="G157" s="5">
        <v>111.1</v>
      </c>
      <c r="H157" s="6">
        <v>243</v>
      </c>
      <c r="I157" s="5">
        <v>69.7</v>
      </c>
      <c r="J157" s="6"/>
      <c r="K157" s="5"/>
      <c r="L157" s="5"/>
      <c r="M157" s="5"/>
      <c r="N157" s="6"/>
      <c r="O157" s="5"/>
      <c r="P157" s="6"/>
      <c r="Q157" s="5"/>
      <c r="R157" s="6"/>
      <c r="S157" s="5"/>
      <c r="T157" s="5"/>
      <c r="U157" s="5"/>
    </row>
    <row r="158" spans="1:21" ht="18">
      <c r="A158" s="5">
        <v>151</v>
      </c>
      <c r="B158" s="1" t="s">
        <v>278</v>
      </c>
      <c r="C158" s="1" t="s">
        <v>220</v>
      </c>
      <c r="D158" s="5">
        <v>0.96</v>
      </c>
      <c r="E158" s="5">
        <v>108.4</v>
      </c>
      <c r="F158" s="6">
        <v>155</v>
      </c>
      <c r="G158" s="5">
        <v>107.4</v>
      </c>
      <c r="H158" s="6">
        <v>173</v>
      </c>
      <c r="I158" s="5">
        <v>66</v>
      </c>
      <c r="J158" s="6"/>
      <c r="K158" s="5"/>
      <c r="L158" s="5"/>
      <c r="M158" s="5"/>
      <c r="N158" s="6"/>
      <c r="O158" s="5"/>
      <c r="P158" s="6"/>
      <c r="Q158" s="5"/>
      <c r="R158" s="6"/>
      <c r="S158" s="5"/>
      <c r="T158" s="5"/>
      <c r="U158" s="5"/>
    </row>
    <row r="159" spans="1:21" ht="18">
      <c r="A159" s="5">
        <v>152</v>
      </c>
      <c r="B159" s="1" t="s">
        <v>269</v>
      </c>
      <c r="C159" s="1" t="s">
        <v>185</v>
      </c>
      <c r="D159" s="5">
        <v>0.94</v>
      </c>
      <c r="E159" s="5">
        <v>110.7</v>
      </c>
      <c r="F159" s="6">
        <v>111</v>
      </c>
      <c r="G159" s="5">
        <v>109.7</v>
      </c>
      <c r="H159" s="6">
        <v>220</v>
      </c>
      <c r="I159" s="5">
        <v>67.7</v>
      </c>
      <c r="J159" s="6"/>
      <c r="K159" s="5"/>
      <c r="L159" s="5"/>
      <c r="M159" s="5"/>
      <c r="N159" s="6"/>
      <c r="O159" s="5"/>
      <c r="P159" s="6"/>
      <c r="Q159" s="5"/>
      <c r="R159" s="6"/>
      <c r="S159" s="5"/>
      <c r="T159" s="5"/>
      <c r="U159" s="5"/>
    </row>
    <row r="160" spans="1:21" ht="18">
      <c r="A160" s="5">
        <v>153</v>
      </c>
      <c r="B160" s="1" t="s">
        <v>270</v>
      </c>
      <c r="C160" s="1" t="s">
        <v>216</v>
      </c>
      <c r="D160" s="5">
        <v>0.91</v>
      </c>
      <c r="E160" s="5">
        <v>108.5</v>
      </c>
      <c r="F160" s="6">
        <v>151</v>
      </c>
      <c r="G160" s="5">
        <v>107.6</v>
      </c>
      <c r="H160" s="6">
        <v>177</v>
      </c>
      <c r="I160" s="5">
        <v>66.5</v>
      </c>
      <c r="J160" s="6"/>
      <c r="K160" s="5"/>
      <c r="L160" s="5"/>
      <c r="M160" s="5"/>
      <c r="N160" s="6"/>
      <c r="O160" s="5"/>
      <c r="P160" s="6"/>
      <c r="Q160" s="5"/>
      <c r="R160" s="6"/>
      <c r="S160" s="5"/>
      <c r="T160" s="5"/>
      <c r="U160" s="5"/>
    </row>
    <row r="161" spans="1:21" ht="18">
      <c r="A161" s="5">
        <v>154</v>
      </c>
      <c r="B161" s="1" t="s">
        <v>274</v>
      </c>
      <c r="C161" s="1" t="s">
        <v>153</v>
      </c>
      <c r="D161" s="5">
        <v>0.75</v>
      </c>
      <c r="E161" s="5">
        <v>107.9</v>
      </c>
      <c r="F161" s="6">
        <v>165</v>
      </c>
      <c r="G161" s="5">
        <v>107.1</v>
      </c>
      <c r="H161" s="6">
        <v>169</v>
      </c>
      <c r="I161" s="5">
        <v>66.900000000000006</v>
      </c>
      <c r="J161" s="6"/>
      <c r="K161" s="5"/>
      <c r="L161" s="5"/>
      <c r="M161" s="5"/>
      <c r="N161" s="6"/>
      <c r="O161" s="5"/>
      <c r="P161" s="6"/>
      <c r="Q161" s="5"/>
      <c r="R161" s="6"/>
      <c r="S161" s="5"/>
      <c r="T161" s="5"/>
      <c r="U161" s="5"/>
    </row>
    <row r="162" spans="1:21" ht="18">
      <c r="A162" s="5">
        <v>155</v>
      </c>
      <c r="B162" s="1" t="s">
        <v>272</v>
      </c>
      <c r="C162" s="1" t="s">
        <v>153</v>
      </c>
      <c r="D162" s="5">
        <v>0.52</v>
      </c>
      <c r="E162" s="5">
        <v>109.1</v>
      </c>
      <c r="F162" s="6">
        <v>139</v>
      </c>
      <c r="G162" s="5">
        <v>108.6</v>
      </c>
      <c r="H162" s="6">
        <v>194</v>
      </c>
      <c r="I162" s="5">
        <v>66.5</v>
      </c>
      <c r="J162" s="6"/>
      <c r="K162" s="5"/>
      <c r="L162" s="5"/>
      <c r="M162" s="5"/>
      <c r="N162" s="6"/>
      <c r="O162" s="5"/>
      <c r="P162" s="6"/>
      <c r="Q162" s="5"/>
      <c r="R162" s="6"/>
      <c r="S162" s="5"/>
      <c r="T162" s="5"/>
      <c r="U162" s="5"/>
    </row>
    <row r="163" spans="1:21" ht="18">
      <c r="A163" s="5">
        <v>156</v>
      </c>
      <c r="B163" s="1" t="s">
        <v>267</v>
      </c>
      <c r="C163" s="1" t="s">
        <v>168</v>
      </c>
      <c r="D163" s="5">
        <v>0.52</v>
      </c>
      <c r="E163" s="5">
        <v>109.1</v>
      </c>
      <c r="F163" s="6">
        <v>138</v>
      </c>
      <c r="G163" s="5">
        <v>108.6</v>
      </c>
      <c r="H163" s="6">
        <v>195</v>
      </c>
      <c r="I163" s="5">
        <v>69.3</v>
      </c>
      <c r="J163" s="6"/>
      <c r="K163" s="5"/>
      <c r="L163" s="5"/>
      <c r="M163" s="5"/>
      <c r="N163" s="6"/>
      <c r="O163" s="5"/>
      <c r="P163" s="6"/>
      <c r="Q163" s="5"/>
      <c r="R163" s="6"/>
      <c r="S163" s="5"/>
      <c r="T163" s="5"/>
      <c r="U163" s="5"/>
    </row>
    <row r="164" spans="1:21" ht="18">
      <c r="A164" s="5">
        <v>157</v>
      </c>
      <c r="B164" s="1" t="s">
        <v>273</v>
      </c>
      <c r="C164" s="1" t="s">
        <v>235</v>
      </c>
      <c r="D164" s="5">
        <v>0.5</v>
      </c>
      <c r="E164" s="5">
        <v>105.6</v>
      </c>
      <c r="F164" s="6">
        <v>215</v>
      </c>
      <c r="G164" s="5">
        <v>105.1</v>
      </c>
      <c r="H164" s="6">
        <v>119</v>
      </c>
      <c r="I164" s="5">
        <v>63.7</v>
      </c>
      <c r="J164" s="6"/>
      <c r="K164" s="5"/>
      <c r="L164" s="5"/>
      <c r="M164" s="5"/>
      <c r="N164" s="6"/>
      <c r="O164" s="5"/>
      <c r="P164" s="6"/>
      <c r="Q164" s="5"/>
      <c r="R164" s="6"/>
      <c r="S164" s="5"/>
      <c r="T164" s="5"/>
      <c r="U164" s="5"/>
    </row>
    <row r="165" spans="1:21" ht="18">
      <c r="A165" s="5">
        <v>158</v>
      </c>
      <c r="B165" s="1" t="s">
        <v>275</v>
      </c>
      <c r="C165" s="1" t="s">
        <v>216</v>
      </c>
      <c r="D165" s="5">
        <v>0.43</v>
      </c>
      <c r="E165" s="5">
        <v>106.6</v>
      </c>
      <c r="F165" s="6">
        <v>192</v>
      </c>
      <c r="G165" s="5">
        <v>106.2</v>
      </c>
      <c r="H165" s="6">
        <v>146</v>
      </c>
      <c r="I165" s="5">
        <v>66.099999999999994</v>
      </c>
      <c r="J165" s="6"/>
      <c r="K165" s="5"/>
      <c r="L165" s="5"/>
      <c r="M165" s="5"/>
      <c r="N165" s="6"/>
      <c r="O165" s="5"/>
      <c r="P165" s="6"/>
      <c r="Q165" s="5"/>
      <c r="R165" s="6"/>
      <c r="S165" s="5"/>
      <c r="T165" s="5"/>
      <c r="U165" s="5"/>
    </row>
    <row r="166" spans="1:21" ht="18">
      <c r="A166" s="5">
        <v>159</v>
      </c>
      <c r="B166" s="1" t="s">
        <v>276</v>
      </c>
      <c r="C166" s="1" t="s">
        <v>258</v>
      </c>
      <c r="D166" s="5">
        <v>0.36</v>
      </c>
      <c r="E166" s="5">
        <v>105.7</v>
      </c>
      <c r="F166" s="6">
        <v>214</v>
      </c>
      <c r="G166" s="5">
        <v>105.4</v>
      </c>
      <c r="H166" s="6">
        <v>133</v>
      </c>
      <c r="I166" s="5">
        <v>68.5</v>
      </c>
      <c r="J166" s="6"/>
      <c r="K166" s="5"/>
      <c r="L166" s="5"/>
      <c r="M166" s="5"/>
      <c r="N166" s="6"/>
      <c r="O166" s="5"/>
      <c r="P166" s="6"/>
      <c r="Q166" s="5"/>
      <c r="R166" s="6"/>
      <c r="S166" s="5"/>
      <c r="T166" s="5"/>
      <c r="U166" s="5"/>
    </row>
    <row r="167" spans="1:21" ht="18">
      <c r="A167" s="5">
        <v>160</v>
      </c>
      <c r="B167" s="1" t="s">
        <v>279</v>
      </c>
      <c r="C167" s="1" t="s">
        <v>179</v>
      </c>
      <c r="D167" s="5">
        <v>0.32</v>
      </c>
      <c r="E167" s="5">
        <v>113.1</v>
      </c>
      <c r="F167" s="6">
        <v>79</v>
      </c>
      <c r="G167" s="5">
        <v>112.8</v>
      </c>
      <c r="H167" s="6">
        <v>280</v>
      </c>
      <c r="I167" s="5">
        <v>71</v>
      </c>
      <c r="J167" s="6"/>
      <c r="K167" s="5"/>
      <c r="L167" s="5"/>
      <c r="M167" s="5"/>
      <c r="N167" s="6"/>
      <c r="O167" s="5"/>
      <c r="P167" s="6"/>
      <c r="Q167" s="5"/>
      <c r="R167" s="6"/>
      <c r="S167" s="5"/>
      <c r="T167" s="5"/>
      <c r="U167" s="5"/>
    </row>
    <row r="168" spans="1:21" ht="18">
      <c r="A168" s="20"/>
      <c r="B168" s="20"/>
      <c r="C168" s="1" t="s">
        <v>499</v>
      </c>
      <c r="D168" s="20" t="s">
        <v>500</v>
      </c>
      <c r="E168" s="20" t="s">
        <v>86</v>
      </c>
      <c r="F168" s="20" t="s">
        <v>501</v>
      </c>
      <c r="G168" s="20" t="s">
        <v>93</v>
      </c>
    </row>
    <row r="169" spans="1:21" ht="18">
      <c r="A169" s="1" t="s">
        <v>86</v>
      </c>
      <c r="B169" s="1" t="s">
        <v>87</v>
      </c>
      <c r="C169" s="20" t="s">
        <v>88</v>
      </c>
      <c r="D169" s="1" t="s">
        <v>90</v>
      </c>
      <c r="E169" s="1" t="s">
        <v>91</v>
      </c>
      <c r="F169" s="1" t="s">
        <v>92</v>
      </c>
      <c r="G169" s="1" t="s">
        <v>93</v>
      </c>
      <c r="H169" s="1" t="s">
        <v>86</v>
      </c>
      <c r="I169" s="1" t="s">
        <v>90</v>
      </c>
      <c r="J169" s="1"/>
      <c r="K169" s="1"/>
      <c r="L169" s="1"/>
      <c r="M169" s="1"/>
      <c r="N169" s="1"/>
      <c r="O169" s="1"/>
    </row>
    <row r="170" spans="1:21" ht="18">
      <c r="A170" s="5">
        <v>161</v>
      </c>
      <c r="B170" s="1" t="s">
        <v>281</v>
      </c>
      <c r="C170" s="1" t="s">
        <v>235</v>
      </c>
      <c r="D170" s="5">
        <v>0.23</v>
      </c>
      <c r="E170" s="5">
        <v>106.5</v>
      </c>
      <c r="F170" s="6">
        <v>193</v>
      </c>
      <c r="G170" s="5">
        <v>106.3</v>
      </c>
      <c r="H170" s="6">
        <v>150</v>
      </c>
      <c r="I170" s="5">
        <v>70.5</v>
      </c>
      <c r="J170" s="6"/>
      <c r="K170" s="5"/>
      <c r="L170" s="5"/>
      <c r="M170" s="5"/>
      <c r="N170" s="6"/>
      <c r="O170" s="5"/>
      <c r="P170" s="6"/>
      <c r="Q170" s="5"/>
      <c r="R170" s="6"/>
      <c r="S170" s="5"/>
      <c r="T170" s="5"/>
      <c r="U170" s="5"/>
    </row>
    <row r="171" spans="1:21" ht="18">
      <c r="A171" s="5">
        <v>162</v>
      </c>
      <c r="B171" s="1" t="s">
        <v>282</v>
      </c>
      <c r="C171" s="1" t="s">
        <v>204</v>
      </c>
      <c r="D171" s="5">
        <v>0.13</v>
      </c>
      <c r="E171" s="5">
        <v>110</v>
      </c>
      <c r="F171" s="6">
        <v>125</v>
      </c>
      <c r="G171" s="5">
        <v>109.8</v>
      </c>
      <c r="H171" s="6">
        <v>221</v>
      </c>
      <c r="I171" s="5">
        <v>63.3</v>
      </c>
      <c r="J171" s="6"/>
      <c r="K171" s="5"/>
      <c r="L171" s="5"/>
      <c r="M171" s="5"/>
      <c r="N171" s="6"/>
      <c r="O171" s="5"/>
      <c r="P171" s="6"/>
      <c r="Q171" s="5"/>
      <c r="R171" s="6"/>
      <c r="S171" s="5"/>
      <c r="T171" s="5"/>
      <c r="U171" s="5"/>
    </row>
    <row r="172" spans="1:21" ht="18">
      <c r="A172" s="5">
        <v>163</v>
      </c>
      <c r="B172" s="1" t="s">
        <v>68</v>
      </c>
      <c r="C172" s="1" t="s">
        <v>217</v>
      </c>
      <c r="D172" s="5">
        <v>0.04</v>
      </c>
      <c r="E172" s="5">
        <v>108.8</v>
      </c>
      <c r="F172" s="6">
        <v>147</v>
      </c>
      <c r="G172" s="5">
        <v>108.8</v>
      </c>
      <c r="H172" s="6">
        <v>198</v>
      </c>
      <c r="I172" s="5">
        <v>69.400000000000006</v>
      </c>
      <c r="J172" s="6"/>
      <c r="K172" s="5"/>
      <c r="L172" s="5"/>
      <c r="M172" s="5"/>
      <c r="N172" s="6"/>
      <c r="O172" s="5"/>
      <c r="P172" s="6"/>
      <c r="Q172" s="5"/>
      <c r="R172" s="6"/>
      <c r="S172" s="5"/>
      <c r="T172" s="5"/>
      <c r="U172" s="5"/>
    </row>
    <row r="173" spans="1:21" ht="18">
      <c r="A173" s="5">
        <v>164</v>
      </c>
      <c r="B173" s="1" t="s">
        <v>283</v>
      </c>
      <c r="C173" s="1" t="s">
        <v>109</v>
      </c>
      <c r="D173" s="5">
        <v>-0.04</v>
      </c>
      <c r="E173" s="5">
        <v>104.3</v>
      </c>
      <c r="F173" s="6">
        <v>232</v>
      </c>
      <c r="G173" s="5">
        <v>104.3</v>
      </c>
      <c r="H173" s="6">
        <v>109</v>
      </c>
      <c r="I173" s="5">
        <v>67.2</v>
      </c>
      <c r="J173" s="6"/>
      <c r="K173" s="5"/>
      <c r="L173" s="5"/>
      <c r="M173" s="5"/>
      <c r="N173" s="6"/>
      <c r="O173" s="5"/>
      <c r="P173" s="6"/>
      <c r="Q173" s="5"/>
      <c r="R173" s="6"/>
      <c r="S173" s="5"/>
      <c r="T173" s="5"/>
      <c r="U173" s="5"/>
    </row>
    <row r="174" spans="1:21" ht="18">
      <c r="A174" s="5">
        <v>165</v>
      </c>
      <c r="B174" s="1" t="s">
        <v>286</v>
      </c>
      <c r="C174" s="1" t="s">
        <v>201</v>
      </c>
      <c r="D174" s="5">
        <v>-7.0000000000000007E-2</v>
      </c>
      <c r="E174" s="5">
        <v>109.2</v>
      </c>
      <c r="F174" s="6">
        <v>135</v>
      </c>
      <c r="G174" s="5">
        <v>109.3</v>
      </c>
      <c r="H174" s="6">
        <v>212</v>
      </c>
      <c r="I174" s="5">
        <v>65.5</v>
      </c>
      <c r="J174" s="6"/>
      <c r="K174" s="5"/>
      <c r="L174" s="5"/>
      <c r="M174" s="5"/>
      <c r="N174" s="6"/>
      <c r="O174" s="5"/>
      <c r="P174" s="6"/>
      <c r="Q174" s="5"/>
      <c r="R174" s="6"/>
      <c r="S174" s="5"/>
      <c r="T174" s="5"/>
      <c r="U174" s="5"/>
    </row>
    <row r="175" spans="1:21" ht="18">
      <c r="A175" s="5">
        <v>166</v>
      </c>
      <c r="B175" s="1" t="s">
        <v>284</v>
      </c>
      <c r="C175" s="1" t="s">
        <v>285</v>
      </c>
      <c r="D175" s="5">
        <v>-0.09</v>
      </c>
      <c r="E175" s="5">
        <v>107.5</v>
      </c>
      <c r="F175" s="6">
        <v>178</v>
      </c>
      <c r="G175" s="5">
        <v>107.6</v>
      </c>
      <c r="H175" s="6">
        <v>176</v>
      </c>
      <c r="I175" s="5">
        <v>72.5</v>
      </c>
      <c r="J175" s="6"/>
      <c r="K175" s="5"/>
      <c r="L175" s="5"/>
      <c r="M175" s="5"/>
      <c r="N175" s="6"/>
      <c r="O175" s="5"/>
      <c r="P175" s="6"/>
      <c r="Q175" s="5"/>
      <c r="R175" s="6"/>
      <c r="S175" s="5"/>
      <c r="T175" s="5"/>
      <c r="U175" s="5"/>
    </row>
    <row r="176" spans="1:21" ht="18">
      <c r="A176" s="5">
        <v>167</v>
      </c>
      <c r="B176" s="1" t="s">
        <v>290</v>
      </c>
      <c r="C176" s="1" t="s">
        <v>153</v>
      </c>
      <c r="D176" s="5">
        <v>-0.27</v>
      </c>
      <c r="E176" s="5">
        <v>109.3</v>
      </c>
      <c r="F176" s="6">
        <v>133</v>
      </c>
      <c r="G176" s="5">
        <v>109.6</v>
      </c>
      <c r="H176" s="6">
        <v>216</v>
      </c>
      <c r="I176" s="5">
        <v>65.599999999999994</v>
      </c>
      <c r="J176" s="6"/>
      <c r="K176" s="5"/>
      <c r="L176" s="5"/>
      <c r="M176" s="5"/>
      <c r="N176" s="6"/>
      <c r="O176" s="5"/>
      <c r="P176" s="6"/>
      <c r="Q176" s="5"/>
      <c r="R176" s="6"/>
      <c r="S176" s="5"/>
      <c r="T176" s="5"/>
      <c r="U176" s="5"/>
    </row>
    <row r="177" spans="1:21" ht="18">
      <c r="A177" s="5">
        <v>168</v>
      </c>
      <c r="B177" s="1" t="s">
        <v>288</v>
      </c>
      <c r="C177" s="1" t="s">
        <v>258</v>
      </c>
      <c r="D177" s="5">
        <v>-0.31</v>
      </c>
      <c r="E177" s="5">
        <v>104.8</v>
      </c>
      <c r="F177" s="6">
        <v>224</v>
      </c>
      <c r="G177" s="5">
        <v>105.1</v>
      </c>
      <c r="H177" s="6">
        <v>121</v>
      </c>
      <c r="I177" s="5">
        <v>66.2</v>
      </c>
      <c r="J177" s="6"/>
      <c r="K177" s="5"/>
      <c r="L177" s="5"/>
      <c r="M177" s="5"/>
      <c r="N177" s="6"/>
      <c r="O177" s="5"/>
      <c r="P177" s="6"/>
      <c r="Q177" s="5"/>
      <c r="R177" s="6"/>
      <c r="S177" s="5"/>
      <c r="T177" s="5"/>
      <c r="U177" s="5"/>
    </row>
    <row r="178" spans="1:21" ht="18">
      <c r="A178" s="5">
        <v>169</v>
      </c>
      <c r="B178" s="1" t="s">
        <v>59</v>
      </c>
      <c r="C178" s="1" t="s">
        <v>141</v>
      </c>
      <c r="D178" s="5">
        <v>-0.51</v>
      </c>
      <c r="E178" s="5">
        <v>109.1</v>
      </c>
      <c r="F178" s="6">
        <v>137</v>
      </c>
      <c r="G178" s="5">
        <v>109.6</v>
      </c>
      <c r="H178" s="6">
        <v>219</v>
      </c>
      <c r="I178" s="5">
        <v>66.400000000000006</v>
      </c>
      <c r="J178" s="6"/>
      <c r="K178" s="5"/>
      <c r="L178" s="5"/>
      <c r="M178" s="5"/>
      <c r="N178" s="6"/>
      <c r="O178" s="5"/>
      <c r="P178" s="6"/>
      <c r="Q178" s="5"/>
      <c r="R178" s="6"/>
      <c r="S178" s="5"/>
      <c r="T178" s="5"/>
      <c r="U178" s="5"/>
    </row>
    <row r="179" spans="1:21" ht="18">
      <c r="A179" s="5">
        <v>170</v>
      </c>
      <c r="B179" s="1" t="s">
        <v>293</v>
      </c>
      <c r="C179" s="1" t="s">
        <v>294</v>
      </c>
      <c r="D179" s="5">
        <v>-0.59</v>
      </c>
      <c r="E179" s="5">
        <v>102.1</v>
      </c>
      <c r="F179" s="6">
        <v>266</v>
      </c>
      <c r="G179" s="5">
        <v>102.7</v>
      </c>
      <c r="H179" s="6">
        <v>84</v>
      </c>
      <c r="I179" s="5">
        <v>66.099999999999994</v>
      </c>
      <c r="J179" s="6"/>
      <c r="K179" s="5"/>
      <c r="L179" s="5"/>
      <c r="M179" s="5"/>
      <c r="N179" s="6"/>
      <c r="O179" s="5"/>
      <c r="P179" s="6"/>
      <c r="Q179" s="5"/>
      <c r="R179" s="6"/>
      <c r="S179" s="5"/>
      <c r="T179" s="5"/>
      <c r="U179" s="5"/>
    </row>
    <row r="180" spans="1:21" ht="18">
      <c r="A180" s="5">
        <v>171</v>
      </c>
      <c r="B180" s="1" t="s">
        <v>292</v>
      </c>
      <c r="C180" s="1" t="s">
        <v>153</v>
      </c>
      <c r="D180" s="5">
        <v>-0.71</v>
      </c>
      <c r="E180" s="5">
        <v>110.3</v>
      </c>
      <c r="F180" s="6">
        <v>118</v>
      </c>
      <c r="G180" s="5">
        <v>111</v>
      </c>
      <c r="H180" s="6">
        <v>241</v>
      </c>
      <c r="I180" s="5">
        <v>69</v>
      </c>
      <c r="J180" s="6"/>
      <c r="K180" s="5"/>
      <c r="L180" s="5"/>
      <c r="M180" s="5"/>
      <c r="N180" s="6"/>
      <c r="O180" s="5"/>
      <c r="P180" s="6"/>
      <c r="Q180" s="5"/>
      <c r="R180" s="6"/>
      <c r="S180" s="5"/>
      <c r="T180" s="5"/>
      <c r="U180" s="5"/>
    </row>
    <row r="181" spans="1:21" ht="18">
      <c r="A181" s="5">
        <v>172</v>
      </c>
      <c r="B181" s="1" t="s">
        <v>295</v>
      </c>
      <c r="C181" s="1" t="s">
        <v>235</v>
      </c>
      <c r="D181" s="5">
        <v>-0.72</v>
      </c>
      <c r="E181" s="5">
        <v>107.8</v>
      </c>
      <c r="F181" s="6">
        <v>168</v>
      </c>
      <c r="G181" s="5">
        <v>108.5</v>
      </c>
      <c r="H181" s="6">
        <v>192</v>
      </c>
      <c r="I181" s="5">
        <v>65.2</v>
      </c>
      <c r="J181" s="6"/>
      <c r="K181" s="5"/>
      <c r="L181" s="5"/>
      <c r="M181" s="5"/>
      <c r="N181" s="6"/>
      <c r="O181" s="5"/>
      <c r="P181" s="6"/>
      <c r="Q181" s="5"/>
      <c r="R181" s="6"/>
      <c r="S181" s="5"/>
      <c r="T181" s="5"/>
      <c r="U181" s="5"/>
    </row>
    <row r="182" spans="1:21" ht="18">
      <c r="A182" s="5">
        <v>173</v>
      </c>
      <c r="B182" s="1" t="s">
        <v>296</v>
      </c>
      <c r="C182" s="1" t="s">
        <v>297</v>
      </c>
      <c r="D182" s="5">
        <v>-0.79</v>
      </c>
      <c r="E182" s="5">
        <v>108.4</v>
      </c>
      <c r="F182" s="6">
        <v>156</v>
      </c>
      <c r="G182" s="5">
        <v>109.2</v>
      </c>
      <c r="H182" s="6">
        <v>209</v>
      </c>
      <c r="I182" s="5">
        <v>66.599999999999994</v>
      </c>
      <c r="J182" s="6"/>
      <c r="K182" s="5"/>
      <c r="L182" s="5"/>
      <c r="M182" s="5"/>
      <c r="N182" s="6"/>
      <c r="O182" s="5"/>
      <c r="P182" s="6"/>
      <c r="Q182" s="5"/>
      <c r="R182" s="6"/>
      <c r="S182" s="5"/>
      <c r="T182" s="5"/>
      <c r="U182" s="5"/>
    </row>
    <row r="183" spans="1:21" ht="18">
      <c r="A183" s="5">
        <v>174</v>
      </c>
      <c r="B183" s="1" t="s">
        <v>300</v>
      </c>
      <c r="C183" s="1" t="s">
        <v>179</v>
      </c>
      <c r="D183" s="5">
        <v>-1.1100000000000001</v>
      </c>
      <c r="E183" s="5">
        <v>106.5</v>
      </c>
      <c r="F183" s="6">
        <v>194</v>
      </c>
      <c r="G183" s="5">
        <v>107.6</v>
      </c>
      <c r="H183" s="6">
        <v>178</v>
      </c>
      <c r="I183" s="5">
        <v>66.7</v>
      </c>
      <c r="J183" s="6"/>
      <c r="K183" s="5"/>
      <c r="L183" s="5"/>
      <c r="M183" s="5"/>
      <c r="N183" s="6"/>
      <c r="O183" s="5"/>
      <c r="P183" s="6"/>
      <c r="Q183" s="5"/>
      <c r="R183" s="6"/>
      <c r="S183" s="5"/>
      <c r="T183" s="5"/>
      <c r="U183" s="5"/>
    </row>
    <row r="184" spans="1:21" ht="18">
      <c r="A184" s="5">
        <v>175</v>
      </c>
      <c r="B184" s="1" t="s">
        <v>301</v>
      </c>
      <c r="C184" s="1" t="s">
        <v>172</v>
      </c>
      <c r="D184" s="5">
        <v>-1.21</v>
      </c>
      <c r="E184" s="5">
        <v>106.6</v>
      </c>
      <c r="F184" s="6">
        <v>191</v>
      </c>
      <c r="G184" s="5">
        <v>107.8</v>
      </c>
      <c r="H184" s="6">
        <v>184</v>
      </c>
      <c r="I184" s="5">
        <v>68.2</v>
      </c>
      <c r="J184" s="6"/>
      <c r="K184" s="5"/>
      <c r="L184" s="5"/>
      <c r="M184" s="5"/>
      <c r="N184" s="6"/>
      <c r="O184" s="5"/>
      <c r="P184" s="6"/>
      <c r="Q184" s="5"/>
      <c r="R184" s="6"/>
      <c r="S184" s="5"/>
      <c r="T184" s="5"/>
      <c r="U184" s="5"/>
    </row>
    <row r="185" spans="1:21" ht="18">
      <c r="A185" s="5">
        <v>176</v>
      </c>
      <c r="B185" s="1" t="s">
        <v>304</v>
      </c>
      <c r="C185" s="1" t="s">
        <v>201</v>
      </c>
      <c r="D185" s="5">
        <v>-1.21</v>
      </c>
      <c r="E185" s="5">
        <v>110</v>
      </c>
      <c r="F185" s="6">
        <v>124</v>
      </c>
      <c r="G185" s="5">
        <v>111.2</v>
      </c>
      <c r="H185" s="6">
        <v>245</v>
      </c>
      <c r="I185" s="5">
        <v>68.099999999999994</v>
      </c>
      <c r="J185" s="6"/>
      <c r="K185" s="5"/>
      <c r="L185" s="5"/>
      <c r="M185" s="5"/>
      <c r="N185" s="6"/>
      <c r="O185" s="5"/>
      <c r="P185" s="6"/>
      <c r="Q185" s="5"/>
      <c r="R185" s="6"/>
      <c r="S185" s="5"/>
      <c r="T185" s="5"/>
      <c r="U185" s="5"/>
    </row>
    <row r="186" spans="1:21" ht="18">
      <c r="A186" s="5">
        <v>177</v>
      </c>
      <c r="B186" s="1" t="s">
        <v>302</v>
      </c>
      <c r="C186" s="1" t="s">
        <v>254</v>
      </c>
      <c r="D186" s="5">
        <v>-1.21</v>
      </c>
      <c r="E186" s="5">
        <v>111.3</v>
      </c>
      <c r="F186" s="6">
        <v>100</v>
      </c>
      <c r="G186" s="5">
        <v>112.6</v>
      </c>
      <c r="H186" s="6">
        <v>276</v>
      </c>
      <c r="I186" s="5">
        <v>67.400000000000006</v>
      </c>
      <c r="J186" s="6"/>
      <c r="K186" s="5"/>
      <c r="L186" s="5"/>
      <c r="M186" s="5"/>
      <c r="N186" s="6"/>
      <c r="O186" s="5"/>
      <c r="P186" s="6"/>
      <c r="Q186" s="5"/>
      <c r="R186" s="6"/>
      <c r="S186" s="5"/>
      <c r="T186" s="5"/>
      <c r="U186" s="5"/>
    </row>
    <row r="187" spans="1:21" ht="18">
      <c r="A187" s="5">
        <v>178</v>
      </c>
      <c r="B187" s="1" t="s">
        <v>17</v>
      </c>
      <c r="C187" s="1" t="s">
        <v>209</v>
      </c>
      <c r="D187" s="5">
        <v>-1.34</v>
      </c>
      <c r="E187" s="5">
        <v>106.3</v>
      </c>
      <c r="F187" s="6">
        <v>198</v>
      </c>
      <c r="G187" s="5">
        <v>107.7</v>
      </c>
      <c r="H187" s="6">
        <v>180</v>
      </c>
      <c r="I187" s="5">
        <v>69</v>
      </c>
      <c r="J187" s="6"/>
      <c r="K187" s="5"/>
      <c r="L187" s="5"/>
      <c r="M187" s="5"/>
      <c r="N187" s="6"/>
      <c r="O187" s="5"/>
      <c r="P187" s="6"/>
      <c r="Q187" s="5"/>
      <c r="R187" s="6"/>
      <c r="S187" s="5"/>
      <c r="T187" s="5"/>
      <c r="U187" s="5"/>
    </row>
    <row r="188" spans="1:21" ht="18">
      <c r="A188" s="5">
        <v>179</v>
      </c>
      <c r="B188" s="1" t="s">
        <v>303</v>
      </c>
      <c r="C188" s="1" t="s">
        <v>172</v>
      </c>
      <c r="D188" s="5">
        <v>-1.35</v>
      </c>
      <c r="E188" s="5">
        <v>107.2</v>
      </c>
      <c r="F188" s="6">
        <v>181</v>
      </c>
      <c r="G188" s="5">
        <v>108.5</v>
      </c>
      <c r="H188" s="6">
        <v>193</v>
      </c>
      <c r="I188" s="5">
        <v>68.2</v>
      </c>
      <c r="J188" s="6"/>
      <c r="K188" s="5"/>
      <c r="L188" s="5"/>
      <c r="M188" s="5"/>
      <c r="N188" s="6"/>
      <c r="O188" s="5"/>
      <c r="P188" s="6"/>
      <c r="Q188" s="5"/>
      <c r="R188" s="6"/>
      <c r="S188" s="5"/>
      <c r="T188" s="5"/>
      <c r="U188" s="5"/>
    </row>
    <row r="189" spans="1:21" ht="18">
      <c r="A189" s="5">
        <v>180</v>
      </c>
      <c r="B189" s="1" t="s">
        <v>298</v>
      </c>
      <c r="C189" s="1" t="s">
        <v>95</v>
      </c>
      <c r="D189" s="5">
        <v>-1.43</v>
      </c>
      <c r="E189" s="5">
        <v>105.6</v>
      </c>
      <c r="F189" s="6">
        <v>217</v>
      </c>
      <c r="G189" s="5">
        <v>107</v>
      </c>
      <c r="H189" s="6">
        <v>164</v>
      </c>
      <c r="I189" s="5">
        <v>66.5</v>
      </c>
      <c r="J189" s="6"/>
      <c r="K189" s="5"/>
      <c r="L189" s="5"/>
      <c r="M189" s="5"/>
      <c r="N189" s="6"/>
      <c r="O189" s="5"/>
      <c r="P189" s="6"/>
      <c r="Q189" s="5"/>
      <c r="R189" s="6"/>
      <c r="S189" s="5"/>
      <c r="T189" s="5"/>
      <c r="U189" s="5"/>
    </row>
    <row r="190" spans="1:21" ht="18">
      <c r="A190" s="5">
        <v>181</v>
      </c>
      <c r="B190" s="1" t="s">
        <v>299</v>
      </c>
      <c r="C190" s="1" t="s">
        <v>201</v>
      </c>
      <c r="D190" s="5">
        <v>-1.51</v>
      </c>
      <c r="E190" s="5">
        <v>101.7</v>
      </c>
      <c r="F190" s="6">
        <v>282</v>
      </c>
      <c r="G190" s="5">
        <v>103.2</v>
      </c>
      <c r="H190" s="6">
        <v>95</v>
      </c>
      <c r="I190" s="5">
        <v>68.099999999999994</v>
      </c>
      <c r="J190" s="6"/>
      <c r="K190" s="5"/>
      <c r="L190" s="5"/>
      <c r="M190" s="5"/>
      <c r="N190" s="6"/>
      <c r="O190" s="5"/>
      <c r="P190" s="6"/>
      <c r="Q190" s="5"/>
      <c r="R190" s="6"/>
      <c r="S190" s="5"/>
      <c r="T190" s="5"/>
      <c r="U190" s="5"/>
    </row>
    <row r="191" spans="1:21" ht="18">
      <c r="A191" s="5">
        <v>182</v>
      </c>
      <c r="B191" s="1" t="s">
        <v>306</v>
      </c>
      <c r="C191" s="1" t="s">
        <v>172</v>
      </c>
      <c r="D191" s="5">
        <v>-1.54</v>
      </c>
      <c r="E191" s="5">
        <v>103.6</v>
      </c>
      <c r="F191" s="6">
        <v>241</v>
      </c>
      <c r="G191" s="5">
        <v>105.2</v>
      </c>
      <c r="H191" s="6">
        <v>123</v>
      </c>
      <c r="I191" s="5">
        <v>65.599999999999994</v>
      </c>
      <c r="J191" s="6"/>
      <c r="K191" s="5"/>
      <c r="L191" s="5"/>
      <c r="M191" s="5"/>
      <c r="N191" s="6"/>
      <c r="O191" s="5"/>
      <c r="P191" s="6"/>
      <c r="Q191" s="5"/>
      <c r="R191" s="6"/>
      <c r="S191" s="5"/>
      <c r="T191" s="5"/>
      <c r="U191" s="5"/>
    </row>
    <row r="192" spans="1:21" ht="18">
      <c r="A192" s="5">
        <v>183</v>
      </c>
      <c r="B192" s="1" t="s">
        <v>20</v>
      </c>
      <c r="C192" s="1" t="s">
        <v>217</v>
      </c>
      <c r="D192" s="5">
        <v>-1.54</v>
      </c>
      <c r="E192" s="5">
        <v>107.6</v>
      </c>
      <c r="F192" s="6">
        <v>175</v>
      </c>
      <c r="G192" s="5">
        <v>109.2</v>
      </c>
      <c r="H192" s="6">
        <v>210</v>
      </c>
      <c r="I192" s="5">
        <v>70.599999999999994</v>
      </c>
      <c r="J192" s="6"/>
      <c r="K192" s="5"/>
      <c r="L192" s="5"/>
      <c r="M192" s="5"/>
      <c r="N192" s="6"/>
      <c r="O192" s="5"/>
      <c r="P192" s="6"/>
      <c r="Q192" s="5"/>
      <c r="R192" s="6"/>
      <c r="S192" s="5"/>
      <c r="T192" s="5"/>
      <c r="U192" s="5"/>
    </row>
    <row r="193" spans="1:21" ht="18">
      <c r="A193" s="5">
        <v>184</v>
      </c>
      <c r="B193" s="1" t="s">
        <v>27</v>
      </c>
      <c r="C193" s="1" t="s">
        <v>168</v>
      </c>
      <c r="D193" s="5">
        <v>-1.68</v>
      </c>
      <c r="E193" s="5">
        <v>105.8</v>
      </c>
      <c r="F193" s="6">
        <v>210</v>
      </c>
      <c r="G193" s="5">
        <v>107.5</v>
      </c>
      <c r="H193" s="6">
        <v>175</v>
      </c>
      <c r="I193" s="5">
        <v>68.2</v>
      </c>
      <c r="J193" s="6"/>
      <c r="K193" s="5"/>
      <c r="L193" s="5"/>
      <c r="M193" s="5"/>
      <c r="N193" s="6"/>
      <c r="O193" s="5"/>
      <c r="P193" s="6"/>
      <c r="Q193" s="5"/>
      <c r="R193" s="6"/>
      <c r="S193" s="5"/>
      <c r="T193" s="5"/>
      <c r="U193" s="5"/>
    </row>
    <row r="194" spans="1:21" ht="18">
      <c r="A194" s="5">
        <v>185</v>
      </c>
      <c r="B194" s="1" t="s">
        <v>307</v>
      </c>
      <c r="C194" s="1" t="s">
        <v>235</v>
      </c>
      <c r="D194" s="5">
        <v>-1.69</v>
      </c>
      <c r="E194" s="5">
        <v>103.7</v>
      </c>
      <c r="F194" s="6">
        <v>240</v>
      </c>
      <c r="G194" s="5">
        <v>105.4</v>
      </c>
      <c r="H194" s="6">
        <v>132</v>
      </c>
      <c r="I194" s="5">
        <v>66</v>
      </c>
      <c r="J194" s="6"/>
      <c r="K194" s="5"/>
      <c r="L194" s="5"/>
      <c r="M194" s="5"/>
      <c r="N194" s="6"/>
      <c r="O194" s="5"/>
      <c r="P194" s="6"/>
      <c r="Q194" s="5"/>
      <c r="R194" s="6"/>
      <c r="S194" s="5"/>
      <c r="T194" s="5"/>
      <c r="U194" s="5"/>
    </row>
    <row r="195" spans="1:21" ht="18">
      <c r="A195" s="5">
        <v>186</v>
      </c>
      <c r="B195" s="1" t="s">
        <v>24</v>
      </c>
      <c r="C195" s="1" t="s">
        <v>217</v>
      </c>
      <c r="D195" s="5">
        <v>-1.69</v>
      </c>
      <c r="E195" s="5">
        <v>106.9</v>
      </c>
      <c r="F195" s="6">
        <v>187</v>
      </c>
      <c r="G195" s="5">
        <v>108.6</v>
      </c>
      <c r="H195" s="6">
        <v>196</v>
      </c>
      <c r="I195" s="5">
        <v>67.5</v>
      </c>
      <c r="J195" s="6"/>
      <c r="K195" s="5"/>
      <c r="L195" s="5"/>
      <c r="M195" s="5"/>
      <c r="N195" s="6"/>
      <c r="O195" s="5"/>
      <c r="P195" s="6"/>
      <c r="Q195" s="5"/>
      <c r="R195" s="6"/>
      <c r="S195" s="5"/>
      <c r="T195" s="5"/>
      <c r="U195" s="5"/>
    </row>
    <row r="196" spans="1:21" ht="18">
      <c r="A196" s="5">
        <v>187</v>
      </c>
      <c r="B196" s="1" t="s">
        <v>41</v>
      </c>
      <c r="C196" s="1" t="s">
        <v>141</v>
      </c>
      <c r="D196" s="5">
        <v>-1.78</v>
      </c>
      <c r="E196" s="5">
        <v>104.2</v>
      </c>
      <c r="F196" s="6">
        <v>234</v>
      </c>
      <c r="G196" s="5">
        <v>106</v>
      </c>
      <c r="H196" s="6">
        <v>140</v>
      </c>
      <c r="I196" s="5">
        <v>65.099999999999994</v>
      </c>
      <c r="J196" s="6"/>
      <c r="K196" s="5"/>
      <c r="L196" s="5"/>
      <c r="M196" s="5"/>
      <c r="N196" s="6"/>
      <c r="O196" s="5"/>
      <c r="P196" s="6"/>
      <c r="Q196" s="5"/>
      <c r="R196" s="6"/>
      <c r="S196" s="5"/>
      <c r="T196" s="5"/>
      <c r="U196" s="5"/>
    </row>
    <row r="197" spans="1:21" ht="18">
      <c r="A197" s="5">
        <v>188</v>
      </c>
      <c r="B197" s="1" t="s">
        <v>308</v>
      </c>
      <c r="C197" s="1" t="s">
        <v>172</v>
      </c>
      <c r="D197" s="5">
        <v>-1.89</v>
      </c>
      <c r="E197" s="5">
        <v>105.9</v>
      </c>
      <c r="F197" s="6">
        <v>208</v>
      </c>
      <c r="G197" s="5">
        <v>107.7</v>
      </c>
      <c r="H197" s="6">
        <v>182</v>
      </c>
      <c r="I197" s="5">
        <v>67.7</v>
      </c>
      <c r="J197" s="6"/>
      <c r="K197" s="5"/>
      <c r="L197" s="5"/>
      <c r="M197" s="5"/>
      <c r="N197" s="6"/>
      <c r="O197" s="5"/>
      <c r="P197" s="6"/>
      <c r="Q197" s="5"/>
      <c r="R197" s="6"/>
      <c r="S197" s="5"/>
      <c r="T197" s="5"/>
      <c r="U197" s="5"/>
    </row>
    <row r="198" spans="1:21" ht="18">
      <c r="A198" s="5">
        <v>189</v>
      </c>
      <c r="B198" s="1" t="s">
        <v>309</v>
      </c>
      <c r="C198" s="1" t="s">
        <v>224</v>
      </c>
      <c r="D198" s="5">
        <v>-2.04</v>
      </c>
      <c r="E198" s="5">
        <v>111.1</v>
      </c>
      <c r="F198" s="6">
        <v>105</v>
      </c>
      <c r="G198" s="5">
        <v>113.1</v>
      </c>
      <c r="H198" s="6">
        <v>289</v>
      </c>
      <c r="I198" s="5">
        <v>67.8</v>
      </c>
      <c r="J198" s="6"/>
      <c r="K198" s="5"/>
      <c r="L198" s="5"/>
      <c r="M198" s="5"/>
      <c r="N198" s="6"/>
      <c r="O198" s="5"/>
      <c r="P198" s="6"/>
      <c r="Q198" s="5"/>
      <c r="R198" s="6"/>
      <c r="S198" s="5"/>
      <c r="T198" s="5"/>
      <c r="U198" s="5"/>
    </row>
    <row r="199" spans="1:21" ht="18">
      <c r="A199" s="5">
        <v>190</v>
      </c>
      <c r="B199" s="1" t="s">
        <v>66</v>
      </c>
      <c r="C199" s="1" t="s">
        <v>95</v>
      </c>
      <c r="D199" s="5">
        <v>-2.12</v>
      </c>
      <c r="E199" s="5">
        <v>114.3</v>
      </c>
      <c r="F199" s="6">
        <v>67</v>
      </c>
      <c r="G199" s="5">
        <v>116.4</v>
      </c>
      <c r="H199" s="6">
        <v>333</v>
      </c>
      <c r="I199" s="5">
        <v>67.599999999999994</v>
      </c>
      <c r="J199" s="6"/>
      <c r="K199" s="5"/>
      <c r="L199" s="5"/>
      <c r="M199" s="5"/>
      <c r="N199" s="6"/>
      <c r="O199" s="5"/>
      <c r="P199" s="6"/>
      <c r="Q199" s="5"/>
      <c r="R199" s="6"/>
      <c r="S199" s="5"/>
      <c r="T199" s="5"/>
      <c r="U199" s="5"/>
    </row>
    <row r="200" spans="1:21" ht="18">
      <c r="A200" s="5">
        <v>191</v>
      </c>
      <c r="B200" s="1" t="s">
        <v>305</v>
      </c>
      <c r="C200" s="1" t="s">
        <v>204</v>
      </c>
      <c r="D200" s="5">
        <v>-2.25</v>
      </c>
      <c r="E200" s="5">
        <v>109.6</v>
      </c>
      <c r="F200" s="6">
        <v>130</v>
      </c>
      <c r="G200" s="5">
        <v>111.8</v>
      </c>
      <c r="H200" s="6">
        <v>254</v>
      </c>
      <c r="I200" s="5">
        <v>68.400000000000006</v>
      </c>
      <c r="J200" s="6"/>
      <c r="K200" s="5"/>
      <c r="L200" s="5"/>
      <c r="M200" s="5"/>
      <c r="N200" s="6"/>
      <c r="O200" s="5"/>
      <c r="P200" s="6"/>
      <c r="Q200" s="5"/>
      <c r="R200" s="6"/>
      <c r="S200" s="5"/>
      <c r="T200" s="5"/>
      <c r="U200" s="5"/>
    </row>
    <row r="201" spans="1:21" ht="18">
      <c r="A201" s="5">
        <v>192</v>
      </c>
      <c r="B201" s="1" t="s">
        <v>312</v>
      </c>
      <c r="C201" s="1" t="s">
        <v>254</v>
      </c>
      <c r="D201" s="5">
        <v>-2.37</v>
      </c>
      <c r="E201" s="5">
        <v>106</v>
      </c>
      <c r="F201" s="6">
        <v>203</v>
      </c>
      <c r="G201" s="5">
        <v>108.4</v>
      </c>
      <c r="H201" s="6">
        <v>190</v>
      </c>
      <c r="I201" s="5">
        <v>66.599999999999994</v>
      </c>
      <c r="J201" s="6"/>
      <c r="K201" s="5"/>
      <c r="L201" s="5"/>
      <c r="M201" s="5"/>
      <c r="N201" s="6"/>
      <c r="O201" s="5"/>
      <c r="P201" s="6"/>
      <c r="Q201" s="5"/>
      <c r="R201" s="6"/>
      <c r="S201" s="5"/>
      <c r="T201" s="5"/>
      <c r="U201" s="5"/>
    </row>
    <row r="202" spans="1:21" ht="18">
      <c r="A202" s="5">
        <v>193</v>
      </c>
      <c r="B202" s="1" t="s">
        <v>311</v>
      </c>
      <c r="C202" s="1" t="s">
        <v>204</v>
      </c>
      <c r="D202" s="5">
        <v>-2.37</v>
      </c>
      <c r="E202" s="5">
        <v>108</v>
      </c>
      <c r="F202" s="6">
        <v>163</v>
      </c>
      <c r="G202" s="5">
        <v>110.4</v>
      </c>
      <c r="H202" s="6">
        <v>230</v>
      </c>
      <c r="I202" s="5">
        <v>69.2</v>
      </c>
      <c r="J202" s="6"/>
      <c r="K202" s="5"/>
      <c r="L202" s="5"/>
      <c r="M202" s="5"/>
      <c r="N202" s="6"/>
      <c r="O202" s="5"/>
      <c r="P202" s="6"/>
      <c r="Q202" s="5"/>
      <c r="R202" s="6"/>
      <c r="S202" s="5"/>
      <c r="T202" s="5"/>
      <c r="U202" s="5"/>
    </row>
    <row r="203" spans="1:21" ht="18">
      <c r="A203" s="5">
        <v>194</v>
      </c>
      <c r="B203" s="1" t="s">
        <v>313</v>
      </c>
      <c r="C203" s="1" t="s">
        <v>258</v>
      </c>
      <c r="D203" s="5">
        <v>-2.44</v>
      </c>
      <c r="E203" s="5">
        <v>107.7</v>
      </c>
      <c r="F203" s="6">
        <v>172</v>
      </c>
      <c r="G203" s="5">
        <v>110.2</v>
      </c>
      <c r="H203" s="6">
        <v>227</v>
      </c>
      <c r="I203" s="5">
        <v>63.7</v>
      </c>
      <c r="J203" s="6"/>
      <c r="K203" s="5"/>
      <c r="L203" s="5"/>
      <c r="M203" s="5"/>
      <c r="N203" s="6"/>
      <c r="O203" s="5"/>
      <c r="P203" s="6"/>
      <c r="Q203" s="5"/>
      <c r="R203" s="6"/>
      <c r="S203" s="5"/>
      <c r="T203" s="5"/>
      <c r="U203" s="5"/>
    </row>
    <row r="204" spans="1:21" ht="18">
      <c r="A204" s="5">
        <v>195</v>
      </c>
      <c r="B204" s="1" t="s">
        <v>315</v>
      </c>
      <c r="C204" s="1" t="s">
        <v>153</v>
      </c>
      <c r="D204" s="5">
        <v>-2.4500000000000002</v>
      </c>
      <c r="E204" s="5">
        <v>105</v>
      </c>
      <c r="F204" s="6">
        <v>220</v>
      </c>
      <c r="G204" s="5">
        <v>107.4</v>
      </c>
      <c r="H204" s="6">
        <v>174</v>
      </c>
      <c r="I204" s="5">
        <v>68.599999999999994</v>
      </c>
      <c r="J204" s="6"/>
      <c r="K204" s="5"/>
      <c r="L204" s="5"/>
      <c r="M204" s="5"/>
      <c r="N204" s="6"/>
      <c r="O204" s="5"/>
      <c r="P204" s="6"/>
      <c r="Q204" s="5"/>
      <c r="R204" s="6"/>
      <c r="S204" s="5"/>
      <c r="T204" s="5"/>
      <c r="U204" s="5"/>
    </row>
    <row r="205" spans="1:21" ht="18">
      <c r="A205" s="5">
        <v>196</v>
      </c>
      <c r="B205" s="1" t="s">
        <v>317</v>
      </c>
      <c r="C205" s="1" t="s">
        <v>318</v>
      </c>
      <c r="D205" s="5">
        <v>-2.64</v>
      </c>
      <c r="E205" s="5">
        <v>99.8</v>
      </c>
      <c r="F205" s="6">
        <v>313</v>
      </c>
      <c r="G205" s="5">
        <v>102.4</v>
      </c>
      <c r="H205" s="6">
        <v>80</v>
      </c>
      <c r="I205" s="5">
        <v>64.900000000000006</v>
      </c>
      <c r="J205" s="6"/>
      <c r="K205" s="5"/>
      <c r="L205" s="5"/>
      <c r="M205" s="5"/>
      <c r="N205" s="6"/>
      <c r="O205" s="5"/>
      <c r="P205" s="6"/>
      <c r="Q205" s="5"/>
      <c r="R205" s="6"/>
      <c r="S205" s="5"/>
      <c r="T205" s="5"/>
      <c r="U205" s="5"/>
    </row>
    <row r="206" spans="1:21" ht="18">
      <c r="A206" s="5">
        <v>197</v>
      </c>
      <c r="B206" s="1" t="s">
        <v>314</v>
      </c>
      <c r="C206" s="1" t="s">
        <v>209</v>
      </c>
      <c r="D206" s="5">
        <v>-2.69</v>
      </c>
      <c r="E206" s="5">
        <v>110.5</v>
      </c>
      <c r="F206" s="6">
        <v>115</v>
      </c>
      <c r="G206" s="5">
        <v>113.1</v>
      </c>
      <c r="H206" s="6">
        <v>291</v>
      </c>
      <c r="I206" s="5">
        <v>66.099999999999994</v>
      </c>
      <c r="J206" s="6"/>
      <c r="K206" s="5"/>
      <c r="L206" s="5"/>
      <c r="M206" s="5"/>
      <c r="N206" s="6"/>
      <c r="O206" s="5"/>
      <c r="P206" s="6"/>
      <c r="Q206" s="5"/>
      <c r="R206" s="6"/>
      <c r="S206" s="5"/>
      <c r="T206" s="5"/>
      <c r="U206" s="5"/>
    </row>
    <row r="207" spans="1:21" ht="18">
      <c r="A207" s="5">
        <v>198</v>
      </c>
      <c r="B207" s="1" t="s">
        <v>316</v>
      </c>
      <c r="C207" s="1" t="s">
        <v>204</v>
      </c>
      <c r="D207" s="5">
        <v>-2.71</v>
      </c>
      <c r="E207" s="5">
        <v>108.2</v>
      </c>
      <c r="F207" s="6">
        <v>161</v>
      </c>
      <c r="G207" s="5">
        <v>110.9</v>
      </c>
      <c r="H207" s="6">
        <v>237</v>
      </c>
      <c r="I207" s="5">
        <v>72.900000000000006</v>
      </c>
      <c r="J207" s="6"/>
      <c r="K207" s="5"/>
      <c r="L207" s="5"/>
      <c r="M207" s="5"/>
      <c r="N207" s="6"/>
      <c r="O207" s="5"/>
      <c r="P207" s="6"/>
      <c r="Q207" s="5"/>
      <c r="R207" s="6"/>
      <c r="S207" s="5"/>
      <c r="T207" s="5"/>
      <c r="U207" s="5"/>
    </row>
    <row r="208" spans="1:21" ht="18">
      <c r="A208" s="5">
        <v>199</v>
      </c>
      <c r="B208" s="1" t="s">
        <v>320</v>
      </c>
      <c r="C208" s="1" t="s">
        <v>318</v>
      </c>
      <c r="D208" s="5">
        <v>-2.74</v>
      </c>
      <c r="E208" s="5">
        <v>102.5</v>
      </c>
      <c r="F208" s="6">
        <v>257</v>
      </c>
      <c r="G208" s="5">
        <v>105.3</v>
      </c>
      <c r="H208" s="6">
        <v>129</v>
      </c>
      <c r="I208" s="5">
        <v>71.8</v>
      </c>
      <c r="J208" s="6"/>
      <c r="K208" s="5"/>
      <c r="L208" s="5"/>
      <c r="M208" s="5"/>
      <c r="N208" s="6"/>
      <c r="O208" s="5"/>
      <c r="P208" s="6"/>
      <c r="Q208" s="5"/>
      <c r="R208" s="6"/>
      <c r="S208" s="5"/>
      <c r="T208" s="5"/>
      <c r="U208" s="5"/>
    </row>
    <row r="209" spans="1:21" ht="18">
      <c r="A209" s="5">
        <v>200</v>
      </c>
      <c r="B209" s="1" t="s">
        <v>319</v>
      </c>
      <c r="C209" s="1" t="s">
        <v>235</v>
      </c>
      <c r="D209" s="5">
        <v>-2.79</v>
      </c>
      <c r="E209" s="5">
        <v>102.8</v>
      </c>
      <c r="F209" s="6">
        <v>252</v>
      </c>
      <c r="G209" s="5">
        <v>105.6</v>
      </c>
      <c r="H209" s="6">
        <v>136</v>
      </c>
      <c r="I209" s="5">
        <v>63.2</v>
      </c>
      <c r="J209" s="6"/>
      <c r="K209" s="5"/>
      <c r="L209" s="5"/>
      <c r="M209" s="5"/>
      <c r="N209" s="6"/>
      <c r="O209" s="5"/>
      <c r="P209" s="6"/>
      <c r="Q209" s="5"/>
      <c r="R209" s="6"/>
      <c r="S209" s="5"/>
      <c r="T209" s="5"/>
      <c r="U209" s="5"/>
    </row>
    <row r="210" spans="1:21" ht="18">
      <c r="A210" s="20"/>
      <c r="B210" s="20"/>
      <c r="C210" s="1" t="s">
        <v>499</v>
      </c>
      <c r="D210" s="20" t="s">
        <v>500</v>
      </c>
      <c r="E210" s="20" t="s">
        <v>86</v>
      </c>
      <c r="F210" s="20" t="s">
        <v>501</v>
      </c>
      <c r="G210" s="20" t="s">
        <v>93</v>
      </c>
    </row>
    <row r="211" spans="1:21" ht="18">
      <c r="A211" s="1" t="s">
        <v>86</v>
      </c>
      <c r="B211" s="1" t="s">
        <v>87</v>
      </c>
      <c r="C211" s="20" t="s">
        <v>88</v>
      </c>
      <c r="D211" s="1" t="s">
        <v>90</v>
      </c>
      <c r="E211" s="1" t="s">
        <v>91</v>
      </c>
      <c r="F211" s="1" t="s">
        <v>92</v>
      </c>
      <c r="G211" s="1" t="s">
        <v>93</v>
      </c>
      <c r="H211" s="1" t="s">
        <v>86</v>
      </c>
      <c r="I211" s="1" t="s">
        <v>90</v>
      </c>
      <c r="J211" s="1"/>
      <c r="K211" s="1"/>
      <c r="L211" s="1"/>
      <c r="M211" s="1"/>
      <c r="N211" s="1"/>
      <c r="O211" s="1"/>
    </row>
    <row r="212" spans="1:21" ht="18">
      <c r="A212" s="5">
        <v>201</v>
      </c>
      <c r="B212" s="1" t="s">
        <v>321</v>
      </c>
      <c r="C212" s="1" t="s">
        <v>258</v>
      </c>
      <c r="D212" s="5">
        <v>-2.86</v>
      </c>
      <c r="E212" s="5">
        <v>102.9</v>
      </c>
      <c r="F212" s="6">
        <v>251</v>
      </c>
      <c r="G212" s="5">
        <v>105.8</v>
      </c>
      <c r="H212" s="6">
        <v>137</v>
      </c>
      <c r="I212" s="5">
        <v>69.599999999999994</v>
      </c>
      <c r="J212" s="6"/>
      <c r="K212" s="5"/>
      <c r="L212" s="5"/>
      <c r="M212" s="5"/>
      <c r="N212" s="6"/>
      <c r="O212" s="5"/>
      <c r="P212" s="6"/>
      <c r="Q212" s="5"/>
      <c r="R212" s="6"/>
      <c r="S212" s="5"/>
      <c r="T212" s="5"/>
      <c r="U212" s="5"/>
    </row>
    <row r="213" spans="1:21" ht="18">
      <c r="A213" s="5">
        <v>202</v>
      </c>
      <c r="B213" s="1" t="s">
        <v>323</v>
      </c>
      <c r="C213" s="1" t="s">
        <v>297</v>
      </c>
      <c r="D213" s="5">
        <v>-2.92</v>
      </c>
      <c r="E213" s="5">
        <v>103.5</v>
      </c>
      <c r="F213" s="6">
        <v>242</v>
      </c>
      <c r="G213" s="5">
        <v>106.4</v>
      </c>
      <c r="H213" s="6">
        <v>153</v>
      </c>
      <c r="I213" s="5">
        <v>68.8</v>
      </c>
      <c r="J213" s="6"/>
      <c r="K213" s="5"/>
      <c r="L213" s="5"/>
      <c r="M213" s="5"/>
      <c r="N213" s="6"/>
      <c r="O213" s="5"/>
      <c r="P213" s="6"/>
      <c r="Q213" s="5"/>
      <c r="R213" s="6"/>
      <c r="S213" s="5"/>
      <c r="T213" s="5"/>
      <c r="U213" s="5"/>
    </row>
    <row r="214" spans="1:21" ht="18">
      <c r="A214" s="5">
        <v>203</v>
      </c>
      <c r="B214" s="1" t="s">
        <v>324</v>
      </c>
      <c r="C214" s="1" t="s">
        <v>179</v>
      </c>
      <c r="D214" s="5">
        <v>-3.06</v>
      </c>
      <c r="E214" s="5">
        <v>105.8</v>
      </c>
      <c r="F214" s="6">
        <v>209</v>
      </c>
      <c r="G214" s="5">
        <v>108.9</v>
      </c>
      <c r="H214" s="6">
        <v>199</v>
      </c>
      <c r="I214" s="5">
        <v>66</v>
      </c>
      <c r="J214" s="6"/>
      <c r="K214" s="5"/>
      <c r="L214" s="5"/>
      <c r="M214" s="5"/>
      <c r="N214" s="6"/>
      <c r="O214" s="5"/>
      <c r="P214" s="6"/>
      <c r="Q214" s="5"/>
      <c r="R214" s="6"/>
      <c r="S214" s="5"/>
      <c r="T214" s="5"/>
      <c r="U214" s="5"/>
    </row>
    <row r="215" spans="1:21" ht="18">
      <c r="A215" s="5">
        <v>204</v>
      </c>
      <c r="B215" s="1" t="s">
        <v>330</v>
      </c>
      <c r="C215" s="1" t="s">
        <v>114</v>
      </c>
      <c r="D215" s="5">
        <v>-3.1</v>
      </c>
      <c r="E215" s="5">
        <v>99.9</v>
      </c>
      <c r="F215" s="6">
        <v>310</v>
      </c>
      <c r="G215" s="5">
        <v>103</v>
      </c>
      <c r="H215" s="6">
        <v>88</v>
      </c>
      <c r="I215" s="5">
        <v>64.400000000000006</v>
      </c>
      <c r="J215" s="6"/>
      <c r="K215" s="5"/>
      <c r="L215" s="5"/>
      <c r="M215" s="5"/>
      <c r="N215" s="6"/>
      <c r="O215" s="5"/>
      <c r="P215" s="6"/>
      <c r="Q215" s="5"/>
      <c r="R215" s="6"/>
      <c r="S215" s="5"/>
      <c r="T215" s="5"/>
      <c r="U215" s="5"/>
    </row>
    <row r="216" spans="1:21" ht="18">
      <c r="A216" s="5">
        <v>205</v>
      </c>
      <c r="B216" s="1" t="s">
        <v>327</v>
      </c>
      <c r="C216" s="1" t="s">
        <v>328</v>
      </c>
      <c r="D216" s="5">
        <v>-3.14</v>
      </c>
      <c r="E216" s="5">
        <v>103.2</v>
      </c>
      <c r="F216" s="6">
        <v>245</v>
      </c>
      <c r="G216" s="5">
        <v>106.3</v>
      </c>
      <c r="H216" s="6">
        <v>149</v>
      </c>
      <c r="I216" s="5">
        <v>68.8</v>
      </c>
      <c r="J216" s="6"/>
      <c r="K216" s="5"/>
      <c r="L216" s="5"/>
      <c r="M216" s="5"/>
      <c r="N216" s="6"/>
      <c r="O216" s="5"/>
      <c r="P216" s="6"/>
      <c r="Q216" s="5"/>
      <c r="R216" s="6"/>
      <c r="S216" s="5"/>
      <c r="T216" s="5"/>
      <c r="U216" s="5"/>
    </row>
    <row r="217" spans="1:21" ht="18">
      <c r="A217" s="5">
        <v>206</v>
      </c>
      <c r="B217" s="1" t="s">
        <v>326</v>
      </c>
      <c r="C217" s="1" t="s">
        <v>133</v>
      </c>
      <c r="D217" s="5">
        <v>-3.21</v>
      </c>
      <c r="E217" s="5">
        <v>102.8</v>
      </c>
      <c r="F217" s="6">
        <v>253</v>
      </c>
      <c r="G217" s="5">
        <v>106</v>
      </c>
      <c r="H217" s="6">
        <v>142</v>
      </c>
      <c r="I217" s="5">
        <v>70.7</v>
      </c>
      <c r="J217" s="6"/>
      <c r="K217" s="5"/>
      <c r="L217" s="5"/>
      <c r="M217" s="5"/>
      <c r="N217" s="6"/>
      <c r="O217" s="5"/>
      <c r="P217" s="6"/>
      <c r="Q217" s="5"/>
      <c r="R217" s="6"/>
      <c r="S217" s="5"/>
      <c r="T217" s="5"/>
      <c r="U217" s="5"/>
    </row>
    <row r="218" spans="1:21" ht="18">
      <c r="A218" s="5">
        <v>207</v>
      </c>
      <c r="B218" s="1" t="s">
        <v>329</v>
      </c>
      <c r="C218" s="1" t="s">
        <v>254</v>
      </c>
      <c r="D218" s="5">
        <v>-3.25</v>
      </c>
      <c r="E218" s="5">
        <v>102.1</v>
      </c>
      <c r="F218" s="6">
        <v>270</v>
      </c>
      <c r="G218" s="5">
        <v>105.3</v>
      </c>
      <c r="H218" s="6">
        <v>130</v>
      </c>
      <c r="I218" s="5">
        <v>68.8</v>
      </c>
      <c r="J218" s="6"/>
      <c r="K218" s="5"/>
      <c r="L218" s="5"/>
      <c r="M218" s="5"/>
      <c r="N218" s="6"/>
      <c r="O218" s="5"/>
      <c r="P218" s="6"/>
      <c r="Q218" s="5"/>
      <c r="R218" s="6"/>
      <c r="S218" s="5"/>
      <c r="T218" s="5"/>
      <c r="U218" s="5"/>
    </row>
    <row r="219" spans="1:21" ht="18">
      <c r="A219" s="5">
        <v>208</v>
      </c>
      <c r="B219" s="1" t="s">
        <v>331</v>
      </c>
      <c r="C219" s="1" t="s">
        <v>179</v>
      </c>
      <c r="D219" s="5">
        <v>-3.33</v>
      </c>
      <c r="E219" s="5">
        <v>101.9</v>
      </c>
      <c r="F219" s="6">
        <v>274</v>
      </c>
      <c r="G219" s="5">
        <v>105.2</v>
      </c>
      <c r="H219" s="6">
        <v>124</v>
      </c>
      <c r="I219" s="5">
        <v>71.3</v>
      </c>
      <c r="J219" s="6"/>
      <c r="K219" s="5"/>
      <c r="L219" s="5"/>
      <c r="M219" s="5"/>
      <c r="N219" s="6"/>
      <c r="O219" s="5"/>
      <c r="P219" s="6"/>
      <c r="Q219" s="5"/>
      <c r="R219" s="6"/>
      <c r="S219" s="5"/>
      <c r="T219" s="5"/>
      <c r="U219" s="5"/>
    </row>
    <row r="220" spans="1:21" ht="18">
      <c r="A220" s="5">
        <v>209</v>
      </c>
      <c r="B220" s="1" t="s">
        <v>332</v>
      </c>
      <c r="C220" s="1" t="s">
        <v>235</v>
      </c>
      <c r="D220" s="5">
        <v>-3.47</v>
      </c>
      <c r="E220" s="5">
        <v>109.3</v>
      </c>
      <c r="F220" s="6">
        <v>134</v>
      </c>
      <c r="G220" s="5">
        <v>112.8</v>
      </c>
      <c r="H220" s="6">
        <v>279</v>
      </c>
      <c r="I220" s="5">
        <v>71.2</v>
      </c>
      <c r="J220" s="6"/>
      <c r="K220" s="5"/>
      <c r="L220" s="5"/>
      <c r="M220" s="5"/>
      <c r="N220" s="6"/>
      <c r="O220" s="5"/>
      <c r="P220" s="6"/>
      <c r="Q220" s="5"/>
      <c r="R220" s="6"/>
      <c r="S220" s="5"/>
      <c r="T220" s="5"/>
      <c r="U220" s="5"/>
    </row>
    <row r="221" spans="1:21" ht="18">
      <c r="A221" s="5">
        <v>210</v>
      </c>
      <c r="B221" s="1" t="s">
        <v>333</v>
      </c>
      <c r="C221" s="1" t="s">
        <v>328</v>
      </c>
      <c r="D221" s="5">
        <v>-3.49</v>
      </c>
      <c r="E221" s="5">
        <v>99.2</v>
      </c>
      <c r="F221" s="6">
        <v>322</v>
      </c>
      <c r="G221" s="5">
        <v>102.7</v>
      </c>
      <c r="H221" s="6">
        <v>82</v>
      </c>
      <c r="I221" s="5">
        <v>67.099999999999994</v>
      </c>
      <c r="J221" s="6"/>
      <c r="K221" s="5"/>
      <c r="L221" s="5"/>
      <c r="M221" s="5"/>
      <c r="N221" s="6"/>
      <c r="O221" s="5"/>
      <c r="P221" s="6"/>
      <c r="Q221" s="5"/>
      <c r="R221" s="6"/>
      <c r="S221" s="5"/>
      <c r="T221" s="5"/>
      <c r="U221" s="5"/>
    </row>
    <row r="222" spans="1:21" ht="18">
      <c r="A222" s="5">
        <v>211</v>
      </c>
      <c r="B222" s="1" t="s">
        <v>334</v>
      </c>
      <c r="C222" s="1" t="s">
        <v>216</v>
      </c>
      <c r="D222" s="5">
        <v>-3.56</v>
      </c>
      <c r="E222" s="5">
        <v>108.4</v>
      </c>
      <c r="F222" s="6">
        <v>154</v>
      </c>
      <c r="G222" s="5">
        <v>112</v>
      </c>
      <c r="H222" s="6">
        <v>259</v>
      </c>
      <c r="I222" s="5">
        <v>67.900000000000006</v>
      </c>
      <c r="J222" s="6"/>
      <c r="K222" s="5"/>
      <c r="L222" s="5"/>
      <c r="M222" s="5"/>
      <c r="N222" s="6"/>
      <c r="O222" s="5"/>
      <c r="P222" s="6"/>
      <c r="Q222" s="5"/>
      <c r="R222" s="6"/>
      <c r="S222" s="5"/>
      <c r="T222" s="5"/>
      <c r="U222" s="5"/>
    </row>
    <row r="223" spans="1:21" ht="18">
      <c r="A223" s="5">
        <v>212</v>
      </c>
      <c r="B223" s="1" t="s">
        <v>336</v>
      </c>
      <c r="C223" s="1" t="s">
        <v>216</v>
      </c>
      <c r="D223" s="5">
        <v>-3.92</v>
      </c>
      <c r="E223" s="5">
        <v>99.8</v>
      </c>
      <c r="F223" s="6">
        <v>312</v>
      </c>
      <c r="G223" s="5">
        <v>103.7</v>
      </c>
      <c r="H223" s="6">
        <v>101</v>
      </c>
      <c r="I223" s="5">
        <v>69.2</v>
      </c>
      <c r="J223" s="6"/>
      <c r="K223" s="5"/>
      <c r="L223" s="5"/>
      <c r="M223" s="5"/>
      <c r="N223" s="6"/>
      <c r="O223" s="5"/>
      <c r="P223" s="6"/>
      <c r="Q223" s="5"/>
      <c r="R223" s="6"/>
      <c r="S223" s="5"/>
      <c r="T223" s="5"/>
      <c r="U223" s="5"/>
    </row>
    <row r="224" spans="1:21" ht="18">
      <c r="A224" s="5">
        <v>213</v>
      </c>
      <c r="B224" s="1" t="s">
        <v>337</v>
      </c>
      <c r="C224" s="1" t="s">
        <v>139</v>
      </c>
      <c r="D224" s="5">
        <v>-3.92</v>
      </c>
      <c r="E224" s="5">
        <v>108.2</v>
      </c>
      <c r="F224" s="6">
        <v>160</v>
      </c>
      <c r="G224" s="5">
        <v>112.1</v>
      </c>
      <c r="H224" s="6">
        <v>264</v>
      </c>
      <c r="I224" s="5">
        <v>74.400000000000006</v>
      </c>
      <c r="J224" s="6"/>
      <c r="K224" s="5"/>
      <c r="L224" s="5"/>
      <c r="M224" s="5"/>
      <c r="N224" s="6"/>
      <c r="O224" s="5"/>
      <c r="P224" s="6"/>
      <c r="Q224" s="5"/>
      <c r="R224" s="6"/>
      <c r="S224" s="5"/>
      <c r="T224" s="5"/>
      <c r="U224" s="5"/>
    </row>
    <row r="225" spans="1:21" ht="18">
      <c r="A225" s="5">
        <v>214</v>
      </c>
      <c r="B225" s="1" t="s">
        <v>338</v>
      </c>
      <c r="C225" s="1" t="s">
        <v>153</v>
      </c>
      <c r="D225" s="5">
        <v>-3.96</v>
      </c>
      <c r="E225" s="5">
        <v>107.5</v>
      </c>
      <c r="F225" s="6">
        <v>179</v>
      </c>
      <c r="G225" s="5">
        <v>111.4</v>
      </c>
      <c r="H225" s="6">
        <v>249</v>
      </c>
      <c r="I225" s="5">
        <v>70.400000000000006</v>
      </c>
      <c r="J225" s="6"/>
      <c r="K225" s="5"/>
      <c r="L225" s="5"/>
      <c r="M225" s="5"/>
      <c r="N225" s="6"/>
      <c r="O225" s="5"/>
      <c r="P225" s="6"/>
      <c r="Q225" s="5"/>
      <c r="R225" s="6"/>
      <c r="S225" s="5"/>
      <c r="T225" s="5"/>
      <c r="U225" s="5"/>
    </row>
    <row r="226" spans="1:21" ht="18">
      <c r="A226" s="5">
        <v>215</v>
      </c>
      <c r="B226" s="1" t="s">
        <v>339</v>
      </c>
      <c r="C226" s="1" t="s">
        <v>285</v>
      </c>
      <c r="D226" s="5">
        <v>-4</v>
      </c>
      <c r="E226" s="5">
        <v>102.1</v>
      </c>
      <c r="F226" s="6">
        <v>269</v>
      </c>
      <c r="G226" s="5">
        <v>106.1</v>
      </c>
      <c r="H226" s="6">
        <v>145</v>
      </c>
      <c r="I226" s="5">
        <v>66.3</v>
      </c>
      <c r="J226" s="6"/>
      <c r="K226" s="5"/>
      <c r="L226" s="5"/>
      <c r="M226" s="5"/>
      <c r="N226" s="6"/>
      <c r="O226" s="5"/>
      <c r="P226" s="6"/>
      <c r="Q226" s="5"/>
      <c r="R226" s="6"/>
      <c r="S226" s="5"/>
      <c r="T226" s="5"/>
      <c r="U226" s="5"/>
    </row>
    <row r="227" spans="1:21" ht="18">
      <c r="A227" s="5">
        <v>216</v>
      </c>
      <c r="B227" s="1" t="s">
        <v>335</v>
      </c>
      <c r="C227" s="1" t="s">
        <v>168</v>
      </c>
      <c r="D227" s="5">
        <v>-4.01</v>
      </c>
      <c r="E227" s="5">
        <v>108.3</v>
      </c>
      <c r="F227" s="6">
        <v>157</v>
      </c>
      <c r="G227" s="5">
        <v>112.3</v>
      </c>
      <c r="H227" s="6">
        <v>272</v>
      </c>
      <c r="I227" s="5">
        <v>72.3</v>
      </c>
      <c r="J227" s="6"/>
      <c r="K227" s="5"/>
      <c r="L227" s="5"/>
      <c r="M227" s="5"/>
      <c r="N227" s="6"/>
      <c r="O227" s="5"/>
      <c r="P227" s="6"/>
      <c r="Q227" s="5"/>
      <c r="R227" s="6"/>
      <c r="S227" s="5"/>
      <c r="T227" s="5"/>
      <c r="U227" s="5"/>
    </row>
    <row r="228" spans="1:21" ht="18">
      <c r="A228" s="5">
        <v>217</v>
      </c>
      <c r="B228" s="1" t="s">
        <v>340</v>
      </c>
      <c r="C228" s="1" t="s">
        <v>235</v>
      </c>
      <c r="D228" s="5">
        <v>-4.0599999999999996</v>
      </c>
      <c r="E228" s="5">
        <v>104.9</v>
      </c>
      <c r="F228" s="6">
        <v>223</v>
      </c>
      <c r="G228" s="5">
        <v>108.9</v>
      </c>
      <c r="H228" s="6">
        <v>202</v>
      </c>
      <c r="I228" s="5">
        <v>67.8</v>
      </c>
      <c r="J228" s="6"/>
      <c r="K228" s="5"/>
      <c r="L228" s="5"/>
      <c r="M228" s="5"/>
      <c r="N228" s="6"/>
      <c r="O228" s="5"/>
      <c r="P228" s="6"/>
      <c r="Q228" s="5"/>
      <c r="R228" s="6"/>
      <c r="S228" s="5"/>
      <c r="T228" s="5"/>
      <c r="U228" s="5"/>
    </row>
    <row r="229" spans="1:21" ht="18">
      <c r="A229" s="5">
        <v>218</v>
      </c>
      <c r="B229" s="1" t="s">
        <v>341</v>
      </c>
      <c r="C229" s="1" t="s">
        <v>254</v>
      </c>
      <c r="D229" s="5">
        <v>-4.08</v>
      </c>
      <c r="E229" s="5">
        <v>106.4</v>
      </c>
      <c r="F229" s="6">
        <v>196</v>
      </c>
      <c r="G229" s="5">
        <v>110.5</v>
      </c>
      <c r="H229" s="6">
        <v>233</v>
      </c>
      <c r="I229" s="5">
        <v>66.099999999999994</v>
      </c>
      <c r="J229" s="6"/>
      <c r="K229" s="5"/>
      <c r="L229" s="5"/>
      <c r="M229" s="5"/>
      <c r="N229" s="6"/>
      <c r="O229" s="5"/>
      <c r="P229" s="6"/>
      <c r="Q229" s="5"/>
      <c r="R229" s="6"/>
      <c r="S229" s="5"/>
      <c r="T229" s="5"/>
      <c r="U229" s="5"/>
    </row>
    <row r="230" spans="1:21" ht="18">
      <c r="A230" s="5">
        <v>219</v>
      </c>
      <c r="B230" s="1" t="s">
        <v>342</v>
      </c>
      <c r="C230" s="1" t="s">
        <v>258</v>
      </c>
      <c r="D230" s="5">
        <v>-4.16</v>
      </c>
      <c r="E230" s="5">
        <v>108.7</v>
      </c>
      <c r="F230" s="6">
        <v>148</v>
      </c>
      <c r="G230" s="5">
        <v>112.9</v>
      </c>
      <c r="H230" s="6">
        <v>284</v>
      </c>
      <c r="I230" s="5">
        <v>67.8</v>
      </c>
      <c r="J230" s="6"/>
      <c r="K230" s="5"/>
      <c r="L230" s="5"/>
      <c r="M230" s="5"/>
      <c r="N230" s="6"/>
      <c r="O230" s="5"/>
      <c r="P230" s="6"/>
      <c r="Q230" s="5"/>
      <c r="R230" s="6"/>
      <c r="S230" s="5"/>
      <c r="T230" s="5"/>
      <c r="U230" s="5"/>
    </row>
    <row r="231" spans="1:21" ht="18">
      <c r="A231" s="5">
        <v>220</v>
      </c>
      <c r="B231" s="1" t="s">
        <v>343</v>
      </c>
      <c r="C231" s="1" t="s">
        <v>201</v>
      </c>
      <c r="D231" s="5">
        <v>-4.18</v>
      </c>
      <c r="E231" s="5">
        <v>106.4</v>
      </c>
      <c r="F231" s="6">
        <v>197</v>
      </c>
      <c r="G231" s="5">
        <v>110.6</v>
      </c>
      <c r="H231" s="6">
        <v>235</v>
      </c>
      <c r="I231" s="5">
        <v>69</v>
      </c>
      <c r="J231" s="6"/>
      <c r="K231" s="5"/>
      <c r="L231" s="5"/>
      <c r="M231" s="5"/>
      <c r="N231" s="6"/>
      <c r="O231" s="5"/>
      <c r="P231" s="6"/>
      <c r="Q231" s="5"/>
      <c r="R231" s="6"/>
      <c r="S231" s="5"/>
      <c r="T231" s="5"/>
      <c r="U231" s="5"/>
    </row>
    <row r="232" spans="1:21" ht="18">
      <c r="A232" s="5">
        <v>221</v>
      </c>
      <c r="B232" s="1" t="s">
        <v>344</v>
      </c>
      <c r="C232" s="1" t="s">
        <v>235</v>
      </c>
      <c r="D232" s="5">
        <v>-4.37</v>
      </c>
      <c r="E232" s="5">
        <v>104.6</v>
      </c>
      <c r="F232" s="6">
        <v>228</v>
      </c>
      <c r="G232" s="5">
        <v>109</v>
      </c>
      <c r="H232" s="6">
        <v>205</v>
      </c>
      <c r="I232" s="5">
        <v>65.599999999999994</v>
      </c>
      <c r="J232" s="6"/>
      <c r="K232" s="5"/>
      <c r="L232" s="5"/>
      <c r="M232" s="5"/>
      <c r="N232" s="6"/>
      <c r="O232" s="5"/>
      <c r="P232" s="6"/>
      <c r="Q232" s="5"/>
      <c r="R232" s="6"/>
      <c r="S232" s="5"/>
      <c r="T232" s="5"/>
      <c r="U232" s="5"/>
    </row>
    <row r="233" spans="1:21" ht="18">
      <c r="A233" s="5">
        <v>222</v>
      </c>
      <c r="B233" s="1" t="s">
        <v>345</v>
      </c>
      <c r="C233" s="1" t="s">
        <v>139</v>
      </c>
      <c r="D233" s="5">
        <v>-4.41</v>
      </c>
      <c r="E233" s="5">
        <v>103.5</v>
      </c>
      <c r="F233" s="6">
        <v>243</v>
      </c>
      <c r="G233" s="5">
        <v>107.9</v>
      </c>
      <c r="H233" s="6">
        <v>185</v>
      </c>
      <c r="I233" s="5">
        <v>65.8</v>
      </c>
      <c r="J233" s="6"/>
      <c r="K233" s="5"/>
      <c r="L233" s="5"/>
      <c r="M233" s="5"/>
      <c r="N233" s="6"/>
      <c r="O233" s="5"/>
      <c r="P233" s="6"/>
      <c r="Q233" s="5"/>
      <c r="R233" s="6"/>
      <c r="S233" s="5"/>
      <c r="T233" s="5"/>
      <c r="U233" s="5"/>
    </row>
    <row r="234" spans="1:21" ht="18">
      <c r="A234" s="5">
        <v>223</v>
      </c>
      <c r="B234" s="1" t="s">
        <v>346</v>
      </c>
      <c r="C234" s="1" t="s">
        <v>347</v>
      </c>
      <c r="D234" s="5">
        <v>-4.54</v>
      </c>
      <c r="E234" s="5">
        <v>102.5</v>
      </c>
      <c r="F234" s="6">
        <v>259</v>
      </c>
      <c r="G234" s="5">
        <v>107</v>
      </c>
      <c r="H234" s="6">
        <v>165</v>
      </c>
      <c r="I234" s="5">
        <v>67.599999999999994</v>
      </c>
      <c r="J234" s="6"/>
      <c r="K234" s="5"/>
      <c r="L234" s="5"/>
      <c r="M234" s="5"/>
      <c r="N234" s="6"/>
      <c r="O234" s="5"/>
      <c r="P234" s="6"/>
      <c r="Q234" s="5"/>
      <c r="R234" s="6"/>
      <c r="S234" s="5"/>
      <c r="T234" s="5"/>
      <c r="U234" s="5"/>
    </row>
    <row r="235" spans="1:21" ht="18">
      <c r="A235" s="5">
        <v>224</v>
      </c>
      <c r="B235" s="1" t="s">
        <v>348</v>
      </c>
      <c r="C235" s="1" t="s">
        <v>349</v>
      </c>
      <c r="D235" s="5">
        <v>-4.6100000000000003</v>
      </c>
      <c r="E235" s="5">
        <v>100.9</v>
      </c>
      <c r="F235" s="6">
        <v>297</v>
      </c>
      <c r="G235" s="5">
        <v>105.5</v>
      </c>
      <c r="H235" s="6">
        <v>135</v>
      </c>
      <c r="I235" s="5">
        <v>69.099999999999994</v>
      </c>
      <c r="J235" s="6"/>
      <c r="K235" s="5"/>
      <c r="L235" s="5"/>
      <c r="M235" s="5"/>
      <c r="N235" s="6"/>
      <c r="O235" s="5"/>
      <c r="P235" s="6"/>
      <c r="Q235" s="5"/>
      <c r="R235" s="6"/>
      <c r="S235" s="5"/>
      <c r="T235" s="5"/>
      <c r="U235" s="5"/>
    </row>
    <row r="236" spans="1:21" ht="18">
      <c r="A236" s="5">
        <v>225</v>
      </c>
      <c r="B236" s="1" t="s">
        <v>350</v>
      </c>
      <c r="C236" s="1" t="s">
        <v>235</v>
      </c>
      <c r="D236" s="5">
        <v>-4.66</v>
      </c>
      <c r="E236" s="5">
        <v>99</v>
      </c>
      <c r="F236" s="6">
        <v>325</v>
      </c>
      <c r="G236" s="5">
        <v>103.7</v>
      </c>
      <c r="H236" s="6">
        <v>100</v>
      </c>
      <c r="I236" s="5">
        <v>64.099999999999994</v>
      </c>
      <c r="J236" s="6"/>
      <c r="K236" s="5"/>
      <c r="L236" s="5"/>
      <c r="M236" s="5"/>
      <c r="N236" s="6"/>
      <c r="O236" s="5"/>
      <c r="P236" s="6"/>
      <c r="Q236" s="5"/>
      <c r="R236" s="6"/>
      <c r="S236" s="5"/>
      <c r="T236" s="5"/>
      <c r="U236" s="5"/>
    </row>
    <row r="237" spans="1:21" ht="18">
      <c r="A237" s="5">
        <v>226</v>
      </c>
      <c r="B237" s="1" t="s">
        <v>351</v>
      </c>
      <c r="C237" s="1" t="s">
        <v>133</v>
      </c>
      <c r="D237" s="5">
        <v>-4.68</v>
      </c>
      <c r="E237" s="5">
        <v>106.2</v>
      </c>
      <c r="F237" s="6">
        <v>200</v>
      </c>
      <c r="G237" s="5">
        <v>110.9</v>
      </c>
      <c r="H237" s="6">
        <v>239</v>
      </c>
      <c r="I237" s="5">
        <v>70.2</v>
      </c>
      <c r="J237" s="6"/>
      <c r="K237" s="5"/>
      <c r="L237" s="5"/>
      <c r="M237" s="5"/>
      <c r="N237" s="6"/>
      <c r="O237" s="5"/>
      <c r="P237" s="6"/>
      <c r="Q237" s="5"/>
      <c r="R237" s="6"/>
      <c r="S237" s="5"/>
      <c r="T237" s="5"/>
      <c r="U237" s="5"/>
    </row>
    <row r="238" spans="1:21" ht="18">
      <c r="A238" s="5">
        <v>227</v>
      </c>
      <c r="B238" s="1" t="s">
        <v>352</v>
      </c>
      <c r="C238" s="1" t="s">
        <v>139</v>
      </c>
      <c r="D238" s="5">
        <v>-5.23</v>
      </c>
      <c r="E238" s="5">
        <v>97.4</v>
      </c>
      <c r="F238" s="6">
        <v>337</v>
      </c>
      <c r="G238" s="5">
        <v>102.7</v>
      </c>
      <c r="H238" s="6">
        <v>81</v>
      </c>
      <c r="I238" s="5">
        <v>67.400000000000006</v>
      </c>
      <c r="J238" s="6"/>
      <c r="K238" s="5"/>
      <c r="L238" s="5"/>
      <c r="M238" s="5"/>
      <c r="N238" s="6"/>
      <c r="O238" s="5"/>
      <c r="P238" s="6"/>
      <c r="Q238" s="5"/>
      <c r="R238" s="6"/>
      <c r="S238" s="5"/>
      <c r="T238" s="5"/>
      <c r="U238" s="5"/>
    </row>
    <row r="239" spans="1:21" ht="18">
      <c r="A239" s="5">
        <v>228</v>
      </c>
      <c r="B239" s="1" t="s">
        <v>353</v>
      </c>
      <c r="C239" s="1" t="s">
        <v>109</v>
      </c>
      <c r="D239" s="5">
        <v>-5.26</v>
      </c>
      <c r="E239" s="5">
        <v>106</v>
      </c>
      <c r="F239" s="6">
        <v>205</v>
      </c>
      <c r="G239" s="5">
        <v>111.3</v>
      </c>
      <c r="H239" s="6">
        <v>246</v>
      </c>
      <c r="I239" s="5">
        <v>69.599999999999994</v>
      </c>
      <c r="J239" s="6"/>
      <c r="K239" s="5"/>
      <c r="L239" s="5"/>
      <c r="M239" s="5"/>
      <c r="N239" s="6"/>
      <c r="O239" s="5"/>
      <c r="P239" s="6"/>
      <c r="Q239" s="5"/>
      <c r="R239" s="6"/>
      <c r="S239" s="5"/>
      <c r="T239" s="5"/>
      <c r="U239" s="5"/>
    </row>
    <row r="240" spans="1:21" ht="18">
      <c r="A240" s="5">
        <v>229</v>
      </c>
      <c r="B240" s="1" t="s">
        <v>354</v>
      </c>
      <c r="C240" s="1" t="s">
        <v>328</v>
      </c>
      <c r="D240" s="5">
        <v>-5.33</v>
      </c>
      <c r="E240" s="5">
        <v>101.7</v>
      </c>
      <c r="F240" s="6">
        <v>283</v>
      </c>
      <c r="G240" s="5">
        <v>107</v>
      </c>
      <c r="H240" s="6">
        <v>166</v>
      </c>
      <c r="I240" s="5">
        <v>66.2</v>
      </c>
      <c r="J240" s="6"/>
      <c r="K240" s="5"/>
      <c r="L240" s="5"/>
      <c r="M240" s="5"/>
      <c r="N240" s="6"/>
      <c r="O240" s="5"/>
      <c r="P240" s="6"/>
      <c r="Q240" s="5"/>
      <c r="R240" s="6"/>
      <c r="S240" s="5"/>
      <c r="T240" s="5"/>
      <c r="U240" s="5"/>
    </row>
    <row r="241" spans="1:21" ht="18">
      <c r="A241" s="5">
        <v>230</v>
      </c>
      <c r="B241" s="1" t="s">
        <v>357</v>
      </c>
      <c r="C241" s="1" t="s">
        <v>318</v>
      </c>
      <c r="D241" s="5">
        <v>-5.72</v>
      </c>
      <c r="E241" s="5">
        <v>100.7</v>
      </c>
      <c r="F241" s="6">
        <v>302</v>
      </c>
      <c r="G241" s="5">
        <v>106.4</v>
      </c>
      <c r="H241" s="6">
        <v>155</v>
      </c>
      <c r="I241" s="5">
        <v>64.400000000000006</v>
      </c>
      <c r="J241" s="6"/>
      <c r="K241" s="5"/>
      <c r="L241" s="5"/>
      <c r="M241" s="5"/>
      <c r="N241" s="6"/>
      <c r="O241" s="5"/>
      <c r="P241" s="6"/>
      <c r="Q241" s="5"/>
      <c r="R241" s="6"/>
      <c r="S241" s="5"/>
      <c r="T241" s="5"/>
      <c r="U241" s="5"/>
    </row>
    <row r="242" spans="1:21" ht="18">
      <c r="A242" s="5">
        <v>231</v>
      </c>
      <c r="B242" s="1" t="s">
        <v>359</v>
      </c>
      <c r="C242" s="1" t="s">
        <v>139</v>
      </c>
      <c r="D242" s="5">
        <v>-5.72</v>
      </c>
      <c r="E242" s="5">
        <v>107.4</v>
      </c>
      <c r="F242" s="6">
        <v>180</v>
      </c>
      <c r="G242" s="5">
        <v>113.2</v>
      </c>
      <c r="H242" s="6">
        <v>292</v>
      </c>
      <c r="I242" s="5">
        <v>66</v>
      </c>
      <c r="J242" s="6"/>
      <c r="K242" s="5"/>
      <c r="L242" s="5"/>
      <c r="M242" s="5"/>
      <c r="N242" s="6"/>
      <c r="O242" s="5"/>
      <c r="P242" s="6"/>
      <c r="Q242" s="5"/>
      <c r="R242" s="6"/>
      <c r="S242" s="5"/>
      <c r="T242" s="5"/>
      <c r="U242" s="5"/>
    </row>
    <row r="243" spans="1:21" ht="18">
      <c r="A243" s="5">
        <v>232</v>
      </c>
      <c r="B243" s="1" t="s">
        <v>360</v>
      </c>
      <c r="C243" s="1" t="s">
        <v>285</v>
      </c>
      <c r="D243" s="5">
        <v>-5.73</v>
      </c>
      <c r="E243" s="5">
        <v>99.6</v>
      </c>
      <c r="F243" s="6">
        <v>315</v>
      </c>
      <c r="G243" s="5">
        <v>105.3</v>
      </c>
      <c r="H243" s="6">
        <v>131</v>
      </c>
      <c r="I243" s="5">
        <v>62.4</v>
      </c>
      <c r="J243" s="6"/>
      <c r="K243" s="5"/>
      <c r="L243" s="5"/>
      <c r="M243" s="5"/>
      <c r="N243" s="6"/>
      <c r="O243" s="5"/>
      <c r="P243" s="6"/>
      <c r="Q243" s="5"/>
      <c r="R243" s="6"/>
      <c r="S243" s="5"/>
      <c r="T243" s="5"/>
      <c r="U243" s="5"/>
    </row>
    <row r="244" spans="1:21" ht="18">
      <c r="A244" s="5">
        <v>233</v>
      </c>
      <c r="B244" s="1" t="s">
        <v>364</v>
      </c>
      <c r="C244" s="1" t="s">
        <v>204</v>
      </c>
      <c r="D244" s="5">
        <v>-5.75</v>
      </c>
      <c r="E244" s="5">
        <v>105.8</v>
      </c>
      <c r="F244" s="6">
        <v>211</v>
      </c>
      <c r="G244" s="5">
        <v>111.5</v>
      </c>
      <c r="H244" s="6">
        <v>251</v>
      </c>
      <c r="I244" s="5">
        <v>64.5</v>
      </c>
      <c r="J244" s="6"/>
      <c r="K244" s="5"/>
      <c r="L244" s="5"/>
      <c r="M244" s="5"/>
      <c r="N244" s="6"/>
      <c r="O244" s="5"/>
      <c r="P244" s="6"/>
      <c r="Q244" s="5"/>
      <c r="R244" s="6"/>
      <c r="S244" s="5"/>
      <c r="T244" s="5"/>
      <c r="U244" s="5"/>
    </row>
    <row r="245" spans="1:21" ht="18">
      <c r="A245" s="5">
        <v>234</v>
      </c>
      <c r="B245" s="1" t="s">
        <v>356</v>
      </c>
      <c r="C245" s="1" t="s">
        <v>168</v>
      </c>
      <c r="D245" s="5">
        <v>-5.86</v>
      </c>
      <c r="E245" s="5">
        <v>107</v>
      </c>
      <c r="F245" s="6">
        <v>185</v>
      </c>
      <c r="G245" s="5">
        <v>112.8</v>
      </c>
      <c r="H245" s="6">
        <v>283</v>
      </c>
      <c r="I245" s="5">
        <v>68.5</v>
      </c>
      <c r="J245" s="6"/>
      <c r="K245" s="5"/>
      <c r="L245" s="5"/>
      <c r="M245" s="5"/>
      <c r="N245" s="6"/>
      <c r="O245" s="5"/>
      <c r="P245" s="6"/>
      <c r="Q245" s="5"/>
      <c r="R245" s="6"/>
      <c r="S245" s="5"/>
      <c r="T245" s="5"/>
      <c r="U245" s="5"/>
    </row>
    <row r="246" spans="1:21" ht="18">
      <c r="A246" s="5">
        <v>235</v>
      </c>
      <c r="B246" s="1" t="s">
        <v>355</v>
      </c>
      <c r="C246" s="1" t="s">
        <v>168</v>
      </c>
      <c r="D246" s="5">
        <v>-5.92</v>
      </c>
      <c r="E246" s="5">
        <v>101.8</v>
      </c>
      <c r="F246" s="6">
        <v>280</v>
      </c>
      <c r="G246" s="5">
        <v>107.7</v>
      </c>
      <c r="H246" s="6">
        <v>181</v>
      </c>
      <c r="I246" s="5">
        <v>64.3</v>
      </c>
      <c r="J246" s="6"/>
      <c r="K246" s="5"/>
      <c r="L246" s="5"/>
      <c r="M246" s="5"/>
      <c r="N246" s="6"/>
      <c r="O246" s="5"/>
      <c r="P246" s="6"/>
      <c r="Q246" s="5"/>
      <c r="R246" s="6"/>
      <c r="S246" s="5"/>
      <c r="T246" s="5"/>
      <c r="U246" s="5"/>
    </row>
    <row r="247" spans="1:21" ht="18">
      <c r="A247" s="5">
        <v>236</v>
      </c>
      <c r="B247" s="1" t="s">
        <v>19</v>
      </c>
      <c r="C247" s="1" t="s">
        <v>217</v>
      </c>
      <c r="D247" s="5">
        <v>-6.04</v>
      </c>
      <c r="E247" s="5">
        <v>111.1</v>
      </c>
      <c r="F247" s="6">
        <v>106</v>
      </c>
      <c r="G247" s="5">
        <v>117.1</v>
      </c>
      <c r="H247" s="6">
        <v>345</v>
      </c>
      <c r="I247" s="5">
        <v>68.599999999999994</v>
      </c>
      <c r="J247" s="6"/>
      <c r="K247" s="5"/>
      <c r="L247" s="5"/>
      <c r="M247" s="5"/>
      <c r="N247" s="6"/>
      <c r="O247" s="5"/>
      <c r="P247" s="6"/>
      <c r="Q247" s="5"/>
      <c r="R247" s="6"/>
      <c r="S247" s="5"/>
      <c r="T247" s="5"/>
      <c r="U247" s="5"/>
    </row>
    <row r="248" spans="1:21" ht="18">
      <c r="A248" s="5">
        <v>237</v>
      </c>
      <c r="B248" s="1" t="s">
        <v>368</v>
      </c>
      <c r="C248" s="1" t="s">
        <v>224</v>
      </c>
      <c r="D248" s="5">
        <v>-6.12</v>
      </c>
      <c r="E248" s="5">
        <v>110.6</v>
      </c>
      <c r="F248" s="6">
        <v>112</v>
      </c>
      <c r="G248" s="5">
        <v>116.7</v>
      </c>
      <c r="H248" s="6">
        <v>337</v>
      </c>
      <c r="I248" s="5">
        <v>74.5</v>
      </c>
      <c r="J248" s="6"/>
      <c r="K248" s="5"/>
      <c r="L248" s="5"/>
      <c r="M248" s="5"/>
      <c r="N248" s="6"/>
      <c r="O248" s="5"/>
      <c r="P248" s="6"/>
      <c r="Q248" s="5"/>
      <c r="R248" s="6"/>
      <c r="S248" s="5"/>
      <c r="T248" s="5"/>
      <c r="U248" s="5"/>
    </row>
    <row r="249" spans="1:21" ht="18">
      <c r="A249" s="5">
        <v>238</v>
      </c>
      <c r="B249" s="1" t="s">
        <v>362</v>
      </c>
      <c r="C249" s="1" t="s">
        <v>172</v>
      </c>
      <c r="D249" s="5">
        <v>-6.2</v>
      </c>
      <c r="E249" s="5">
        <v>104.7</v>
      </c>
      <c r="F249" s="6">
        <v>227</v>
      </c>
      <c r="G249" s="5">
        <v>110.9</v>
      </c>
      <c r="H249" s="6">
        <v>236</v>
      </c>
      <c r="I249" s="5">
        <v>70.8</v>
      </c>
      <c r="J249" s="6"/>
      <c r="K249" s="5"/>
      <c r="L249" s="5"/>
      <c r="M249" s="5"/>
      <c r="N249" s="6"/>
      <c r="O249" s="5"/>
      <c r="P249" s="6"/>
      <c r="Q249" s="5"/>
      <c r="R249" s="6"/>
      <c r="S249" s="5"/>
      <c r="T249" s="5"/>
      <c r="U249" s="5"/>
    </row>
    <row r="250" spans="1:21" ht="18">
      <c r="A250" s="5">
        <v>239</v>
      </c>
      <c r="B250" s="1" t="s">
        <v>363</v>
      </c>
      <c r="C250" s="1" t="s">
        <v>318</v>
      </c>
      <c r="D250" s="5">
        <v>-6.27</v>
      </c>
      <c r="E250" s="5">
        <v>103.8</v>
      </c>
      <c r="F250" s="6">
        <v>238</v>
      </c>
      <c r="G250" s="5">
        <v>110.1</v>
      </c>
      <c r="H250" s="6">
        <v>225</v>
      </c>
      <c r="I250" s="5">
        <v>67.099999999999994</v>
      </c>
      <c r="J250" s="6"/>
      <c r="K250" s="5"/>
      <c r="L250" s="5"/>
      <c r="M250" s="5"/>
      <c r="N250" s="6"/>
      <c r="O250" s="5"/>
      <c r="P250" s="6"/>
      <c r="Q250" s="5"/>
      <c r="R250" s="6"/>
      <c r="S250" s="5"/>
      <c r="T250" s="5"/>
      <c r="U250" s="5"/>
    </row>
    <row r="251" spans="1:21" ht="18">
      <c r="A251" s="5">
        <v>240</v>
      </c>
      <c r="B251" s="1" t="s">
        <v>11</v>
      </c>
      <c r="C251" s="1" t="s">
        <v>133</v>
      </c>
      <c r="D251" s="5">
        <v>-6.3</v>
      </c>
      <c r="E251" s="5">
        <v>104.6</v>
      </c>
      <c r="F251" s="6">
        <v>229</v>
      </c>
      <c r="G251" s="5">
        <v>110.9</v>
      </c>
      <c r="H251" s="6">
        <v>238</v>
      </c>
      <c r="I251" s="5">
        <v>63.9</v>
      </c>
      <c r="J251" s="6"/>
      <c r="K251" s="5"/>
      <c r="L251" s="5"/>
      <c r="M251" s="5"/>
      <c r="N251" s="6"/>
      <c r="O251" s="5"/>
      <c r="P251" s="6"/>
      <c r="Q251" s="5"/>
      <c r="R251" s="6"/>
      <c r="S251" s="5"/>
      <c r="T251" s="5"/>
      <c r="U251" s="5"/>
    </row>
    <row r="252" spans="1:21" ht="18">
      <c r="A252" s="20"/>
      <c r="B252" s="20"/>
      <c r="C252" s="1" t="s">
        <v>499</v>
      </c>
      <c r="D252" s="20" t="s">
        <v>500</v>
      </c>
      <c r="E252" s="20" t="s">
        <v>86</v>
      </c>
      <c r="F252" s="20" t="s">
        <v>501</v>
      </c>
      <c r="G252" s="20" t="s">
        <v>93</v>
      </c>
    </row>
    <row r="253" spans="1:21" ht="18">
      <c r="A253" s="1" t="s">
        <v>86</v>
      </c>
      <c r="B253" s="1" t="s">
        <v>87</v>
      </c>
      <c r="C253" s="20" t="s">
        <v>88</v>
      </c>
      <c r="D253" s="1" t="s">
        <v>90</v>
      </c>
      <c r="E253" s="1" t="s">
        <v>91</v>
      </c>
      <c r="F253" s="1" t="s">
        <v>92</v>
      </c>
      <c r="G253" s="1" t="s">
        <v>93</v>
      </c>
      <c r="H253" s="1" t="s">
        <v>86</v>
      </c>
      <c r="I253" s="1" t="s">
        <v>90</v>
      </c>
      <c r="J253" s="1"/>
      <c r="K253" s="1"/>
      <c r="L253" s="1"/>
      <c r="M253" s="1"/>
      <c r="N253" s="1"/>
      <c r="O253" s="1"/>
    </row>
    <row r="254" spans="1:21" ht="18">
      <c r="A254" s="5">
        <v>241</v>
      </c>
      <c r="B254" s="1" t="s">
        <v>365</v>
      </c>
      <c r="C254" s="1" t="s">
        <v>172</v>
      </c>
      <c r="D254" s="5">
        <v>-6.39</v>
      </c>
      <c r="E254" s="5">
        <v>102.6</v>
      </c>
      <c r="F254" s="6">
        <v>256</v>
      </c>
      <c r="G254" s="5">
        <v>109</v>
      </c>
      <c r="H254" s="6">
        <v>204</v>
      </c>
      <c r="I254" s="5">
        <v>64.400000000000006</v>
      </c>
      <c r="J254" s="6"/>
      <c r="K254" s="5"/>
      <c r="L254" s="5"/>
      <c r="M254" s="5"/>
      <c r="N254" s="6"/>
      <c r="O254" s="5"/>
      <c r="P254" s="6"/>
      <c r="Q254" s="5"/>
      <c r="R254" s="6"/>
      <c r="S254" s="5"/>
      <c r="T254" s="5"/>
      <c r="U254" s="5"/>
    </row>
    <row r="255" spans="1:21" ht="18">
      <c r="A255" s="5">
        <v>242</v>
      </c>
      <c r="B255" s="1" t="s">
        <v>361</v>
      </c>
      <c r="C255" s="1" t="s">
        <v>133</v>
      </c>
      <c r="D255" s="5">
        <v>-6.46</v>
      </c>
      <c r="E255" s="5">
        <v>103.2</v>
      </c>
      <c r="F255" s="6">
        <v>246</v>
      </c>
      <c r="G255" s="5">
        <v>109.6</v>
      </c>
      <c r="H255" s="6">
        <v>218</v>
      </c>
      <c r="I255" s="5">
        <v>69.2</v>
      </c>
      <c r="J255" s="6"/>
      <c r="K255" s="5"/>
      <c r="L255" s="5"/>
      <c r="M255" s="5"/>
      <c r="N255" s="6"/>
      <c r="O255" s="5"/>
      <c r="P255" s="6"/>
      <c r="Q255" s="5"/>
      <c r="R255" s="6"/>
      <c r="S255" s="5"/>
      <c r="T255" s="5"/>
      <c r="U255" s="5"/>
    </row>
    <row r="256" spans="1:21" ht="18">
      <c r="A256" s="5">
        <v>243</v>
      </c>
      <c r="B256" s="1" t="s">
        <v>369</v>
      </c>
      <c r="C256" s="1" t="s">
        <v>224</v>
      </c>
      <c r="D256" s="5">
        <v>-6.53</v>
      </c>
      <c r="E256" s="5">
        <v>101.9</v>
      </c>
      <c r="F256" s="6">
        <v>275</v>
      </c>
      <c r="G256" s="5">
        <v>108.4</v>
      </c>
      <c r="H256" s="6">
        <v>189</v>
      </c>
      <c r="I256" s="5">
        <v>64.900000000000006</v>
      </c>
      <c r="J256" s="6"/>
      <c r="K256" s="5"/>
      <c r="L256" s="5"/>
      <c r="M256" s="5"/>
      <c r="N256" s="6"/>
      <c r="O256" s="5"/>
      <c r="P256" s="6"/>
      <c r="Q256" s="5"/>
      <c r="R256" s="6"/>
      <c r="S256" s="5"/>
      <c r="T256" s="5"/>
      <c r="U256" s="5"/>
    </row>
    <row r="257" spans="1:21" ht="18">
      <c r="A257" s="5">
        <v>244</v>
      </c>
      <c r="B257" s="1" t="s">
        <v>366</v>
      </c>
      <c r="C257" s="1" t="s">
        <v>201</v>
      </c>
      <c r="D257" s="5">
        <v>-6.65</v>
      </c>
      <c r="E257" s="5">
        <v>111.1</v>
      </c>
      <c r="F257" s="6">
        <v>104</v>
      </c>
      <c r="G257" s="5">
        <v>117.8</v>
      </c>
      <c r="H257" s="6">
        <v>350</v>
      </c>
      <c r="I257" s="5">
        <v>72.400000000000006</v>
      </c>
      <c r="J257" s="6"/>
      <c r="K257" s="5"/>
      <c r="L257" s="5"/>
      <c r="M257" s="5"/>
      <c r="N257" s="6"/>
      <c r="O257" s="5"/>
      <c r="P257" s="6"/>
      <c r="Q257" s="5"/>
      <c r="R257" s="6"/>
      <c r="S257" s="5"/>
      <c r="T257" s="5"/>
      <c r="U257" s="5"/>
    </row>
    <row r="258" spans="1:21" ht="18">
      <c r="A258" s="5">
        <v>245</v>
      </c>
      <c r="B258" s="1" t="s">
        <v>370</v>
      </c>
      <c r="C258" s="1" t="s">
        <v>172</v>
      </c>
      <c r="D258" s="5">
        <v>-6.71</v>
      </c>
      <c r="E258" s="5">
        <v>107</v>
      </c>
      <c r="F258" s="6">
        <v>186</v>
      </c>
      <c r="G258" s="5">
        <v>113.7</v>
      </c>
      <c r="H258" s="6">
        <v>302</v>
      </c>
      <c r="I258" s="5">
        <v>64.599999999999994</v>
      </c>
      <c r="J258" s="6"/>
      <c r="K258" s="5"/>
      <c r="L258" s="5"/>
      <c r="M258" s="5"/>
      <c r="N258" s="6"/>
      <c r="O258" s="5"/>
      <c r="P258" s="6"/>
      <c r="Q258" s="5"/>
      <c r="R258" s="6"/>
      <c r="S258" s="5"/>
      <c r="T258" s="5"/>
      <c r="U258" s="5"/>
    </row>
    <row r="259" spans="1:21" ht="18">
      <c r="A259" s="5">
        <v>246</v>
      </c>
      <c r="B259" s="1" t="s">
        <v>371</v>
      </c>
      <c r="C259" s="1" t="s">
        <v>285</v>
      </c>
      <c r="D259" s="5">
        <v>-6.77</v>
      </c>
      <c r="E259" s="5">
        <v>110</v>
      </c>
      <c r="F259" s="6">
        <v>123</v>
      </c>
      <c r="G259" s="5">
        <v>116.8</v>
      </c>
      <c r="H259" s="6">
        <v>339</v>
      </c>
      <c r="I259" s="5">
        <v>69.099999999999994</v>
      </c>
      <c r="J259" s="6"/>
      <c r="K259" s="5"/>
      <c r="L259" s="5"/>
      <c r="M259" s="5"/>
      <c r="N259" s="6"/>
      <c r="O259" s="5"/>
      <c r="P259" s="6"/>
      <c r="Q259" s="5"/>
      <c r="R259" s="6"/>
      <c r="S259" s="5"/>
      <c r="T259" s="5"/>
      <c r="U259" s="5"/>
    </row>
    <row r="260" spans="1:21" ht="18">
      <c r="A260" s="5">
        <v>247</v>
      </c>
      <c r="B260" s="1" t="s">
        <v>373</v>
      </c>
      <c r="C260" s="1" t="s">
        <v>254</v>
      </c>
      <c r="D260" s="5">
        <v>-7</v>
      </c>
      <c r="E260" s="5">
        <v>104.9</v>
      </c>
      <c r="F260" s="6">
        <v>222</v>
      </c>
      <c r="G260" s="5">
        <v>111.9</v>
      </c>
      <c r="H260" s="6">
        <v>257</v>
      </c>
      <c r="I260" s="5">
        <v>66.900000000000006</v>
      </c>
      <c r="J260" s="6"/>
      <c r="K260" s="5"/>
      <c r="L260" s="5"/>
      <c r="M260" s="5"/>
      <c r="N260" s="6"/>
      <c r="O260" s="5"/>
      <c r="P260" s="6"/>
      <c r="Q260" s="5"/>
      <c r="R260" s="6"/>
      <c r="S260" s="5"/>
      <c r="T260" s="5"/>
      <c r="U260" s="5"/>
    </row>
    <row r="261" spans="1:21" ht="18">
      <c r="A261" s="5">
        <v>248</v>
      </c>
      <c r="B261" s="1" t="s">
        <v>18</v>
      </c>
      <c r="C261" s="1" t="s">
        <v>209</v>
      </c>
      <c r="D261" s="5">
        <v>-7</v>
      </c>
      <c r="E261" s="5">
        <v>103</v>
      </c>
      <c r="F261" s="6">
        <v>250</v>
      </c>
      <c r="G261" s="5">
        <v>110</v>
      </c>
      <c r="H261" s="6">
        <v>222</v>
      </c>
      <c r="I261" s="5">
        <v>70</v>
      </c>
      <c r="J261" s="6"/>
      <c r="K261" s="5"/>
      <c r="L261" s="5"/>
      <c r="M261" s="5"/>
      <c r="N261" s="6"/>
      <c r="O261" s="5"/>
      <c r="P261" s="6"/>
      <c r="Q261" s="5"/>
      <c r="R261" s="6"/>
      <c r="S261" s="5"/>
      <c r="T261" s="5"/>
      <c r="U261" s="5"/>
    </row>
    <row r="262" spans="1:21" ht="18">
      <c r="A262" s="5">
        <v>249</v>
      </c>
      <c r="B262" s="1" t="s">
        <v>376</v>
      </c>
      <c r="C262" s="1" t="s">
        <v>168</v>
      </c>
      <c r="D262" s="5">
        <v>-7.16</v>
      </c>
      <c r="E262" s="5">
        <v>100</v>
      </c>
      <c r="F262" s="6">
        <v>309</v>
      </c>
      <c r="G262" s="5">
        <v>107.2</v>
      </c>
      <c r="H262" s="6">
        <v>170</v>
      </c>
      <c r="I262" s="5">
        <v>66.900000000000006</v>
      </c>
      <c r="J262" s="6"/>
      <c r="K262" s="5"/>
      <c r="L262" s="5"/>
      <c r="M262" s="5"/>
      <c r="N262" s="6"/>
      <c r="O262" s="5"/>
      <c r="P262" s="6"/>
      <c r="Q262" s="5"/>
      <c r="R262" s="6"/>
      <c r="S262" s="5"/>
      <c r="T262" s="5"/>
      <c r="U262" s="5"/>
    </row>
    <row r="263" spans="1:21" ht="18">
      <c r="A263" s="5">
        <v>250</v>
      </c>
      <c r="B263" s="1" t="s">
        <v>374</v>
      </c>
      <c r="C263" s="1" t="s">
        <v>349</v>
      </c>
      <c r="D263" s="5">
        <v>-7.2</v>
      </c>
      <c r="E263" s="5">
        <v>101.8</v>
      </c>
      <c r="F263" s="6">
        <v>276</v>
      </c>
      <c r="G263" s="5">
        <v>109</v>
      </c>
      <c r="H263" s="6">
        <v>206</v>
      </c>
      <c r="I263" s="5">
        <v>68.900000000000006</v>
      </c>
      <c r="J263" s="6"/>
      <c r="K263" s="5"/>
      <c r="L263" s="5"/>
      <c r="M263" s="5"/>
      <c r="N263" s="6"/>
      <c r="O263" s="5"/>
      <c r="P263" s="6"/>
      <c r="Q263" s="5"/>
      <c r="R263" s="6"/>
      <c r="S263" s="5"/>
      <c r="T263" s="5"/>
      <c r="U263" s="5"/>
    </row>
    <row r="264" spans="1:21" ht="18">
      <c r="A264" s="5">
        <v>251</v>
      </c>
      <c r="B264" s="1" t="s">
        <v>378</v>
      </c>
      <c r="C264" s="1" t="s">
        <v>141</v>
      </c>
      <c r="D264" s="5">
        <v>-7.43</v>
      </c>
      <c r="E264" s="5">
        <v>101.1</v>
      </c>
      <c r="F264" s="6">
        <v>291</v>
      </c>
      <c r="G264" s="5">
        <v>108.5</v>
      </c>
      <c r="H264" s="6">
        <v>191</v>
      </c>
      <c r="I264" s="5">
        <v>71.400000000000006</v>
      </c>
      <c r="J264" s="6"/>
      <c r="K264" s="5"/>
      <c r="L264" s="5"/>
      <c r="M264" s="5"/>
      <c r="N264" s="6"/>
      <c r="O264" s="5"/>
      <c r="P264" s="6"/>
      <c r="Q264" s="5"/>
      <c r="R264" s="6"/>
      <c r="S264" s="5"/>
      <c r="T264" s="5"/>
      <c r="U264" s="5"/>
    </row>
    <row r="265" spans="1:21" ht="18">
      <c r="A265" s="5">
        <v>252</v>
      </c>
      <c r="B265" s="1" t="s">
        <v>379</v>
      </c>
      <c r="C265" s="1" t="s">
        <v>318</v>
      </c>
      <c r="D265" s="5">
        <v>-7.44</v>
      </c>
      <c r="E265" s="5">
        <v>107.8</v>
      </c>
      <c r="F265" s="6">
        <v>166</v>
      </c>
      <c r="G265" s="5">
        <v>115.3</v>
      </c>
      <c r="H265" s="6">
        <v>324</v>
      </c>
      <c r="I265" s="5">
        <v>67.900000000000006</v>
      </c>
      <c r="J265" s="6"/>
      <c r="K265" s="5"/>
      <c r="L265" s="5"/>
      <c r="M265" s="5"/>
      <c r="N265" s="6"/>
      <c r="O265" s="5"/>
      <c r="P265" s="6"/>
      <c r="Q265" s="5"/>
      <c r="R265" s="6"/>
      <c r="S265" s="5"/>
      <c r="T265" s="5"/>
      <c r="U265" s="5"/>
    </row>
    <row r="266" spans="1:21" ht="18">
      <c r="A266" s="5">
        <v>253</v>
      </c>
      <c r="B266" s="1" t="s">
        <v>377</v>
      </c>
      <c r="C266" s="1" t="s">
        <v>258</v>
      </c>
      <c r="D266" s="5">
        <v>-7.49</v>
      </c>
      <c r="E266" s="5">
        <v>101.6</v>
      </c>
      <c r="F266" s="6">
        <v>286</v>
      </c>
      <c r="G266" s="5">
        <v>109.1</v>
      </c>
      <c r="H266" s="6">
        <v>208</v>
      </c>
      <c r="I266" s="5">
        <v>65.7</v>
      </c>
      <c r="J266" s="6"/>
      <c r="K266" s="5"/>
      <c r="L266" s="5"/>
      <c r="M266" s="5"/>
      <c r="N266" s="6"/>
      <c r="O266" s="5"/>
      <c r="P266" s="6"/>
      <c r="Q266" s="5"/>
      <c r="R266" s="6"/>
      <c r="S266" s="5"/>
      <c r="T266" s="5"/>
      <c r="U266" s="5"/>
    </row>
    <row r="267" spans="1:21" ht="18">
      <c r="A267" s="5">
        <v>254</v>
      </c>
      <c r="B267" s="1" t="s">
        <v>375</v>
      </c>
      <c r="C267" s="1" t="s">
        <v>204</v>
      </c>
      <c r="D267" s="5">
        <v>-7.67</v>
      </c>
      <c r="E267" s="5">
        <v>104.9</v>
      </c>
      <c r="F267" s="6">
        <v>221</v>
      </c>
      <c r="G267" s="5">
        <v>112.6</v>
      </c>
      <c r="H267" s="6">
        <v>277</v>
      </c>
      <c r="I267" s="5">
        <v>69.3</v>
      </c>
      <c r="J267" s="6"/>
      <c r="K267" s="5"/>
      <c r="L267" s="5"/>
      <c r="M267" s="5"/>
      <c r="N267" s="6"/>
      <c r="O267" s="5"/>
      <c r="P267" s="6"/>
      <c r="Q267" s="5"/>
      <c r="R267" s="6"/>
      <c r="S267" s="5"/>
      <c r="T267" s="5"/>
      <c r="U267" s="5"/>
    </row>
    <row r="268" spans="1:21" ht="18">
      <c r="A268" s="5">
        <v>255</v>
      </c>
      <c r="B268" s="1" t="s">
        <v>381</v>
      </c>
      <c r="C268" s="1" t="s">
        <v>318</v>
      </c>
      <c r="D268" s="5">
        <v>-7.71</v>
      </c>
      <c r="E268" s="5">
        <v>101.3</v>
      </c>
      <c r="F268" s="6">
        <v>290</v>
      </c>
      <c r="G268" s="5">
        <v>109</v>
      </c>
      <c r="H268" s="6">
        <v>203</v>
      </c>
      <c r="I268" s="5">
        <v>68.099999999999994</v>
      </c>
      <c r="J268" s="6"/>
      <c r="K268" s="5"/>
      <c r="L268" s="5"/>
      <c r="M268" s="5"/>
      <c r="N268" s="6"/>
      <c r="O268" s="5"/>
      <c r="P268" s="6"/>
      <c r="Q268" s="5"/>
      <c r="R268" s="6"/>
      <c r="S268" s="5"/>
      <c r="T268" s="5"/>
      <c r="U268" s="5"/>
    </row>
    <row r="269" spans="1:21" ht="18">
      <c r="A269" s="5">
        <v>256</v>
      </c>
      <c r="B269" s="1" t="s">
        <v>372</v>
      </c>
      <c r="C269" s="1" t="s">
        <v>347</v>
      </c>
      <c r="D269" s="5">
        <v>-7.72</v>
      </c>
      <c r="E269" s="5">
        <v>102.6</v>
      </c>
      <c r="F269" s="6">
        <v>255</v>
      </c>
      <c r="G269" s="5">
        <v>110.3</v>
      </c>
      <c r="H269" s="6">
        <v>228</v>
      </c>
      <c r="I269" s="5">
        <v>63.6</v>
      </c>
      <c r="J269" s="6"/>
      <c r="K269" s="5"/>
      <c r="L269" s="5"/>
      <c r="M269" s="5"/>
      <c r="N269" s="6"/>
      <c r="O269" s="5"/>
      <c r="P269" s="6"/>
      <c r="Q269" s="5"/>
      <c r="R269" s="6"/>
      <c r="S269" s="5"/>
      <c r="T269" s="5"/>
      <c r="U269" s="5"/>
    </row>
    <row r="270" spans="1:21" ht="18">
      <c r="A270" s="5">
        <v>257</v>
      </c>
      <c r="B270" s="1" t="s">
        <v>387</v>
      </c>
      <c r="C270" s="1" t="s">
        <v>220</v>
      </c>
      <c r="D270" s="5">
        <v>-7.76</v>
      </c>
      <c r="E270" s="5">
        <v>100.9</v>
      </c>
      <c r="F270" s="6">
        <v>295</v>
      </c>
      <c r="G270" s="5">
        <v>108.6</v>
      </c>
      <c r="H270" s="6">
        <v>197</v>
      </c>
      <c r="I270" s="5">
        <v>71.7</v>
      </c>
      <c r="J270" s="6"/>
      <c r="K270" s="5"/>
      <c r="L270" s="5"/>
      <c r="M270" s="5"/>
      <c r="N270" s="6"/>
      <c r="O270" s="5"/>
      <c r="P270" s="6"/>
      <c r="Q270" s="5"/>
      <c r="R270" s="6"/>
      <c r="S270" s="5"/>
      <c r="T270" s="5"/>
      <c r="U270" s="5"/>
    </row>
    <row r="271" spans="1:21" ht="18">
      <c r="A271" s="5">
        <v>258</v>
      </c>
      <c r="B271" s="1" t="s">
        <v>382</v>
      </c>
      <c r="C271" s="1" t="s">
        <v>328</v>
      </c>
      <c r="D271" s="5">
        <v>-7.86</v>
      </c>
      <c r="E271" s="5">
        <v>103.1</v>
      </c>
      <c r="F271" s="6">
        <v>248</v>
      </c>
      <c r="G271" s="5">
        <v>110.9</v>
      </c>
      <c r="H271" s="6">
        <v>240</v>
      </c>
      <c r="I271" s="5">
        <v>71.400000000000006</v>
      </c>
      <c r="J271" s="6"/>
      <c r="K271" s="5"/>
      <c r="L271" s="5"/>
      <c r="M271" s="5"/>
      <c r="N271" s="6"/>
      <c r="O271" s="5"/>
      <c r="P271" s="6"/>
      <c r="Q271" s="5"/>
      <c r="R271" s="6"/>
      <c r="S271" s="5"/>
      <c r="T271" s="5"/>
      <c r="U271" s="5"/>
    </row>
    <row r="272" spans="1:21" ht="18">
      <c r="A272" s="5">
        <v>259</v>
      </c>
      <c r="B272" s="1" t="s">
        <v>383</v>
      </c>
      <c r="C272" s="1" t="s">
        <v>172</v>
      </c>
      <c r="D272" s="5">
        <v>-7.99</v>
      </c>
      <c r="E272" s="5">
        <v>95.6</v>
      </c>
      <c r="F272" s="6">
        <v>349</v>
      </c>
      <c r="G272" s="5">
        <v>103.6</v>
      </c>
      <c r="H272" s="6">
        <v>98</v>
      </c>
      <c r="I272" s="5">
        <v>67.099999999999994</v>
      </c>
      <c r="J272" s="6"/>
      <c r="K272" s="5"/>
      <c r="L272" s="5"/>
      <c r="M272" s="5"/>
      <c r="N272" s="6"/>
      <c r="O272" s="5"/>
      <c r="P272" s="6"/>
      <c r="Q272" s="5"/>
      <c r="R272" s="6"/>
      <c r="S272" s="5"/>
      <c r="T272" s="5"/>
      <c r="U272" s="5"/>
    </row>
    <row r="273" spans="1:21" ht="18">
      <c r="A273" s="5">
        <v>260</v>
      </c>
      <c r="B273" s="1" t="s">
        <v>384</v>
      </c>
      <c r="C273" s="1" t="s">
        <v>235</v>
      </c>
      <c r="D273" s="5">
        <v>-8.0299999999999994</v>
      </c>
      <c r="E273" s="5">
        <v>109</v>
      </c>
      <c r="F273" s="6">
        <v>142</v>
      </c>
      <c r="G273" s="5">
        <v>117.1</v>
      </c>
      <c r="H273" s="6">
        <v>343</v>
      </c>
      <c r="I273" s="5">
        <v>70.7</v>
      </c>
      <c r="J273" s="6"/>
      <c r="K273" s="5"/>
      <c r="L273" s="5"/>
      <c r="M273" s="5"/>
      <c r="N273" s="6"/>
      <c r="O273" s="5"/>
      <c r="P273" s="6"/>
      <c r="Q273" s="5"/>
      <c r="R273" s="6"/>
      <c r="S273" s="5"/>
      <c r="T273" s="5"/>
      <c r="U273" s="5"/>
    </row>
    <row r="274" spans="1:21" ht="18">
      <c r="A274" s="5">
        <v>261</v>
      </c>
      <c r="B274" s="1" t="s">
        <v>386</v>
      </c>
      <c r="C274" s="1" t="s">
        <v>347</v>
      </c>
      <c r="D274" s="5">
        <v>-8.1199999999999992</v>
      </c>
      <c r="E274" s="5">
        <v>106.3</v>
      </c>
      <c r="F274" s="6">
        <v>199</v>
      </c>
      <c r="G274" s="5">
        <v>114.4</v>
      </c>
      <c r="H274" s="6">
        <v>310</v>
      </c>
      <c r="I274" s="5">
        <v>67.400000000000006</v>
      </c>
      <c r="J274" s="6"/>
      <c r="K274" s="5"/>
      <c r="L274" s="5"/>
      <c r="M274" s="5"/>
      <c r="N274" s="6"/>
      <c r="O274" s="5"/>
      <c r="P274" s="6"/>
      <c r="Q274" s="5"/>
      <c r="R274" s="6"/>
      <c r="S274" s="5"/>
      <c r="T274" s="5"/>
      <c r="U274" s="5"/>
    </row>
    <row r="275" spans="1:21" ht="18">
      <c r="A275" s="5">
        <v>262</v>
      </c>
      <c r="B275" s="1" t="s">
        <v>388</v>
      </c>
      <c r="C275" s="1" t="s">
        <v>254</v>
      </c>
      <c r="D275" s="5">
        <v>-8.34</v>
      </c>
      <c r="E275" s="5">
        <v>109.8</v>
      </c>
      <c r="F275" s="6">
        <v>127</v>
      </c>
      <c r="G275" s="5">
        <v>118.2</v>
      </c>
      <c r="H275" s="6">
        <v>352</v>
      </c>
      <c r="I275" s="5">
        <v>66.400000000000006</v>
      </c>
      <c r="J275" s="6"/>
      <c r="K275" s="5"/>
      <c r="L275" s="5"/>
      <c r="M275" s="5"/>
      <c r="N275" s="6"/>
      <c r="O275" s="5"/>
      <c r="P275" s="6"/>
      <c r="Q275" s="5"/>
      <c r="R275" s="6"/>
      <c r="S275" s="5"/>
      <c r="T275" s="5"/>
      <c r="U275" s="5"/>
    </row>
    <row r="276" spans="1:21" ht="18">
      <c r="A276" s="5">
        <v>263</v>
      </c>
      <c r="B276" s="1" t="s">
        <v>389</v>
      </c>
      <c r="C276" s="1" t="s">
        <v>185</v>
      </c>
      <c r="D276" s="5">
        <v>-8.3699999999999992</v>
      </c>
      <c r="E276" s="5">
        <v>97.7</v>
      </c>
      <c r="F276" s="6">
        <v>334</v>
      </c>
      <c r="G276" s="5">
        <v>106</v>
      </c>
      <c r="H276" s="6">
        <v>143</v>
      </c>
      <c r="I276" s="5">
        <v>69.2</v>
      </c>
      <c r="J276" s="6"/>
      <c r="K276" s="5"/>
      <c r="L276" s="5"/>
      <c r="M276" s="5"/>
      <c r="N276" s="6"/>
      <c r="O276" s="5"/>
      <c r="P276" s="6"/>
      <c r="Q276" s="5"/>
      <c r="R276" s="6"/>
      <c r="S276" s="5"/>
      <c r="T276" s="5"/>
      <c r="U276" s="5"/>
    </row>
    <row r="277" spans="1:21" ht="18">
      <c r="A277" s="5">
        <v>264</v>
      </c>
      <c r="B277" s="1" t="s">
        <v>385</v>
      </c>
      <c r="C277" s="1" t="s">
        <v>153</v>
      </c>
      <c r="D277" s="5">
        <v>-8.52</v>
      </c>
      <c r="E277" s="5">
        <v>104.8</v>
      </c>
      <c r="F277" s="6">
        <v>226</v>
      </c>
      <c r="G277" s="5">
        <v>113.3</v>
      </c>
      <c r="H277" s="6">
        <v>297</v>
      </c>
      <c r="I277" s="5">
        <v>64.900000000000006</v>
      </c>
      <c r="J277" s="6"/>
      <c r="K277" s="5"/>
      <c r="L277" s="5"/>
      <c r="M277" s="5"/>
      <c r="N277" s="6"/>
      <c r="O277" s="5"/>
      <c r="P277" s="6"/>
      <c r="Q277" s="5"/>
      <c r="R277" s="6"/>
      <c r="S277" s="5"/>
      <c r="T277" s="5"/>
      <c r="U277" s="5"/>
    </row>
    <row r="278" spans="1:21" ht="18">
      <c r="A278" s="5">
        <v>265</v>
      </c>
      <c r="B278" s="1" t="s">
        <v>391</v>
      </c>
      <c r="C278" s="1" t="s">
        <v>254</v>
      </c>
      <c r="D278" s="5">
        <v>-8.61</v>
      </c>
      <c r="E278" s="5">
        <v>104.2</v>
      </c>
      <c r="F278" s="6">
        <v>233</v>
      </c>
      <c r="G278" s="5">
        <v>112.8</v>
      </c>
      <c r="H278" s="6">
        <v>282</v>
      </c>
      <c r="I278" s="5">
        <v>67.5</v>
      </c>
      <c r="J278" s="6"/>
      <c r="K278" s="5"/>
      <c r="L278" s="5"/>
      <c r="M278" s="5"/>
      <c r="N278" s="6"/>
      <c r="O278" s="5"/>
      <c r="P278" s="6"/>
      <c r="Q278" s="5"/>
      <c r="R278" s="6"/>
      <c r="S278" s="5"/>
      <c r="T278" s="5"/>
      <c r="U278" s="5"/>
    </row>
    <row r="279" spans="1:21" ht="18">
      <c r="A279" s="5">
        <v>266</v>
      </c>
      <c r="B279" s="1" t="s">
        <v>392</v>
      </c>
      <c r="C279" s="1" t="s">
        <v>179</v>
      </c>
      <c r="D279" s="5">
        <v>-8.74</v>
      </c>
      <c r="E279" s="5">
        <v>107.6</v>
      </c>
      <c r="F279" s="6">
        <v>176</v>
      </c>
      <c r="G279" s="5">
        <v>116.3</v>
      </c>
      <c r="H279" s="6">
        <v>332</v>
      </c>
      <c r="I279" s="5">
        <v>70.3</v>
      </c>
      <c r="J279" s="6"/>
      <c r="K279" s="5"/>
      <c r="L279" s="5"/>
      <c r="M279" s="5"/>
      <c r="N279" s="6"/>
      <c r="O279" s="5"/>
      <c r="P279" s="6"/>
      <c r="Q279" s="5"/>
      <c r="R279" s="6"/>
      <c r="S279" s="5"/>
      <c r="T279" s="5"/>
      <c r="U279" s="5"/>
    </row>
    <row r="280" spans="1:21" ht="18">
      <c r="A280" s="5">
        <v>267</v>
      </c>
      <c r="B280" s="1" t="s">
        <v>394</v>
      </c>
      <c r="C280" s="1" t="s">
        <v>224</v>
      </c>
      <c r="D280" s="5">
        <v>-8.82</v>
      </c>
      <c r="E280" s="5">
        <v>108.9</v>
      </c>
      <c r="F280" s="6">
        <v>145</v>
      </c>
      <c r="G280" s="5">
        <v>117.7</v>
      </c>
      <c r="H280" s="6">
        <v>349</v>
      </c>
      <c r="I280" s="5">
        <v>69</v>
      </c>
      <c r="J280" s="6"/>
      <c r="K280" s="5"/>
      <c r="L280" s="5"/>
      <c r="M280" s="5"/>
      <c r="N280" s="6"/>
      <c r="O280" s="5"/>
      <c r="P280" s="6"/>
      <c r="Q280" s="5"/>
      <c r="R280" s="6"/>
      <c r="S280" s="5"/>
      <c r="T280" s="5"/>
      <c r="U280" s="5"/>
    </row>
    <row r="281" spans="1:21" ht="18">
      <c r="A281" s="5">
        <v>268</v>
      </c>
      <c r="B281" s="1" t="s">
        <v>393</v>
      </c>
      <c r="C281" s="1" t="s">
        <v>172</v>
      </c>
      <c r="D281" s="5">
        <v>-8.84</v>
      </c>
      <c r="E281" s="5">
        <v>103</v>
      </c>
      <c r="F281" s="6">
        <v>249</v>
      </c>
      <c r="G281" s="5">
        <v>111.8</v>
      </c>
      <c r="H281" s="6">
        <v>256</v>
      </c>
      <c r="I281" s="5">
        <v>65.099999999999994</v>
      </c>
      <c r="J281" s="6"/>
      <c r="K281" s="5"/>
      <c r="L281" s="5"/>
      <c r="M281" s="5"/>
      <c r="N281" s="6"/>
      <c r="O281" s="5"/>
      <c r="P281" s="6"/>
      <c r="Q281" s="5"/>
      <c r="R281" s="6"/>
      <c r="S281" s="5"/>
      <c r="T281" s="5"/>
      <c r="U281" s="5"/>
    </row>
    <row r="282" spans="1:21" ht="18">
      <c r="A282" s="5">
        <v>269</v>
      </c>
      <c r="B282" s="1" t="s">
        <v>64</v>
      </c>
      <c r="C282" s="1" t="s">
        <v>217</v>
      </c>
      <c r="D282" s="5">
        <v>-8.86</v>
      </c>
      <c r="E282" s="5">
        <v>106.1</v>
      </c>
      <c r="F282" s="6">
        <v>202</v>
      </c>
      <c r="G282" s="5">
        <v>114.9</v>
      </c>
      <c r="H282" s="6">
        <v>318</v>
      </c>
      <c r="I282" s="5">
        <v>66.5</v>
      </c>
      <c r="J282" s="6"/>
      <c r="K282" s="5"/>
      <c r="L282" s="5"/>
      <c r="M282" s="5"/>
      <c r="N282" s="6"/>
      <c r="O282" s="5"/>
      <c r="P282" s="6"/>
      <c r="Q282" s="5"/>
      <c r="R282" s="6"/>
      <c r="S282" s="5"/>
      <c r="T282" s="5"/>
      <c r="U282" s="5"/>
    </row>
    <row r="283" spans="1:21" ht="18">
      <c r="A283" s="5">
        <v>270</v>
      </c>
      <c r="B283" s="1" t="s">
        <v>395</v>
      </c>
      <c r="C283" s="1" t="s">
        <v>179</v>
      </c>
      <c r="D283" s="5">
        <v>-9.0399999999999991</v>
      </c>
      <c r="E283" s="5">
        <v>102.7</v>
      </c>
      <c r="F283" s="6">
        <v>254</v>
      </c>
      <c r="G283" s="5">
        <v>111.7</v>
      </c>
      <c r="H283" s="6">
        <v>253</v>
      </c>
      <c r="I283" s="5">
        <v>65.900000000000006</v>
      </c>
      <c r="J283" s="6"/>
      <c r="K283" s="5"/>
      <c r="L283" s="5"/>
      <c r="M283" s="5"/>
      <c r="N283" s="6"/>
      <c r="O283" s="5"/>
      <c r="P283" s="6"/>
      <c r="Q283" s="5"/>
      <c r="R283" s="6"/>
      <c r="S283" s="5"/>
      <c r="T283" s="5"/>
      <c r="U283" s="5"/>
    </row>
    <row r="284" spans="1:21" ht="18">
      <c r="A284" s="5">
        <v>271</v>
      </c>
      <c r="B284" s="1" t="s">
        <v>390</v>
      </c>
      <c r="C284" s="1" t="s">
        <v>209</v>
      </c>
      <c r="D284" s="5">
        <v>-9.1199999999999992</v>
      </c>
      <c r="E284" s="5">
        <v>106.6</v>
      </c>
      <c r="F284" s="6">
        <v>190</v>
      </c>
      <c r="G284" s="5">
        <v>115.8</v>
      </c>
      <c r="H284" s="6">
        <v>329</v>
      </c>
      <c r="I284" s="5">
        <v>69.400000000000006</v>
      </c>
      <c r="J284" s="6"/>
      <c r="K284" s="5"/>
      <c r="L284" s="5"/>
      <c r="M284" s="5"/>
      <c r="N284" s="6"/>
      <c r="O284" s="5"/>
      <c r="P284" s="6"/>
      <c r="Q284" s="5"/>
      <c r="R284" s="6"/>
      <c r="S284" s="5"/>
      <c r="T284" s="5"/>
      <c r="U284" s="5"/>
    </row>
    <row r="285" spans="1:21" ht="18">
      <c r="A285" s="5">
        <v>272</v>
      </c>
      <c r="B285" s="1" t="s">
        <v>396</v>
      </c>
      <c r="C285" s="1" t="s">
        <v>318</v>
      </c>
      <c r="D285" s="5">
        <v>-9.1199999999999992</v>
      </c>
      <c r="E285" s="5">
        <v>106</v>
      </c>
      <c r="F285" s="6">
        <v>204</v>
      </c>
      <c r="G285" s="5">
        <v>115.1</v>
      </c>
      <c r="H285" s="6">
        <v>319</v>
      </c>
      <c r="I285" s="5">
        <v>70.5</v>
      </c>
      <c r="J285" s="6"/>
      <c r="K285" s="5"/>
      <c r="L285" s="5"/>
      <c r="M285" s="5"/>
      <c r="N285" s="6"/>
      <c r="O285" s="5"/>
      <c r="P285" s="6"/>
      <c r="Q285" s="5"/>
      <c r="R285" s="6"/>
      <c r="S285" s="5"/>
      <c r="T285" s="5"/>
      <c r="U285" s="5"/>
    </row>
    <row r="286" spans="1:21" ht="18">
      <c r="A286" s="5">
        <v>273</v>
      </c>
      <c r="B286" s="1" t="s">
        <v>397</v>
      </c>
      <c r="C286" s="1" t="s">
        <v>109</v>
      </c>
      <c r="D286" s="5">
        <v>-9.18</v>
      </c>
      <c r="E286" s="5">
        <v>106</v>
      </c>
      <c r="F286" s="6">
        <v>206</v>
      </c>
      <c r="G286" s="5">
        <v>115.2</v>
      </c>
      <c r="H286" s="6">
        <v>322</v>
      </c>
      <c r="I286" s="5">
        <v>68.8</v>
      </c>
      <c r="J286" s="6"/>
      <c r="K286" s="5"/>
      <c r="L286" s="5"/>
      <c r="M286" s="5"/>
      <c r="N286" s="6"/>
      <c r="O286" s="5"/>
      <c r="P286" s="6"/>
      <c r="Q286" s="5"/>
      <c r="R286" s="6"/>
      <c r="S286" s="5"/>
      <c r="T286" s="5"/>
      <c r="U286" s="5"/>
    </row>
    <row r="287" spans="1:21" ht="18">
      <c r="A287" s="5">
        <v>274</v>
      </c>
      <c r="B287" s="1" t="s">
        <v>398</v>
      </c>
      <c r="C287" s="1" t="s">
        <v>235</v>
      </c>
      <c r="D287" s="5">
        <v>-9.34</v>
      </c>
      <c r="E287" s="5">
        <v>103.8</v>
      </c>
      <c r="F287" s="6">
        <v>239</v>
      </c>
      <c r="G287" s="5">
        <v>113.1</v>
      </c>
      <c r="H287" s="6">
        <v>290</v>
      </c>
      <c r="I287" s="5">
        <v>67.7</v>
      </c>
      <c r="J287" s="6"/>
      <c r="K287" s="5"/>
      <c r="L287" s="5"/>
      <c r="M287" s="5"/>
      <c r="N287" s="6"/>
      <c r="O287" s="5"/>
      <c r="P287" s="6"/>
      <c r="Q287" s="5"/>
      <c r="R287" s="6"/>
      <c r="S287" s="5"/>
      <c r="T287" s="5"/>
      <c r="U287" s="5"/>
    </row>
    <row r="288" spans="1:21" ht="18">
      <c r="A288" s="5">
        <v>275</v>
      </c>
      <c r="B288" s="1" t="s">
        <v>401</v>
      </c>
      <c r="C288" s="1" t="s">
        <v>216</v>
      </c>
      <c r="D288" s="5">
        <v>-9.35</v>
      </c>
      <c r="E288" s="5">
        <v>101</v>
      </c>
      <c r="F288" s="6">
        <v>292</v>
      </c>
      <c r="G288" s="5">
        <v>110.4</v>
      </c>
      <c r="H288" s="6">
        <v>229</v>
      </c>
      <c r="I288" s="5">
        <v>68.5</v>
      </c>
      <c r="J288" s="6"/>
      <c r="K288" s="5"/>
      <c r="L288" s="5"/>
      <c r="M288" s="5"/>
      <c r="N288" s="6"/>
      <c r="O288" s="5"/>
      <c r="P288" s="6"/>
      <c r="Q288" s="5"/>
      <c r="R288" s="6"/>
      <c r="S288" s="5"/>
      <c r="T288" s="5"/>
      <c r="U288" s="5"/>
    </row>
    <row r="289" spans="1:21" ht="18">
      <c r="A289" s="5">
        <v>276</v>
      </c>
      <c r="B289" s="1" t="s">
        <v>409</v>
      </c>
      <c r="C289" s="1" t="s">
        <v>347</v>
      </c>
      <c r="D289" s="5">
        <v>-9.44</v>
      </c>
      <c r="E289" s="5">
        <v>102.1</v>
      </c>
      <c r="F289" s="6">
        <v>271</v>
      </c>
      <c r="G289" s="5">
        <v>111.5</v>
      </c>
      <c r="H289" s="6">
        <v>250</v>
      </c>
      <c r="I289" s="5">
        <v>67</v>
      </c>
      <c r="J289" s="6"/>
      <c r="K289" s="5"/>
      <c r="L289" s="5"/>
      <c r="M289" s="5"/>
      <c r="N289" s="6"/>
      <c r="O289" s="5"/>
      <c r="P289" s="6"/>
      <c r="Q289" s="5"/>
      <c r="R289" s="6"/>
      <c r="S289" s="5"/>
      <c r="T289" s="5"/>
      <c r="U289" s="5"/>
    </row>
    <row r="290" spans="1:21" ht="18">
      <c r="A290" s="5">
        <v>277</v>
      </c>
      <c r="B290" s="1" t="s">
        <v>402</v>
      </c>
      <c r="C290" s="1" t="s">
        <v>109</v>
      </c>
      <c r="D290" s="5">
        <v>-9.49</v>
      </c>
      <c r="E290" s="5">
        <v>102.5</v>
      </c>
      <c r="F290" s="6">
        <v>258</v>
      </c>
      <c r="G290" s="5">
        <v>112</v>
      </c>
      <c r="H290" s="6">
        <v>262</v>
      </c>
      <c r="I290" s="5">
        <v>66.3</v>
      </c>
      <c r="J290" s="6"/>
      <c r="K290" s="5"/>
      <c r="L290" s="5"/>
      <c r="M290" s="5"/>
      <c r="N290" s="6"/>
      <c r="O290" s="5"/>
      <c r="P290" s="6"/>
      <c r="Q290" s="5"/>
      <c r="R290" s="6"/>
      <c r="S290" s="5"/>
      <c r="T290" s="5"/>
      <c r="U290" s="5"/>
    </row>
    <row r="291" spans="1:21" ht="18">
      <c r="A291" s="5">
        <v>278</v>
      </c>
      <c r="B291" s="1" t="s">
        <v>403</v>
      </c>
      <c r="C291" s="1" t="s">
        <v>349</v>
      </c>
      <c r="D291" s="5">
        <v>-9.69</v>
      </c>
      <c r="E291" s="5">
        <v>98.2</v>
      </c>
      <c r="F291" s="6">
        <v>331</v>
      </c>
      <c r="G291" s="5">
        <v>107.9</v>
      </c>
      <c r="H291" s="6">
        <v>186</v>
      </c>
      <c r="I291" s="5">
        <v>69</v>
      </c>
      <c r="J291" s="6"/>
      <c r="K291" s="5"/>
      <c r="L291" s="5"/>
      <c r="M291" s="5"/>
      <c r="N291" s="6"/>
      <c r="O291" s="5"/>
      <c r="P291" s="6"/>
      <c r="Q291" s="5"/>
      <c r="R291" s="6"/>
      <c r="S291" s="5"/>
      <c r="T291" s="5"/>
      <c r="U291" s="5"/>
    </row>
    <row r="292" spans="1:21" ht="18">
      <c r="A292" s="5">
        <v>279</v>
      </c>
      <c r="B292" s="1" t="s">
        <v>406</v>
      </c>
      <c r="C292" s="1" t="s">
        <v>179</v>
      </c>
      <c r="D292" s="5">
        <v>-9.69</v>
      </c>
      <c r="E292" s="5">
        <v>104.8</v>
      </c>
      <c r="F292" s="6">
        <v>225</v>
      </c>
      <c r="G292" s="5">
        <v>114.5</v>
      </c>
      <c r="H292" s="6">
        <v>311</v>
      </c>
      <c r="I292" s="5">
        <v>66.7</v>
      </c>
      <c r="J292" s="6"/>
      <c r="K292" s="5"/>
      <c r="L292" s="5"/>
      <c r="M292" s="5"/>
      <c r="N292" s="6"/>
      <c r="O292" s="5"/>
      <c r="P292" s="6"/>
      <c r="Q292" s="5"/>
      <c r="R292" s="6"/>
      <c r="S292" s="5"/>
      <c r="T292" s="5"/>
      <c r="U292" s="5"/>
    </row>
    <row r="293" spans="1:21" ht="18">
      <c r="A293" s="5">
        <v>280</v>
      </c>
      <c r="B293" s="1" t="s">
        <v>404</v>
      </c>
      <c r="C293" s="1" t="s">
        <v>285</v>
      </c>
      <c r="D293" s="5">
        <v>-9.74</v>
      </c>
      <c r="E293" s="5">
        <v>102.4</v>
      </c>
      <c r="F293" s="6">
        <v>261</v>
      </c>
      <c r="G293" s="5">
        <v>112.1</v>
      </c>
      <c r="H293" s="6">
        <v>266</v>
      </c>
      <c r="I293" s="5">
        <v>67.900000000000006</v>
      </c>
      <c r="J293" s="6"/>
      <c r="K293" s="5"/>
      <c r="L293" s="5"/>
      <c r="M293" s="5"/>
      <c r="N293" s="6"/>
      <c r="O293" s="5"/>
      <c r="P293" s="6"/>
      <c r="Q293" s="5"/>
      <c r="R293" s="6"/>
      <c r="S293" s="5"/>
      <c r="T293" s="5"/>
      <c r="U293" s="5"/>
    </row>
    <row r="294" spans="1:21" ht="18">
      <c r="A294" s="20"/>
      <c r="B294" s="20"/>
      <c r="C294" s="1" t="s">
        <v>499</v>
      </c>
      <c r="D294" s="20" t="s">
        <v>500</v>
      </c>
      <c r="E294" s="20" t="s">
        <v>86</v>
      </c>
      <c r="F294" s="20" t="s">
        <v>501</v>
      </c>
      <c r="G294" s="20" t="s">
        <v>93</v>
      </c>
    </row>
    <row r="295" spans="1:21" ht="18">
      <c r="A295" s="1" t="s">
        <v>86</v>
      </c>
      <c r="B295" s="1" t="s">
        <v>87</v>
      </c>
      <c r="C295" s="20" t="s">
        <v>88</v>
      </c>
      <c r="D295" s="1" t="s">
        <v>90</v>
      </c>
      <c r="E295" s="1" t="s">
        <v>91</v>
      </c>
      <c r="F295" s="1" t="s">
        <v>92</v>
      </c>
      <c r="G295" s="1" t="s">
        <v>93</v>
      </c>
      <c r="H295" s="1" t="s">
        <v>86</v>
      </c>
      <c r="I295" s="1" t="s">
        <v>90</v>
      </c>
      <c r="J295" s="1"/>
      <c r="K295" s="1"/>
      <c r="L295" s="1"/>
      <c r="M295" s="1"/>
      <c r="N295" s="1"/>
      <c r="O295" s="1"/>
    </row>
    <row r="296" spans="1:21" ht="18">
      <c r="A296" s="5">
        <v>281</v>
      </c>
      <c r="B296" s="1" t="s">
        <v>405</v>
      </c>
      <c r="C296" s="1" t="s">
        <v>318</v>
      </c>
      <c r="D296" s="5">
        <v>-9.75</v>
      </c>
      <c r="E296" s="5">
        <v>97.7</v>
      </c>
      <c r="F296" s="6">
        <v>335</v>
      </c>
      <c r="G296" s="5">
        <v>107.4</v>
      </c>
      <c r="H296" s="6">
        <v>171</v>
      </c>
      <c r="I296" s="5">
        <v>68.900000000000006</v>
      </c>
      <c r="J296" s="6"/>
      <c r="K296" s="5"/>
      <c r="L296" s="5"/>
      <c r="M296" s="5"/>
      <c r="N296" s="6"/>
      <c r="O296" s="5"/>
      <c r="P296" s="6"/>
      <c r="Q296" s="5"/>
      <c r="R296" s="6"/>
      <c r="S296" s="5"/>
      <c r="T296" s="5"/>
      <c r="U296" s="5"/>
    </row>
    <row r="297" spans="1:21" ht="18">
      <c r="A297" s="5">
        <v>282</v>
      </c>
      <c r="B297" s="1" t="s">
        <v>407</v>
      </c>
      <c r="C297" s="1" t="s">
        <v>349</v>
      </c>
      <c r="D297" s="5">
        <v>-9.8000000000000007</v>
      </c>
      <c r="E297" s="5">
        <v>96.9</v>
      </c>
      <c r="F297" s="6">
        <v>338</v>
      </c>
      <c r="G297" s="5">
        <v>106.7</v>
      </c>
      <c r="H297" s="6">
        <v>158</v>
      </c>
      <c r="I297" s="5">
        <v>70.099999999999994</v>
      </c>
      <c r="J297" s="6"/>
      <c r="K297" s="5"/>
      <c r="L297" s="5"/>
      <c r="M297" s="5"/>
      <c r="N297" s="6"/>
      <c r="O297" s="5"/>
      <c r="P297" s="6"/>
      <c r="Q297" s="5"/>
      <c r="R297" s="6"/>
      <c r="S297" s="5"/>
      <c r="T297" s="5"/>
      <c r="U297" s="5"/>
    </row>
    <row r="298" spans="1:21" ht="18">
      <c r="A298" s="5">
        <v>283</v>
      </c>
      <c r="B298" s="1" t="s">
        <v>399</v>
      </c>
      <c r="C298" s="1" t="s">
        <v>201</v>
      </c>
      <c r="D298" s="5">
        <v>-9.82</v>
      </c>
      <c r="E298" s="5">
        <v>102.5</v>
      </c>
      <c r="F298" s="6">
        <v>260</v>
      </c>
      <c r="G298" s="5">
        <v>112.3</v>
      </c>
      <c r="H298" s="6">
        <v>269</v>
      </c>
      <c r="I298" s="5">
        <v>66.099999999999994</v>
      </c>
      <c r="J298" s="6"/>
      <c r="K298" s="5"/>
      <c r="L298" s="5"/>
      <c r="M298" s="5"/>
      <c r="N298" s="6"/>
      <c r="O298" s="5"/>
      <c r="P298" s="6"/>
      <c r="Q298" s="5"/>
      <c r="R298" s="6"/>
      <c r="S298" s="5"/>
      <c r="T298" s="5"/>
      <c r="U298" s="5"/>
    </row>
    <row r="299" spans="1:21" ht="18">
      <c r="A299" s="5">
        <v>284</v>
      </c>
      <c r="B299" s="1" t="s">
        <v>408</v>
      </c>
      <c r="C299" s="1" t="s">
        <v>153</v>
      </c>
      <c r="D299" s="5">
        <v>-9.9499999999999993</v>
      </c>
      <c r="E299" s="5">
        <v>100.5</v>
      </c>
      <c r="F299" s="6">
        <v>303</v>
      </c>
      <c r="G299" s="5">
        <v>110.5</v>
      </c>
      <c r="H299" s="6">
        <v>232</v>
      </c>
      <c r="I299" s="5">
        <v>66.2</v>
      </c>
      <c r="J299" s="6"/>
      <c r="K299" s="5"/>
      <c r="L299" s="5"/>
      <c r="M299" s="5"/>
      <c r="N299" s="6"/>
      <c r="O299" s="5"/>
      <c r="P299" s="6"/>
      <c r="Q299" s="5"/>
      <c r="R299" s="6"/>
      <c r="S299" s="5"/>
      <c r="T299" s="5"/>
      <c r="U299" s="5"/>
    </row>
    <row r="300" spans="1:21" ht="18">
      <c r="A300" s="5">
        <v>285</v>
      </c>
      <c r="B300" s="1" t="s">
        <v>412</v>
      </c>
      <c r="C300" s="1" t="s">
        <v>285</v>
      </c>
      <c r="D300" s="5">
        <v>-10.38</v>
      </c>
      <c r="E300" s="5">
        <v>107</v>
      </c>
      <c r="F300" s="6">
        <v>184</v>
      </c>
      <c r="G300" s="5">
        <v>117.4</v>
      </c>
      <c r="H300" s="6">
        <v>346</v>
      </c>
      <c r="I300" s="5">
        <v>71.2</v>
      </c>
      <c r="J300" s="6"/>
      <c r="K300" s="5"/>
      <c r="L300" s="5"/>
      <c r="M300" s="5"/>
      <c r="N300" s="6"/>
      <c r="O300" s="5"/>
      <c r="P300" s="6"/>
      <c r="Q300" s="5"/>
      <c r="R300" s="6"/>
      <c r="S300" s="5"/>
      <c r="T300" s="5"/>
      <c r="U300" s="5"/>
    </row>
    <row r="301" spans="1:21" ht="18">
      <c r="A301" s="5">
        <v>286</v>
      </c>
      <c r="B301" s="1" t="s">
        <v>411</v>
      </c>
      <c r="C301" s="1" t="s">
        <v>220</v>
      </c>
      <c r="D301" s="5">
        <v>-10.4</v>
      </c>
      <c r="E301" s="5">
        <v>100.8</v>
      </c>
      <c r="F301" s="6">
        <v>299</v>
      </c>
      <c r="G301" s="5">
        <v>111.2</v>
      </c>
      <c r="H301" s="6">
        <v>244</v>
      </c>
      <c r="I301" s="5">
        <v>68.400000000000006</v>
      </c>
      <c r="J301" s="6"/>
      <c r="K301" s="5"/>
      <c r="L301" s="5"/>
      <c r="M301" s="5"/>
      <c r="N301" s="6"/>
      <c r="O301" s="5"/>
      <c r="P301" s="6"/>
      <c r="Q301" s="5"/>
      <c r="R301" s="6"/>
      <c r="S301" s="5"/>
      <c r="T301" s="5"/>
      <c r="U301" s="5"/>
    </row>
    <row r="302" spans="1:21" ht="18">
      <c r="A302" s="5">
        <v>287</v>
      </c>
      <c r="B302" s="1" t="s">
        <v>413</v>
      </c>
      <c r="C302" s="1" t="s">
        <v>209</v>
      </c>
      <c r="D302" s="5">
        <v>-10.53</v>
      </c>
      <c r="E302" s="5">
        <v>98.9</v>
      </c>
      <c r="F302" s="6">
        <v>329</v>
      </c>
      <c r="G302" s="5">
        <v>109.5</v>
      </c>
      <c r="H302" s="6">
        <v>214</v>
      </c>
      <c r="I302" s="5">
        <v>71.3</v>
      </c>
      <c r="J302" s="6"/>
      <c r="K302" s="5"/>
      <c r="L302" s="5"/>
      <c r="M302" s="5"/>
      <c r="N302" s="6"/>
      <c r="O302" s="5"/>
      <c r="P302" s="6"/>
      <c r="Q302" s="5"/>
      <c r="R302" s="6"/>
      <c r="S302" s="5"/>
      <c r="T302" s="5"/>
      <c r="U302" s="5"/>
    </row>
    <row r="303" spans="1:21" ht="18">
      <c r="A303" s="5">
        <v>288</v>
      </c>
      <c r="B303" s="1" t="s">
        <v>5</v>
      </c>
      <c r="C303" s="1" t="s">
        <v>347</v>
      </c>
      <c r="D303" s="5">
        <v>-10.63</v>
      </c>
      <c r="E303" s="5">
        <v>99</v>
      </c>
      <c r="F303" s="6">
        <v>327</v>
      </c>
      <c r="G303" s="5">
        <v>109.6</v>
      </c>
      <c r="H303" s="6">
        <v>217</v>
      </c>
      <c r="I303" s="5">
        <v>66.2</v>
      </c>
      <c r="J303" s="6"/>
      <c r="K303" s="5"/>
      <c r="L303" s="5"/>
      <c r="M303" s="5"/>
      <c r="N303" s="6"/>
      <c r="O303" s="5"/>
      <c r="P303" s="6"/>
      <c r="Q303" s="5"/>
      <c r="R303" s="6"/>
      <c r="S303" s="5"/>
      <c r="T303" s="5"/>
      <c r="U303" s="5"/>
    </row>
    <row r="304" spans="1:21" ht="18">
      <c r="A304" s="5">
        <v>289</v>
      </c>
      <c r="B304" s="1" t="s">
        <v>414</v>
      </c>
      <c r="C304" s="1" t="s">
        <v>204</v>
      </c>
      <c r="D304" s="5">
        <v>-10.71</v>
      </c>
      <c r="E304" s="5">
        <v>100.8</v>
      </c>
      <c r="F304" s="6">
        <v>298</v>
      </c>
      <c r="G304" s="5">
        <v>111.6</v>
      </c>
      <c r="H304" s="6">
        <v>252</v>
      </c>
      <c r="I304" s="5">
        <v>67.7</v>
      </c>
      <c r="J304" s="6"/>
      <c r="K304" s="5"/>
      <c r="L304" s="5"/>
      <c r="M304" s="5"/>
      <c r="N304" s="6"/>
      <c r="O304" s="5"/>
      <c r="P304" s="6"/>
      <c r="Q304" s="5"/>
      <c r="R304" s="6"/>
      <c r="S304" s="5"/>
      <c r="T304" s="5"/>
      <c r="U304" s="5"/>
    </row>
    <row r="305" spans="1:21" ht="18">
      <c r="A305" s="5">
        <v>290</v>
      </c>
      <c r="B305" s="1" t="s">
        <v>416</v>
      </c>
      <c r="C305" s="1" t="s">
        <v>216</v>
      </c>
      <c r="D305" s="5">
        <v>-10.78</v>
      </c>
      <c r="E305" s="5">
        <v>94.3</v>
      </c>
      <c r="F305" s="6">
        <v>358</v>
      </c>
      <c r="G305" s="5">
        <v>105.1</v>
      </c>
      <c r="H305" s="6">
        <v>120</v>
      </c>
      <c r="I305" s="5">
        <v>65.8</v>
      </c>
      <c r="J305" s="6"/>
      <c r="K305" s="5"/>
      <c r="L305" s="5"/>
      <c r="M305" s="5"/>
      <c r="N305" s="6"/>
      <c r="O305" s="5"/>
      <c r="P305" s="6"/>
      <c r="Q305" s="5"/>
      <c r="R305" s="6"/>
      <c r="S305" s="5"/>
      <c r="T305" s="5"/>
      <c r="U305" s="5"/>
    </row>
    <row r="306" spans="1:21" ht="18">
      <c r="A306" s="5">
        <v>291</v>
      </c>
      <c r="B306" s="1" t="s">
        <v>415</v>
      </c>
      <c r="C306" s="1" t="s">
        <v>328</v>
      </c>
      <c r="D306" s="5">
        <v>-10.79</v>
      </c>
      <c r="E306" s="5">
        <v>101.4</v>
      </c>
      <c r="F306" s="6">
        <v>288</v>
      </c>
      <c r="G306" s="5">
        <v>112.2</v>
      </c>
      <c r="H306" s="6">
        <v>268</v>
      </c>
      <c r="I306" s="5">
        <v>67.3</v>
      </c>
      <c r="J306" s="6"/>
      <c r="K306" s="5"/>
      <c r="L306" s="5"/>
      <c r="M306" s="5"/>
      <c r="N306" s="6"/>
      <c r="O306" s="5"/>
      <c r="P306" s="6"/>
      <c r="Q306" s="5"/>
      <c r="R306" s="6"/>
      <c r="S306" s="5"/>
      <c r="T306" s="5"/>
      <c r="U306" s="5"/>
    </row>
    <row r="307" spans="1:21" ht="18">
      <c r="A307" s="5">
        <v>292</v>
      </c>
      <c r="B307" s="1" t="s">
        <v>417</v>
      </c>
      <c r="C307" s="1" t="s">
        <v>109</v>
      </c>
      <c r="D307" s="5">
        <v>-10.93</v>
      </c>
      <c r="E307" s="5">
        <v>99.5</v>
      </c>
      <c r="F307" s="6">
        <v>319</v>
      </c>
      <c r="G307" s="5">
        <v>110.4</v>
      </c>
      <c r="H307" s="6">
        <v>231</v>
      </c>
      <c r="I307" s="5">
        <v>70.900000000000006</v>
      </c>
      <c r="J307" s="6"/>
      <c r="K307" s="5"/>
      <c r="L307" s="5"/>
      <c r="M307" s="5"/>
      <c r="N307" s="6"/>
      <c r="O307" s="5"/>
      <c r="P307" s="6"/>
      <c r="Q307" s="5"/>
      <c r="R307" s="6"/>
      <c r="S307" s="5"/>
      <c r="T307" s="5"/>
      <c r="U307" s="5"/>
    </row>
    <row r="308" spans="1:21" ht="18">
      <c r="A308" s="5">
        <v>293</v>
      </c>
      <c r="B308" s="1" t="s">
        <v>419</v>
      </c>
      <c r="C308" s="1" t="s">
        <v>328</v>
      </c>
      <c r="D308" s="5">
        <v>-10.99</v>
      </c>
      <c r="E308" s="5">
        <v>102.2</v>
      </c>
      <c r="F308" s="6">
        <v>265</v>
      </c>
      <c r="G308" s="5">
        <v>113.2</v>
      </c>
      <c r="H308" s="6">
        <v>294</v>
      </c>
      <c r="I308" s="5">
        <v>67.7</v>
      </c>
      <c r="J308" s="6"/>
      <c r="K308" s="5"/>
      <c r="L308" s="5"/>
      <c r="M308" s="5"/>
      <c r="N308" s="6"/>
      <c r="O308" s="5"/>
      <c r="P308" s="6"/>
      <c r="Q308" s="5"/>
      <c r="R308" s="6"/>
      <c r="S308" s="5"/>
      <c r="T308" s="5"/>
      <c r="U308" s="5"/>
    </row>
    <row r="309" spans="1:21" ht="18">
      <c r="A309" s="5">
        <v>294</v>
      </c>
      <c r="B309" s="1" t="s">
        <v>418</v>
      </c>
      <c r="C309" s="1" t="s">
        <v>216</v>
      </c>
      <c r="D309" s="5">
        <v>-11.02</v>
      </c>
      <c r="E309" s="5">
        <v>104.2</v>
      </c>
      <c r="F309" s="6">
        <v>235</v>
      </c>
      <c r="G309" s="5">
        <v>115.2</v>
      </c>
      <c r="H309" s="6">
        <v>321</v>
      </c>
      <c r="I309" s="5">
        <v>67.3</v>
      </c>
      <c r="J309" s="6"/>
      <c r="K309" s="5"/>
      <c r="L309" s="5"/>
      <c r="M309" s="5"/>
      <c r="N309" s="6"/>
      <c r="O309" s="5"/>
      <c r="P309" s="6"/>
      <c r="Q309" s="5"/>
      <c r="R309" s="6"/>
      <c r="S309" s="5"/>
      <c r="T309" s="5"/>
      <c r="U309" s="5"/>
    </row>
    <row r="310" spans="1:21" ht="18">
      <c r="A310" s="5">
        <v>295</v>
      </c>
      <c r="B310" s="1" t="s">
        <v>410</v>
      </c>
      <c r="C310" s="1" t="s">
        <v>347</v>
      </c>
      <c r="D310" s="5">
        <v>-11.06</v>
      </c>
      <c r="E310" s="5">
        <v>101</v>
      </c>
      <c r="F310" s="6">
        <v>293</v>
      </c>
      <c r="G310" s="5">
        <v>112</v>
      </c>
      <c r="H310" s="6">
        <v>260</v>
      </c>
      <c r="I310" s="5">
        <v>67.099999999999994</v>
      </c>
      <c r="J310" s="6"/>
      <c r="K310" s="5"/>
      <c r="L310" s="5"/>
      <c r="M310" s="5"/>
      <c r="N310" s="6"/>
      <c r="O310" s="5"/>
      <c r="P310" s="6"/>
      <c r="Q310" s="5"/>
      <c r="R310" s="6"/>
      <c r="S310" s="5"/>
      <c r="T310" s="5"/>
      <c r="U310" s="5"/>
    </row>
    <row r="311" spans="1:21" ht="18">
      <c r="A311" s="5">
        <v>296</v>
      </c>
      <c r="B311" s="1" t="s">
        <v>0</v>
      </c>
      <c r="C311" s="1" t="s">
        <v>217</v>
      </c>
      <c r="D311" s="5">
        <v>-11.23</v>
      </c>
      <c r="E311" s="5">
        <v>100.8</v>
      </c>
      <c r="F311" s="6">
        <v>300</v>
      </c>
      <c r="G311" s="5">
        <v>112</v>
      </c>
      <c r="H311" s="6">
        <v>261</v>
      </c>
      <c r="I311" s="5">
        <v>69.400000000000006</v>
      </c>
      <c r="J311" s="6"/>
      <c r="K311" s="5"/>
      <c r="L311" s="5"/>
      <c r="M311" s="5"/>
      <c r="N311" s="6"/>
      <c r="O311" s="5"/>
      <c r="P311" s="6"/>
      <c r="Q311" s="5"/>
      <c r="R311" s="6"/>
      <c r="S311" s="5"/>
      <c r="T311" s="5"/>
      <c r="U311" s="5"/>
    </row>
    <row r="312" spans="1:21" ht="18">
      <c r="A312" s="5">
        <v>297</v>
      </c>
      <c r="B312" s="1" t="s">
        <v>422</v>
      </c>
      <c r="C312" s="1" t="s">
        <v>318</v>
      </c>
      <c r="D312" s="5">
        <v>-11.33</v>
      </c>
      <c r="E312" s="5">
        <v>96.8</v>
      </c>
      <c r="F312" s="6">
        <v>341</v>
      </c>
      <c r="G312" s="5">
        <v>108.1</v>
      </c>
      <c r="H312" s="6">
        <v>187</v>
      </c>
      <c r="I312" s="5">
        <v>63.4</v>
      </c>
      <c r="J312" s="6"/>
      <c r="K312" s="5"/>
      <c r="L312" s="5"/>
      <c r="M312" s="5"/>
      <c r="N312" s="6"/>
      <c r="O312" s="5"/>
      <c r="P312" s="6"/>
      <c r="Q312" s="5"/>
      <c r="R312" s="6"/>
      <c r="S312" s="5"/>
      <c r="T312" s="5"/>
      <c r="U312" s="5"/>
    </row>
    <row r="313" spans="1:21" ht="18">
      <c r="A313" s="5">
        <v>298</v>
      </c>
      <c r="B313" s="1" t="s">
        <v>420</v>
      </c>
      <c r="C313" s="1" t="s">
        <v>297</v>
      </c>
      <c r="D313" s="5">
        <v>-11.36</v>
      </c>
      <c r="E313" s="5">
        <v>101.7</v>
      </c>
      <c r="F313" s="6">
        <v>284</v>
      </c>
      <c r="G313" s="5">
        <v>113</v>
      </c>
      <c r="H313" s="6">
        <v>287</v>
      </c>
      <c r="I313" s="5">
        <v>70.7</v>
      </c>
      <c r="J313" s="6"/>
      <c r="K313" s="5"/>
      <c r="L313" s="5"/>
      <c r="M313" s="5"/>
      <c r="N313" s="6"/>
      <c r="O313" s="5"/>
      <c r="P313" s="6"/>
      <c r="Q313" s="5"/>
      <c r="R313" s="6"/>
      <c r="S313" s="5"/>
      <c r="T313" s="5"/>
      <c r="U313" s="5"/>
    </row>
    <row r="314" spans="1:21" ht="18">
      <c r="A314" s="5">
        <v>299</v>
      </c>
      <c r="B314" s="1" t="s">
        <v>423</v>
      </c>
      <c r="C314" s="1" t="s">
        <v>294</v>
      </c>
      <c r="D314" s="5">
        <v>-11.48</v>
      </c>
      <c r="E314" s="5">
        <v>94.8</v>
      </c>
      <c r="F314" s="6">
        <v>354</v>
      </c>
      <c r="G314" s="5">
        <v>106.3</v>
      </c>
      <c r="H314" s="6">
        <v>148</v>
      </c>
      <c r="I314" s="5">
        <v>65.099999999999994</v>
      </c>
      <c r="J314" s="6"/>
      <c r="K314" s="5"/>
      <c r="L314" s="5"/>
      <c r="M314" s="5"/>
      <c r="N314" s="6"/>
      <c r="O314" s="5"/>
      <c r="P314" s="6"/>
      <c r="Q314" s="5"/>
      <c r="R314" s="6"/>
      <c r="S314" s="5"/>
      <c r="T314" s="5"/>
      <c r="U314" s="5"/>
    </row>
    <row r="315" spans="1:21" ht="18">
      <c r="A315" s="5">
        <v>300</v>
      </c>
      <c r="B315" s="1" t="s">
        <v>1</v>
      </c>
      <c r="C315" s="1" t="s">
        <v>217</v>
      </c>
      <c r="D315" s="5">
        <v>-11.52</v>
      </c>
      <c r="E315" s="5">
        <v>103.3</v>
      </c>
      <c r="F315" s="6">
        <v>244</v>
      </c>
      <c r="G315" s="5">
        <v>114.8</v>
      </c>
      <c r="H315" s="6">
        <v>316</v>
      </c>
      <c r="I315" s="5">
        <v>67.3</v>
      </c>
      <c r="J315" s="6"/>
      <c r="K315" s="5"/>
      <c r="L315" s="5"/>
      <c r="M315" s="5"/>
      <c r="N315" s="6"/>
      <c r="O315" s="5"/>
      <c r="P315" s="6"/>
      <c r="Q315" s="5"/>
      <c r="R315" s="6"/>
      <c r="S315" s="5"/>
      <c r="T315" s="5"/>
      <c r="U315" s="5"/>
    </row>
    <row r="316" spans="1:21" ht="18">
      <c r="A316" s="5">
        <v>301</v>
      </c>
      <c r="B316" s="1" t="s">
        <v>21</v>
      </c>
      <c r="C316" s="1" t="s">
        <v>217</v>
      </c>
      <c r="D316" s="5">
        <v>-11.74</v>
      </c>
      <c r="E316" s="5">
        <v>101.5</v>
      </c>
      <c r="F316" s="6">
        <v>287</v>
      </c>
      <c r="G316" s="5">
        <v>113.2</v>
      </c>
      <c r="H316" s="6">
        <v>293</v>
      </c>
      <c r="I316" s="5">
        <v>68.2</v>
      </c>
      <c r="J316" s="6"/>
      <c r="K316" s="5"/>
      <c r="L316" s="5"/>
      <c r="M316" s="5"/>
      <c r="N316" s="6"/>
      <c r="O316" s="5"/>
      <c r="P316" s="6"/>
      <c r="Q316" s="5"/>
      <c r="R316" s="6"/>
      <c r="S316" s="5"/>
      <c r="T316" s="5"/>
      <c r="U316" s="5"/>
    </row>
    <row r="317" spans="1:21" ht="18">
      <c r="A317" s="5">
        <v>302</v>
      </c>
      <c r="B317" s="1" t="s">
        <v>429</v>
      </c>
      <c r="C317" s="1" t="s">
        <v>347</v>
      </c>
      <c r="D317" s="5">
        <v>-11.81</v>
      </c>
      <c r="E317" s="5">
        <v>99.3</v>
      </c>
      <c r="F317" s="6">
        <v>321</v>
      </c>
      <c r="G317" s="5">
        <v>111.1</v>
      </c>
      <c r="H317" s="6">
        <v>242</v>
      </c>
      <c r="I317" s="5">
        <v>63.1</v>
      </c>
      <c r="J317" s="6"/>
      <c r="K317" s="5"/>
      <c r="L317" s="5"/>
      <c r="M317" s="5"/>
      <c r="N317" s="6"/>
      <c r="O317" s="5"/>
      <c r="P317" s="6"/>
      <c r="Q317" s="5"/>
      <c r="R317" s="6"/>
      <c r="S317" s="5"/>
      <c r="T317" s="5"/>
      <c r="U317" s="5"/>
    </row>
    <row r="318" spans="1:21" ht="18">
      <c r="A318" s="5">
        <v>303</v>
      </c>
      <c r="B318" s="1" t="s">
        <v>424</v>
      </c>
      <c r="C318" s="1" t="s">
        <v>209</v>
      </c>
      <c r="D318" s="5">
        <v>-11.84</v>
      </c>
      <c r="E318" s="5">
        <v>99.5</v>
      </c>
      <c r="F318" s="6">
        <v>317</v>
      </c>
      <c r="G318" s="5">
        <v>111.4</v>
      </c>
      <c r="H318" s="6">
        <v>248</v>
      </c>
      <c r="I318" s="5">
        <v>67.2</v>
      </c>
      <c r="J318" s="6"/>
      <c r="K318" s="5"/>
      <c r="L318" s="5"/>
      <c r="M318" s="5"/>
      <c r="N318" s="6"/>
      <c r="O318" s="5"/>
      <c r="P318" s="6"/>
      <c r="Q318" s="5"/>
      <c r="R318" s="6"/>
      <c r="S318" s="5"/>
      <c r="T318" s="5"/>
      <c r="U318" s="5"/>
    </row>
    <row r="319" spans="1:21" ht="18">
      <c r="A319" s="5">
        <v>304</v>
      </c>
      <c r="B319" s="1" t="s">
        <v>425</v>
      </c>
      <c r="C319" s="1" t="s">
        <v>254</v>
      </c>
      <c r="D319" s="5">
        <v>-11.88</v>
      </c>
      <c r="E319" s="5">
        <v>102.1</v>
      </c>
      <c r="F319" s="6">
        <v>267</v>
      </c>
      <c r="G319" s="5">
        <v>114</v>
      </c>
      <c r="H319" s="6">
        <v>306</v>
      </c>
      <c r="I319" s="5">
        <v>65.900000000000006</v>
      </c>
      <c r="J319" s="6"/>
      <c r="K319" s="5"/>
      <c r="L319" s="5"/>
      <c r="M319" s="5"/>
      <c r="N319" s="6"/>
      <c r="O319" s="5"/>
      <c r="P319" s="6"/>
      <c r="Q319" s="5"/>
      <c r="R319" s="6"/>
      <c r="S319" s="5"/>
      <c r="T319" s="5"/>
      <c r="U319" s="5"/>
    </row>
    <row r="320" spans="1:21" ht="18">
      <c r="A320" s="5">
        <v>305</v>
      </c>
      <c r="B320" s="1" t="s">
        <v>427</v>
      </c>
      <c r="C320" s="1" t="s">
        <v>349</v>
      </c>
      <c r="D320" s="5">
        <v>-11.95</v>
      </c>
      <c r="E320" s="5">
        <v>102.1</v>
      </c>
      <c r="F320" s="6">
        <v>273</v>
      </c>
      <c r="G320" s="5">
        <v>114</v>
      </c>
      <c r="H320" s="6">
        <v>305</v>
      </c>
      <c r="I320" s="5">
        <v>68.099999999999994</v>
      </c>
      <c r="J320" s="6"/>
      <c r="K320" s="5"/>
      <c r="L320" s="5"/>
      <c r="M320" s="5"/>
      <c r="N320" s="6"/>
      <c r="O320" s="5"/>
      <c r="P320" s="6"/>
      <c r="Q320" s="5"/>
      <c r="R320" s="6"/>
      <c r="S320" s="5"/>
      <c r="T320" s="5"/>
      <c r="U320" s="5"/>
    </row>
    <row r="321" spans="1:21" ht="18">
      <c r="A321" s="5">
        <v>306</v>
      </c>
      <c r="B321" s="1" t="s">
        <v>426</v>
      </c>
      <c r="C321" s="1" t="s">
        <v>285</v>
      </c>
      <c r="D321" s="5">
        <v>-11.96</v>
      </c>
      <c r="E321" s="5">
        <v>100.9</v>
      </c>
      <c r="F321" s="6">
        <v>296</v>
      </c>
      <c r="G321" s="5">
        <v>112.8</v>
      </c>
      <c r="H321" s="6">
        <v>281</v>
      </c>
      <c r="I321" s="5">
        <v>65.900000000000006</v>
      </c>
      <c r="J321" s="6"/>
      <c r="K321" s="5"/>
      <c r="L321" s="5"/>
      <c r="M321" s="5"/>
      <c r="N321" s="6"/>
      <c r="O321" s="5"/>
      <c r="P321" s="6"/>
      <c r="Q321" s="5"/>
      <c r="R321" s="6"/>
      <c r="S321" s="5"/>
      <c r="T321" s="5"/>
      <c r="U321" s="5"/>
    </row>
    <row r="322" spans="1:21" ht="18">
      <c r="A322" s="5">
        <v>307</v>
      </c>
      <c r="B322" s="1" t="s">
        <v>428</v>
      </c>
      <c r="C322" s="1" t="s">
        <v>347</v>
      </c>
      <c r="D322" s="5">
        <v>-12.36</v>
      </c>
      <c r="E322" s="5">
        <v>100.9</v>
      </c>
      <c r="F322" s="6">
        <v>294</v>
      </c>
      <c r="G322" s="5">
        <v>113.3</v>
      </c>
      <c r="H322" s="6">
        <v>296</v>
      </c>
      <c r="I322" s="5">
        <v>67</v>
      </c>
      <c r="J322" s="6"/>
      <c r="K322" s="5"/>
      <c r="L322" s="5"/>
      <c r="M322" s="5"/>
      <c r="N322" s="6"/>
      <c r="O322" s="5"/>
      <c r="P322" s="6"/>
      <c r="Q322" s="5"/>
      <c r="R322" s="6"/>
      <c r="S322" s="5"/>
      <c r="T322" s="5"/>
      <c r="U322" s="5"/>
    </row>
    <row r="323" spans="1:21" ht="18">
      <c r="A323" s="5">
        <v>308</v>
      </c>
      <c r="B323" s="1" t="s">
        <v>4</v>
      </c>
      <c r="C323" s="1" t="s">
        <v>347</v>
      </c>
      <c r="D323" s="5">
        <v>-12.42</v>
      </c>
      <c r="E323" s="5">
        <v>102.3</v>
      </c>
      <c r="F323" s="6">
        <v>262</v>
      </c>
      <c r="G323" s="5">
        <v>114.7</v>
      </c>
      <c r="H323" s="6">
        <v>313</v>
      </c>
      <c r="I323" s="5">
        <v>67.5</v>
      </c>
      <c r="J323" s="6"/>
      <c r="K323" s="5"/>
      <c r="L323" s="5"/>
      <c r="M323" s="5"/>
      <c r="N323" s="6"/>
      <c r="O323" s="5"/>
      <c r="P323" s="6"/>
      <c r="Q323" s="5"/>
      <c r="R323" s="6"/>
      <c r="S323" s="5"/>
      <c r="T323" s="5"/>
      <c r="U323" s="5"/>
    </row>
    <row r="324" spans="1:21" ht="18">
      <c r="A324" s="5">
        <v>309</v>
      </c>
      <c r="B324" s="1" t="s">
        <v>430</v>
      </c>
      <c r="C324" s="1" t="s">
        <v>297</v>
      </c>
      <c r="D324" s="5">
        <v>-12.49</v>
      </c>
      <c r="E324" s="5">
        <v>106.2</v>
      </c>
      <c r="F324" s="6">
        <v>201</v>
      </c>
      <c r="G324" s="5">
        <v>118.7</v>
      </c>
      <c r="H324" s="6">
        <v>355</v>
      </c>
      <c r="I324" s="5">
        <v>69.3</v>
      </c>
      <c r="J324" s="6"/>
      <c r="K324" s="5"/>
      <c r="L324" s="5"/>
      <c r="M324" s="5"/>
      <c r="N324" s="6"/>
      <c r="O324" s="5"/>
      <c r="P324" s="6"/>
      <c r="Q324" s="5"/>
      <c r="R324" s="6"/>
      <c r="S324" s="5"/>
      <c r="T324" s="5"/>
      <c r="U324" s="5"/>
    </row>
    <row r="325" spans="1:21" ht="18">
      <c r="A325" s="5">
        <v>310</v>
      </c>
      <c r="B325" s="1" t="s">
        <v>37</v>
      </c>
      <c r="C325" s="1" t="s">
        <v>141</v>
      </c>
      <c r="D325" s="5">
        <v>-12.5</v>
      </c>
      <c r="E325" s="5">
        <v>99.9</v>
      </c>
      <c r="F325" s="6">
        <v>311</v>
      </c>
      <c r="G325" s="5">
        <v>112.3</v>
      </c>
      <c r="H325" s="6">
        <v>273</v>
      </c>
      <c r="I325" s="5">
        <v>64.2</v>
      </c>
      <c r="J325" s="6"/>
      <c r="K325" s="5"/>
      <c r="L325" s="5"/>
      <c r="M325" s="5"/>
      <c r="N325" s="6"/>
      <c r="O325" s="5"/>
      <c r="P325" s="6"/>
      <c r="Q325" s="5"/>
      <c r="R325" s="6"/>
      <c r="S325" s="5"/>
      <c r="T325" s="5"/>
      <c r="U325" s="5"/>
    </row>
    <row r="326" spans="1:21" ht="18">
      <c r="A326" s="5">
        <v>311</v>
      </c>
      <c r="B326" s="1" t="s">
        <v>16</v>
      </c>
      <c r="C326" s="1" t="s">
        <v>209</v>
      </c>
      <c r="D326" s="5">
        <v>-12.52</v>
      </c>
      <c r="E326" s="5">
        <v>101.7</v>
      </c>
      <c r="F326" s="6">
        <v>281</v>
      </c>
      <c r="G326" s="5">
        <v>114.3</v>
      </c>
      <c r="H326" s="6">
        <v>309</v>
      </c>
      <c r="I326" s="5">
        <v>66.3</v>
      </c>
      <c r="J326" s="6"/>
      <c r="K326" s="5"/>
      <c r="L326" s="5"/>
      <c r="M326" s="5"/>
      <c r="N326" s="6"/>
      <c r="O326" s="5"/>
      <c r="P326" s="6"/>
      <c r="Q326" s="5"/>
      <c r="R326" s="6"/>
      <c r="S326" s="5"/>
      <c r="T326" s="5"/>
      <c r="U326" s="5"/>
    </row>
    <row r="327" spans="1:21" ht="18">
      <c r="A327" s="5">
        <v>312</v>
      </c>
      <c r="B327" s="1" t="s">
        <v>431</v>
      </c>
      <c r="C327" s="1" t="s">
        <v>139</v>
      </c>
      <c r="D327" s="5">
        <v>-12.61</v>
      </c>
      <c r="E327" s="5">
        <v>102.3</v>
      </c>
      <c r="F327" s="6">
        <v>263</v>
      </c>
      <c r="G327" s="5">
        <v>114.9</v>
      </c>
      <c r="H327" s="6">
        <v>317</v>
      </c>
      <c r="I327" s="5">
        <v>64.5</v>
      </c>
      <c r="J327" s="6"/>
      <c r="K327" s="5"/>
      <c r="L327" s="5"/>
      <c r="M327" s="5"/>
      <c r="N327" s="6"/>
      <c r="O327" s="5"/>
      <c r="P327" s="6"/>
      <c r="Q327" s="5"/>
      <c r="R327" s="6"/>
      <c r="S327" s="5"/>
      <c r="T327" s="5"/>
      <c r="U327" s="5"/>
    </row>
    <row r="328" spans="1:21" ht="18">
      <c r="A328" s="5">
        <v>313</v>
      </c>
      <c r="B328" s="1" t="s">
        <v>432</v>
      </c>
      <c r="C328" s="1" t="s">
        <v>349</v>
      </c>
      <c r="D328" s="5">
        <v>-12.83</v>
      </c>
      <c r="E328" s="5">
        <v>99.5</v>
      </c>
      <c r="F328" s="6">
        <v>318</v>
      </c>
      <c r="G328" s="5">
        <v>112.3</v>
      </c>
      <c r="H328" s="6">
        <v>271</v>
      </c>
      <c r="I328" s="5">
        <v>65.400000000000006</v>
      </c>
      <c r="J328" s="6"/>
      <c r="K328" s="5"/>
      <c r="L328" s="5"/>
      <c r="M328" s="5"/>
      <c r="N328" s="6"/>
      <c r="O328" s="5"/>
      <c r="P328" s="6"/>
      <c r="Q328" s="5"/>
      <c r="R328" s="6"/>
      <c r="S328" s="5"/>
      <c r="T328" s="5"/>
      <c r="U328" s="5"/>
    </row>
    <row r="329" spans="1:21" ht="18">
      <c r="A329" s="5">
        <v>314</v>
      </c>
      <c r="B329" s="1" t="s">
        <v>434</v>
      </c>
      <c r="C329" s="1" t="s">
        <v>294</v>
      </c>
      <c r="D329" s="5">
        <v>-12.92</v>
      </c>
      <c r="E329" s="5">
        <v>101.8</v>
      </c>
      <c r="F329" s="6">
        <v>277</v>
      </c>
      <c r="G329" s="5">
        <v>114.7</v>
      </c>
      <c r="H329" s="6">
        <v>314</v>
      </c>
      <c r="I329" s="5">
        <v>65.099999999999994</v>
      </c>
      <c r="J329" s="6"/>
      <c r="K329" s="5"/>
      <c r="L329" s="5"/>
      <c r="M329" s="5"/>
      <c r="N329" s="6"/>
      <c r="O329" s="5"/>
      <c r="P329" s="6"/>
      <c r="Q329" s="5"/>
      <c r="R329" s="6"/>
      <c r="S329" s="5"/>
      <c r="T329" s="5"/>
      <c r="U329" s="5"/>
    </row>
    <row r="330" spans="1:21" ht="18">
      <c r="A330" s="5">
        <v>315</v>
      </c>
      <c r="B330" s="1" t="s">
        <v>435</v>
      </c>
      <c r="C330" s="1" t="s">
        <v>294</v>
      </c>
      <c r="D330" s="5">
        <v>-13.01</v>
      </c>
      <c r="E330" s="5">
        <v>99.4</v>
      </c>
      <c r="F330" s="6">
        <v>320</v>
      </c>
      <c r="G330" s="5">
        <v>112.4</v>
      </c>
      <c r="H330" s="6">
        <v>275</v>
      </c>
      <c r="I330" s="5">
        <v>69.2</v>
      </c>
      <c r="J330" s="6"/>
      <c r="K330" s="5"/>
      <c r="L330" s="5"/>
      <c r="M330" s="5"/>
      <c r="N330" s="6"/>
      <c r="O330" s="5"/>
      <c r="P330" s="6"/>
      <c r="Q330" s="5"/>
      <c r="R330" s="6"/>
      <c r="S330" s="5"/>
      <c r="T330" s="5"/>
      <c r="U330" s="5"/>
    </row>
    <row r="331" spans="1:21" ht="18">
      <c r="A331" s="5">
        <v>316</v>
      </c>
      <c r="B331" s="1" t="s">
        <v>436</v>
      </c>
      <c r="C331" s="1" t="s">
        <v>347</v>
      </c>
      <c r="D331" s="5">
        <v>-13.49</v>
      </c>
      <c r="E331" s="5">
        <v>101.8</v>
      </c>
      <c r="F331" s="6">
        <v>278</v>
      </c>
      <c r="G331" s="5">
        <v>115.3</v>
      </c>
      <c r="H331" s="6">
        <v>325</v>
      </c>
      <c r="I331" s="5">
        <v>66.2</v>
      </c>
      <c r="J331" s="6"/>
      <c r="K331" s="5"/>
      <c r="L331" s="5"/>
      <c r="M331" s="5"/>
      <c r="N331" s="6"/>
      <c r="O331" s="5"/>
      <c r="P331" s="6"/>
      <c r="Q331" s="5"/>
      <c r="R331" s="6"/>
      <c r="S331" s="5"/>
      <c r="T331" s="5"/>
      <c r="U331" s="5"/>
    </row>
    <row r="332" spans="1:21" ht="18">
      <c r="A332" s="5">
        <v>317</v>
      </c>
      <c r="B332" s="1" t="s">
        <v>437</v>
      </c>
      <c r="C332" s="1" t="s">
        <v>258</v>
      </c>
      <c r="D332" s="5">
        <v>-13.57</v>
      </c>
      <c r="E332" s="5">
        <v>108.2</v>
      </c>
      <c r="F332" s="6">
        <v>158</v>
      </c>
      <c r="G332" s="5">
        <v>121.8</v>
      </c>
      <c r="H332" s="6">
        <v>360</v>
      </c>
      <c r="I332" s="5">
        <v>65.3</v>
      </c>
      <c r="J332" s="6"/>
      <c r="K332" s="5"/>
      <c r="L332" s="5"/>
      <c r="M332" s="5"/>
      <c r="N332" s="6"/>
      <c r="O332" s="5"/>
      <c r="P332" s="6"/>
      <c r="Q332" s="5"/>
      <c r="R332" s="6"/>
      <c r="S332" s="5"/>
      <c r="T332" s="5"/>
      <c r="U332" s="5"/>
    </row>
    <row r="333" spans="1:21" ht="18">
      <c r="A333" s="5">
        <v>318</v>
      </c>
      <c r="B333" s="1" t="s">
        <v>438</v>
      </c>
      <c r="C333" s="1" t="s">
        <v>224</v>
      </c>
      <c r="D333" s="5">
        <v>-13.67</v>
      </c>
      <c r="E333" s="5">
        <v>104.4</v>
      </c>
      <c r="F333" s="6">
        <v>230</v>
      </c>
      <c r="G333" s="5">
        <v>118.1</v>
      </c>
      <c r="H333" s="6">
        <v>351</v>
      </c>
      <c r="I333" s="5">
        <v>68</v>
      </c>
      <c r="J333" s="6"/>
      <c r="K333" s="5"/>
      <c r="L333" s="5"/>
      <c r="M333" s="5"/>
      <c r="N333" s="6"/>
      <c r="O333" s="5"/>
      <c r="P333" s="6"/>
      <c r="Q333" s="5"/>
      <c r="R333" s="6"/>
      <c r="S333" s="5"/>
      <c r="T333" s="5"/>
      <c r="U333" s="5"/>
    </row>
    <row r="334" spans="1:21" ht="18">
      <c r="A334" s="5">
        <v>319</v>
      </c>
      <c r="B334" s="1" t="s">
        <v>439</v>
      </c>
      <c r="C334" s="1" t="s">
        <v>349</v>
      </c>
      <c r="D334" s="5">
        <v>-13.73</v>
      </c>
      <c r="E334" s="5">
        <v>100</v>
      </c>
      <c r="F334" s="6">
        <v>308</v>
      </c>
      <c r="G334" s="5">
        <v>113.8</v>
      </c>
      <c r="H334" s="6">
        <v>303</v>
      </c>
      <c r="I334" s="5">
        <v>67.5</v>
      </c>
      <c r="J334" s="6"/>
      <c r="K334" s="5"/>
      <c r="L334" s="5"/>
      <c r="M334" s="5"/>
      <c r="N334" s="6"/>
      <c r="O334" s="5"/>
      <c r="P334" s="6"/>
      <c r="Q334" s="5"/>
      <c r="R334" s="6"/>
      <c r="S334" s="5"/>
      <c r="T334" s="5"/>
      <c r="U334" s="5"/>
    </row>
    <row r="335" spans="1:21" ht="18">
      <c r="A335" s="5">
        <v>320</v>
      </c>
      <c r="B335" s="1" t="s">
        <v>440</v>
      </c>
      <c r="C335" s="1" t="s">
        <v>294</v>
      </c>
      <c r="D335" s="5">
        <v>-13.87</v>
      </c>
      <c r="E335" s="5">
        <v>101.6</v>
      </c>
      <c r="F335" s="6">
        <v>285</v>
      </c>
      <c r="G335" s="5">
        <v>115.5</v>
      </c>
      <c r="H335" s="6">
        <v>326</v>
      </c>
      <c r="I335" s="5">
        <v>67.3</v>
      </c>
      <c r="J335" s="6"/>
      <c r="K335" s="5"/>
      <c r="L335" s="5"/>
      <c r="M335" s="5"/>
      <c r="N335" s="6"/>
      <c r="O335" s="5"/>
      <c r="P335" s="6"/>
      <c r="Q335" s="5"/>
      <c r="R335" s="6"/>
      <c r="S335" s="5"/>
      <c r="T335" s="5"/>
      <c r="U335" s="5"/>
    </row>
    <row r="336" spans="1:21" ht="18">
      <c r="A336" s="20"/>
      <c r="B336" s="20"/>
      <c r="C336" s="1" t="s">
        <v>499</v>
      </c>
      <c r="D336" s="20" t="s">
        <v>500</v>
      </c>
      <c r="E336" s="20" t="s">
        <v>86</v>
      </c>
      <c r="F336" s="20" t="s">
        <v>501</v>
      </c>
      <c r="G336" s="20" t="s">
        <v>93</v>
      </c>
    </row>
    <row r="337" spans="1:21" ht="18">
      <c r="A337" s="1" t="s">
        <v>86</v>
      </c>
      <c r="B337" s="1" t="s">
        <v>87</v>
      </c>
      <c r="C337" s="20" t="s">
        <v>88</v>
      </c>
      <c r="D337" s="1" t="s">
        <v>90</v>
      </c>
      <c r="E337" s="1" t="s">
        <v>91</v>
      </c>
      <c r="F337" s="1" t="s">
        <v>92</v>
      </c>
      <c r="G337" s="1" t="s">
        <v>93</v>
      </c>
      <c r="H337" s="1" t="s">
        <v>86</v>
      </c>
      <c r="I337" s="1" t="s">
        <v>90</v>
      </c>
      <c r="J337" s="1"/>
      <c r="K337" s="1"/>
      <c r="L337" s="1"/>
      <c r="M337" s="1"/>
      <c r="N337" s="1"/>
      <c r="O337" s="1"/>
    </row>
    <row r="338" spans="1:21" ht="18">
      <c r="A338" s="5">
        <v>321</v>
      </c>
      <c r="B338" s="1" t="s">
        <v>441</v>
      </c>
      <c r="C338" s="1" t="s">
        <v>224</v>
      </c>
      <c r="D338" s="5">
        <v>-13.9</v>
      </c>
      <c r="E338" s="5">
        <v>99.1</v>
      </c>
      <c r="F338" s="6">
        <v>323</v>
      </c>
      <c r="G338" s="5">
        <v>113</v>
      </c>
      <c r="H338" s="6">
        <v>286</v>
      </c>
      <c r="I338" s="5">
        <v>66.599999999999994</v>
      </c>
      <c r="J338" s="6"/>
      <c r="K338" s="5"/>
      <c r="L338" s="5"/>
      <c r="M338" s="5"/>
      <c r="N338" s="6"/>
      <c r="O338" s="5"/>
      <c r="P338" s="6"/>
      <c r="Q338" s="5"/>
      <c r="R338" s="6"/>
      <c r="S338" s="5"/>
      <c r="T338" s="5"/>
      <c r="U338" s="5"/>
    </row>
    <row r="339" spans="1:21" ht="18">
      <c r="A339" s="5">
        <v>322</v>
      </c>
      <c r="B339" s="1" t="s">
        <v>433</v>
      </c>
      <c r="C339" s="1" t="s">
        <v>297</v>
      </c>
      <c r="D339" s="5">
        <v>-13.9</v>
      </c>
      <c r="E339" s="5">
        <v>103.2</v>
      </c>
      <c r="F339" s="6">
        <v>247</v>
      </c>
      <c r="G339" s="5">
        <v>117.1</v>
      </c>
      <c r="H339" s="6">
        <v>344</v>
      </c>
      <c r="I339" s="5">
        <v>66.8</v>
      </c>
      <c r="J339" s="6"/>
      <c r="K339" s="5"/>
      <c r="L339" s="5"/>
      <c r="M339" s="5"/>
      <c r="N339" s="6"/>
      <c r="O339" s="5"/>
      <c r="P339" s="6"/>
      <c r="Q339" s="5"/>
      <c r="R339" s="6"/>
      <c r="S339" s="5"/>
      <c r="T339" s="5"/>
      <c r="U339" s="5"/>
    </row>
    <row r="340" spans="1:21" ht="18">
      <c r="A340" s="5">
        <v>323</v>
      </c>
      <c r="B340" s="1" t="s">
        <v>442</v>
      </c>
      <c r="C340" s="1" t="s">
        <v>318</v>
      </c>
      <c r="D340" s="5">
        <v>-13.95</v>
      </c>
      <c r="E340" s="5">
        <v>101.3</v>
      </c>
      <c r="F340" s="6">
        <v>289</v>
      </c>
      <c r="G340" s="5">
        <v>115.2</v>
      </c>
      <c r="H340" s="6">
        <v>323</v>
      </c>
      <c r="I340" s="5">
        <v>65.2</v>
      </c>
      <c r="J340" s="6"/>
      <c r="K340" s="5"/>
      <c r="L340" s="5"/>
      <c r="M340" s="5"/>
      <c r="N340" s="6"/>
      <c r="O340" s="5"/>
      <c r="P340" s="6"/>
      <c r="Q340" s="5"/>
      <c r="R340" s="6"/>
      <c r="S340" s="5"/>
      <c r="T340" s="5"/>
      <c r="U340" s="5"/>
    </row>
    <row r="341" spans="1:21" ht="18">
      <c r="A341" s="5">
        <v>324</v>
      </c>
      <c r="B341" s="1" t="s">
        <v>443</v>
      </c>
      <c r="C341" s="1" t="s">
        <v>349</v>
      </c>
      <c r="D341" s="5">
        <v>-14.41</v>
      </c>
      <c r="E341" s="5">
        <v>96.9</v>
      </c>
      <c r="F341" s="6">
        <v>340</v>
      </c>
      <c r="G341" s="5">
        <v>111.3</v>
      </c>
      <c r="H341" s="6">
        <v>247</v>
      </c>
      <c r="I341" s="5">
        <v>64.3</v>
      </c>
      <c r="J341" s="6"/>
      <c r="K341" s="5"/>
      <c r="L341" s="5"/>
      <c r="M341" s="5"/>
      <c r="N341" s="6"/>
      <c r="O341" s="5"/>
      <c r="P341" s="6"/>
      <c r="Q341" s="5"/>
      <c r="R341" s="6"/>
      <c r="S341" s="5"/>
      <c r="T341" s="5"/>
      <c r="U341" s="5"/>
    </row>
    <row r="342" spans="1:21" ht="18">
      <c r="A342" s="5">
        <v>325</v>
      </c>
      <c r="B342" s="1" t="s">
        <v>444</v>
      </c>
      <c r="C342" s="1" t="s">
        <v>235</v>
      </c>
      <c r="D342" s="5">
        <v>-14.51</v>
      </c>
      <c r="E342" s="5">
        <v>98.8</v>
      </c>
      <c r="F342" s="6">
        <v>330</v>
      </c>
      <c r="G342" s="5">
        <v>113.3</v>
      </c>
      <c r="H342" s="6">
        <v>298</v>
      </c>
      <c r="I342" s="5">
        <v>69.900000000000006</v>
      </c>
      <c r="J342" s="6"/>
      <c r="K342" s="5"/>
      <c r="L342" s="5"/>
      <c r="M342" s="5"/>
      <c r="N342" s="6"/>
      <c r="O342" s="5"/>
      <c r="P342" s="6"/>
      <c r="Q342" s="5"/>
      <c r="R342" s="6"/>
      <c r="S342" s="5"/>
      <c r="T342" s="5"/>
      <c r="U342" s="5"/>
    </row>
    <row r="343" spans="1:21" ht="18">
      <c r="A343" s="5">
        <v>326</v>
      </c>
      <c r="B343" s="1" t="s">
        <v>445</v>
      </c>
      <c r="C343" s="1" t="s">
        <v>209</v>
      </c>
      <c r="D343" s="5">
        <v>-14.6</v>
      </c>
      <c r="E343" s="5">
        <v>102.1</v>
      </c>
      <c r="F343" s="6">
        <v>272</v>
      </c>
      <c r="G343" s="5">
        <v>116.7</v>
      </c>
      <c r="H343" s="6">
        <v>336</v>
      </c>
      <c r="I343" s="5">
        <v>63.3</v>
      </c>
      <c r="J343" s="6"/>
      <c r="K343" s="5"/>
      <c r="L343" s="5"/>
      <c r="M343" s="5"/>
      <c r="N343" s="6"/>
      <c r="O343" s="5"/>
      <c r="P343" s="6"/>
      <c r="Q343" s="5"/>
      <c r="R343" s="6"/>
      <c r="S343" s="5"/>
      <c r="T343" s="5"/>
      <c r="U343" s="5"/>
    </row>
    <row r="344" spans="1:21" ht="18">
      <c r="A344" s="5">
        <v>327</v>
      </c>
      <c r="B344" s="1" t="s">
        <v>446</v>
      </c>
      <c r="C344" s="1" t="s">
        <v>318</v>
      </c>
      <c r="D344" s="5">
        <v>-15.05</v>
      </c>
      <c r="E344" s="5">
        <v>99.7</v>
      </c>
      <c r="F344" s="6">
        <v>314</v>
      </c>
      <c r="G344" s="5">
        <v>114.8</v>
      </c>
      <c r="H344" s="6">
        <v>315</v>
      </c>
      <c r="I344" s="5">
        <v>65.2</v>
      </c>
      <c r="J344" s="6"/>
      <c r="K344" s="5"/>
      <c r="L344" s="5"/>
      <c r="M344" s="5"/>
      <c r="N344" s="6"/>
      <c r="O344" s="5"/>
      <c r="P344" s="6"/>
      <c r="Q344" s="5"/>
      <c r="R344" s="6"/>
      <c r="S344" s="5"/>
      <c r="T344" s="5"/>
      <c r="U344" s="5"/>
    </row>
    <row r="345" spans="1:21" ht="18">
      <c r="A345" s="5">
        <v>328</v>
      </c>
      <c r="B345" s="1" t="s">
        <v>447</v>
      </c>
      <c r="C345" s="1" t="s">
        <v>172</v>
      </c>
      <c r="D345" s="5">
        <v>-15.21</v>
      </c>
      <c r="E345" s="5">
        <v>96.9</v>
      </c>
      <c r="F345" s="6">
        <v>339</v>
      </c>
      <c r="G345" s="5">
        <v>112.1</v>
      </c>
      <c r="H345" s="6">
        <v>263</v>
      </c>
      <c r="I345" s="5">
        <v>67.599999999999994</v>
      </c>
      <c r="J345" s="6"/>
      <c r="K345" s="5"/>
      <c r="L345" s="5"/>
      <c r="M345" s="5"/>
      <c r="N345" s="6"/>
      <c r="O345" s="5"/>
      <c r="P345" s="6"/>
      <c r="Q345" s="5"/>
      <c r="R345" s="6"/>
      <c r="S345" s="5"/>
      <c r="T345" s="5"/>
      <c r="U345" s="5"/>
    </row>
    <row r="346" spans="1:21" ht="18">
      <c r="A346" s="5">
        <v>329</v>
      </c>
      <c r="B346" s="1" t="s">
        <v>448</v>
      </c>
      <c r="C346" s="1" t="s">
        <v>297</v>
      </c>
      <c r="D346" s="5">
        <v>-15.36</v>
      </c>
      <c r="E346" s="5">
        <v>104.1</v>
      </c>
      <c r="F346" s="6">
        <v>236</v>
      </c>
      <c r="G346" s="5">
        <v>119.5</v>
      </c>
      <c r="H346" s="6">
        <v>358</v>
      </c>
      <c r="I346" s="5">
        <v>70.400000000000006</v>
      </c>
      <c r="J346" s="6"/>
      <c r="K346" s="5"/>
      <c r="L346" s="5"/>
      <c r="M346" s="5"/>
      <c r="N346" s="6"/>
      <c r="O346" s="5"/>
      <c r="P346" s="6"/>
      <c r="Q346" s="5"/>
      <c r="R346" s="6"/>
      <c r="S346" s="5"/>
      <c r="T346" s="5"/>
      <c r="U346" s="5"/>
    </row>
    <row r="347" spans="1:21" ht="18">
      <c r="A347" s="5">
        <v>330</v>
      </c>
      <c r="B347" s="1" t="s">
        <v>29</v>
      </c>
      <c r="C347" s="1" t="s">
        <v>328</v>
      </c>
      <c r="D347" s="5">
        <v>-15.46</v>
      </c>
      <c r="E347" s="5">
        <v>95.1</v>
      </c>
      <c r="F347" s="6">
        <v>352</v>
      </c>
      <c r="G347" s="5">
        <v>110.5</v>
      </c>
      <c r="H347" s="6">
        <v>234</v>
      </c>
      <c r="I347" s="5">
        <v>69.7</v>
      </c>
      <c r="J347" s="6"/>
      <c r="K347" s="5"/>
      <c r="L347" s="5"/>
      <c r="M347" s="5"/>
      <c r="N347" s="6"/>
      <c r="O347" s="5"/>
      <c r="P347" s="6"/>
      <c r="Q347" s="5"/>
      <c r="R347" s="6"/>
      <c r="S347" s="5"/>
      <c r="T347" s="5"/>
      <c r="U347" s="5"/>
    </row>
    <row r="348" spans="1:21" ht="18">
      <c r="A348" s="5">
        <v>331</v>
      </c>
      <c r="B348" s="1" t="s">
        <v>449</v>
      </c>
      <c r="C348" s="1" t="s">
        <v>328</v>
      </c>
      <c r="D348" s="5">
        <v>-15.67</v>
      </c>
      <c r="E348" s="5">
        <v>98.9</v>
      </c>
      <c r="F348" s="6">
        <v>328</v>
      </c>
      <c r="G348" s="5">
        <v>114.6</v>
      </c>
      <c r="H348" s="6">
        <v>312</v>
      </c>
      <c r="I348" s="5">
        <v>64.599999999999994</v>
      </c>
      <c r="J348" s="6"/>
      <c r="K348" s="5"/>
      <c r="L348" s="5"/>
      <c r="M348" s="5"/>
      <c r="N348" s="6"/>
      <c r="O348" s="5"/>
      <c r="P348" s="6"/>
      <c r="Q348" s="5"/>
      <c r="R348" s="6"/>
      <c r="S348" s="5"/>
      <c r="T348" s="5"/>
      <c r="U348" s="5"/>
    </row>
    <row r="349" spans="1:21" ht="18">
      <c r="A349" s="5">
        <v>332</v>
      </c>
      <c r="B349" s="1" t="s">
        <v>450</v>
      </c>
      <c r="C349" s="1" t="s">
        <v>328</v>
      </c>
      <c r="D349" s="5">
        <v>-15.88</v>
      </c>
      <c r="E349" s="5">
        <v>93</v>
      </c>
      <c r="F349" s="6">
        <v>361</v>
      </c>
      <c r="G349" s="5">
        <v>108.9</v>
      </c>
      <c r="H349" s="6">
        <v>200</v>
      </c>
      <c r="I349" s="5">
        <v>66.099999999999994</v>
      </c>
      <c r="J349" s="6"/>
      <c r="K349" s="5"/>
      <c r="L349" s="5"/>
      <c r="M349" s="5"/>
      <c r="N349" s="6"/>
      <c r="O349" s="5"/>
      <c r="P349" s="6"/>
      <c r="Q349" s="5"/>
      <c r="R349" s="6"/>
      <c r="S349" s="5"/>
      <c r="T349" s="5"/>
      <c r="U349" s="5"/>
    </row>
    <row r="350" spans="1:21" ht="18">
      <c r="A350" s="5">
        <v>333</v>
      </c>
      <c r="B350" s="1" t="s">
        <v>451</v>
      </c>
      <c r="C350" s="1" t="s">
        <v>258</v>
      </c>
      <c r="D350" s="5">
        <v>-16.059999999999999</v>
      </c>
      <c r="E350" s="5">
        <v>100.7</v>
      </c>
      <c r="F350" s="6">
        <v>301</v>
      </c>
      <c r="G350" s="5">
        <v>116.8</v>
      </c>
      <c r="H350" s="6">
        <v>338</v>
      </c>
      <c r="I350" s="5">
        <v>69.099999999999994</v>
      </c>
      <c r="J350" s="6"/>
      <c r="K350" s="5"/>
      <c r="L350" s="5"/>
      <c r="M350" s="5"/>
      <c r="N350" s="6"/>
      <c r="O350" s="5"/>
      <c r="P350" s="6"/>
      <c r="Q350" s="5"/>
      <c r="R350" s="6"/>
      <c r="S350" s="5"/>
      <c r="T350" s="5"/>
      <c r="U350" s="5"/>
    </row>
    <row r="351" spans="1:21" ht="18">
      <c r="A351" s="5">
        <v>334</v>
      </c>
      <c r="B351" s="1" t="s">
        <v>453</v>
      </c>
      <c r="C351" s="1" t="s">
        <v>258</v>
      </c>
      <c r="D351" s="5">
        <v>-16.239999999999998</v>
      </c>
      <c r="E351" s="5">
        <v>95.6</v>
      </c>
      <c r="F351" s="6">
        <v>348</v>
      </c>
      <c r="G351" s="5">
        <v>111.8</v>
      </c>
      <c r="H351" s="6">
        <v>255</v>
      </c>
      <c r="I351" s="5">
        <v>66.8</v>
      </c>
      <c r="J351" s="6"/>
      <c r="K351" s="5"/>
      <c r="L351" s="5"/>
      <c r="M351" s="5"/>
      <c r="N351" s="6"/>
      <c r="O351" s="5"/>
      <c r="P351" s="6"/>
      <c r="Q351" s="5"/>
      <c r="R351" s="6"/>
      <c r="S351" s="5"/>
      <c r="T351" s="5"/>
      <c r="U351" s="5"/>
    </row>
    <row r="352" spans="1:21" ht="18">
      <c r="A352" s="5">
        <v>335</v>
      </c>
      <c r="B352" s="1" t="s">
        <v>454</v>
      </c>
      <c r="C352" s="1" t="s">
        <v>204</v>
      </c>
      <c r="D352" s="5">
        <v>-16.36</v>
      </c>
      <c r="E352" s="5">
        <v>100.2</v>
      </c>
      <c r="F352" s="6">
        <v>307</v>
      </c>
      <c r="G352" s="5">
        <v>116.6</v>
      </c>
      <c r="H352" s="6">
        <v>334</v>
      </c>
      <c r="I352" s="5">
        <v>72.900000000000006</v>
      </c>
      <c r="J352" s="6"/>
      <c r="K352" s="5"/>
      <c r="L352" s="5"/>
      <c r="M352" s="5"/>
      <c r="N352" s="6"/>
      <c r="O352" s="5"/>
      <c r="P352" s="6"/>
      <c r="Q352" s="5"/>
      <c r="R352" s="6"/>
      <c r="S352" s="5"/>
      <c r="T352" s="5"/>
      <c r="U352" s="5"/>
    </row>
    <row r="353" spans="1:21" ht="18">
      <c r="A353" s="5">
        <v>336</v>
      </c>
      <c r="B353" s="1" t="s">
        <v>455</v>
      </c>
      <c r="C353" s="1" t="s">
        <v>328</v>
      </c>
      <c r="D353" s="5">
        <v>-16.52</v>
      </c>
      <c r="E353" s="5">
        <v>99</v>
      </c>
      <c r="F353" s="6">
        <v>324</v>
      </c>
      <c r="G353" s="5">
        <v>115.6</v>
      </c>
      <c r="H353" s="6">
        <v>328</v>
      </c>
      <c r="I353" s="5">
        <v>67.3</v>
      </c>
      <c r="J353" s="6"/>
      <c r="K353" s="5"/>
      <c r="L353" s="5"/>
      <c r="M353" s="5"/>
      <c r="N353" s="6"/>
      <c r="O353" s="5"/>
      <c r="P353" s="6"/>
      <c r="Q353" s="5"/>
      <c r="R353" s="6"/>
      <c r="S353" s="5"/>
      <c r="T353" s="5"/>
      <c r="U353" s="5"/>
    </row>
    <row r="354" spans="1:21" ht="18">
      <c r="A354" s="5">
        <v>337</v>
      </c>
      <c r="B354" s="1" t="s">
        <v>456</v>
      </c>
      <c r="C354" s="1" t="s">
        <v>318</v>
      </c>
      <c r="D354" s="5">
        <v>-16.579999999999998</v>
      </c>
      <c r="E354" s="5">
        <v>100.3</v>
      </c>
      <c r="F354" s="6">
        <v>305</v>
      </c>
      <c r="G354" s="5">
        <v>116.9</v>
      </c>
      <c r="H354" s="6">
        <v>341</v>
      </c>
      <c r="I354" s="5">
        <v>65.7</v>
      </c>
      <c r="J354" s="6"/>
      <c r="K354" s="5"/>
      <c r="L354" s="5"/>
      <c r="M354" s="5"/>
      <c r="N354" s="6"/>
      <c r="O354" s="5"/>
      <c r="P354" s="6"/>
      <c r="Q354" s="5"/>
      <c r="R354" s="6"/>
      <c r="S354" s="5"/>
      <c r="T354" s="5"/>
      <c r="U354" s="5"/>
    </row>
    <row r="355" spans="1:21" ht="18">
      <c r="A355" s="5">
        <v>338</v>
      </c>
      <c r="B355" s="1" t="s">
        <v>457</v>
      </c>
      <c r="C355" s="1" t="s">
        <v>235</v>
      </c>
      <c r="D355" s="5">
        <v>-16.87</v>
      </c>
      <c r="E355" s="5">
        <v>102.1</v>
      </c>
      <c r="F355" s="6">
        <v>268</v>
      </c>
      <c r="G355" s="5">
        <v>119</v>
      </c>
      <c r="H355" s="6">
        <v>356</v>
      </c>
      <c r="I355" s="5">
        <v>64.8</v>
      </c>
      <c r="J355" s="6"/>
      <c r="K355" s="5"/>
      <c r="L355" s="5"/>
      <c r="M355" s="5"/>
      <c r="N355" s="6"/>
      <c r="O355" s="5"/>
      <c r="P355" s="6"/>
      <c r="Q355" s="5"/>
      <c r="R355" s="6"/>
      <c r="S355" s="5"/>
      <c r="T355" s="5"/>
      <c r="U355" s="5"/>
    </row>
    <row r="356" spans="1:21" ht="18">
      <c r="A356" s="5">
        <v>339</v>
      </c>
      <c r="B356" s="1" t="s">
        <v>458</v>
      </c>
      <c r="C356" s="1" t="s">
        <v>254</v>
      </c>
      <c r="D356" s="5">
        <v>-16.96</v>
      </c>
      <c r="E356" s="5">
        <v>96.5</v>
      </c>
      <c r="F356" s="6">
        <v>343</v>
      </c>
      <c r="G356" s="5">
        <v>113.4</v>
      </c>
      <c r="H356" s="6">
        <v>300</v>
      </c>
      <c r="I356" s="5">
        <v>65.900000000000006</v>
      </c>
      <c r="J356" s="6"/>
      <c r="K356" s="5"/>
      <c r="L356" s="5"/>
      <c r="M356" s="5"/>
      <c r="N356" s="6"/>
      <c r="O356" s="5"/>
      <c r="P356" s="6"/>
      <c r="Q356" s="5"/>
      <c r="R356" s="6"/>
      <c r="S356" s="5"/>
      <c r="T356" s="5"/>
      <c r="U356" s="5"/>
    </row>
    <row r="357" spans="1:21" ht="18">
      <c r="A357" s="5">
        <v>340</v>
      </c>
      <c r="B357" s="1" t="s">
        <v>452</v>
      </c>
      <c r="C357" s="1" t="s">
        <v>220</v>
      </c>
      <c r="D357" s="5">
        <v>-17.03</v>
      </c>
      <c r="E357" s="5">
        <v>96.3</v>
      </c>
      <c r="F357" s="6">
        <v>346</v>
      </c>
      <c r="G357" s="5">
        <v>113.4</v>
      </c>
      <c r="H357" s="6">
        <v>299</v>
      </c>
      <c r="I357" s="5">
        <v>71.099999999999994</v>
      </c>
      <c r="J357" s="6"/>
      <c r="K357" s="5"/>
      <c r="L357" s="5"/>
      <c r="M357" s="5"/>
      <c r="N357" s="6"/>
      <c r="O357" s="5"/>
      <c r="P357" s="6"/>
      <c r="Q357" s="5"/>
      <c r="R357" s="6"/>
      <c r="S357" s="5"/>
      <c r="T357" s="5"/>
      <c r="U357" s="5"/>
    </row>
    <row r="358" spans="1:21" ht="18">
      <c r="A358" s="5">
        <v>341</v>
      </c>
      <c r="B358" s="1" t="s">
        <v>460</v>
      </c>
      <c r="C358" s="1" t="s">
        <v>139</v>
      </c>
      <c r="D358" s="5">
        <v>-17.440000000000001</v>
      </c>
      <c r="E358" s="5">
        <v>96.4</v>
      </c>
      <c r="F358" s="6">
        <v>345</v>
      </c>
      <c r="G358" s="5">
        <v>113.8</v>
      </c>
      <c r="H358" s="6">
        <v>304</v>
      </c>
      <c r="I358" s="5">
        <v>68.2</v>
      </c>
      <c r="J358" s="6"/>
      <c r="K358" s="5"/>
      <c r="L358" s="5"/>
      <c r="M358" s="5"/>
      <c r="N358" s="6"/>
      <c r="O358" s="5"/>
      <c r="P358" s="6"/>
      <c r="Q358" s="5"/>
      <c r="R358" s="6"/>
      <c r="S358" s="5"/>
      <c r="T358" s="5"/>
      <c r="U358" s="5"/>
    </row>
    <row r="359" spans="1:21" ht="18">
      <c r="A359" s="5">
        <v>342</v>
      </c>
      <c r="B359" s="1" t="s">
        <v>67</v>
      </c>
      <c r="C359" s="1" t="s">
        <v>209</v>
      </c>
      <c r="D359" s="5">
        <v>-17.57</v>
      </c>
      <c r="E359" s="5">
        <v>96.5</v>
      </c>
      <c r="F359" s="6">
        <v>342</v>
      </c>
      <c r="G359" s="5">
        <v>114</v>
      </c>
      <c r="H359" s="6">
        <v>308</v>
      </c>
      <c r="I359" s="5">
        <v>68.3</v>
      </c>
      <c r="J359" s="6"/>
      <c r="K359" s="5"/>
      <c r="L359" s="5"/>
      <c r="M359" s="5"/>
      <c r="N359" s="6"/>
      <c r="O359" s="5"/>
      <c r="P359" s="6"/>
      <c r="Q359" s="5"/>
      <c r="R359" s="6"/>
      <c r="S359" s="5"/>
      <c r="T359" s="5"/>
      <c r="U359" s="5"/>
    </row>
    <row r="360" spans="1:21" ht="18">
      <c r="A360" s="5">
        <v>343</v>
      </c>
      <c r="B360" s="1" t="s">
        <v>459</v>
      </c>
      <c r="C360" s="1" t="s">
        <v>201</v>
      </c>
      <c r="D360" s="5">
        <v>-17.71</v>
      </c>
      <c r="E360" s="5">
        <v>104.4</v>
      </c>
      <c r="F360" s="6">
        <v>231</v>
      </c>
      <c r="G360" s="5">
        <v>122.1</v>
      </c>
      <c r="H360" s="6">
        <v>361</v>
      </c>
      <c r="I360" s="5">
        <v>66.400000000000006</v>
      </c>
      <c r="J360" s="6"/>
      <c r="K360" s="5"/>
      <c r="L360" s="5"/>
      <c r="M360" s="5"/>
      <c r="N360" s="6"/>
      <c r="O360" s="5"/>
      <c r="P360" s="6"/>
      <c r="Q360" s="5"/>
      <c r="R360" s="6"/>
      <c r="S360" s="5"/>
      <c r="T360" s="5"/>
      <c r="U360" s="5"/>
    </row>
    <row r="361" spans="1:21" ht="18">
      <c r="A361" s="5">
        <v>344</v>
      </c>
      <c r="B361" s="1" t="s">
        <v>462</v>
      </c>
      <c r="C361" s="1" t="s">
        <v>294</v>
      </c>
      <c r="D361" s="5">
        <v>-17.739999999999998</v>
      </c>
      <c r="E361" s="5">
        <v>94.4</v>
      </c>
      <c r="F361" s="6">
        <v>356</v>
      </c>
      <c r="G361" s="5">
        <v>112.1</v>
      </c>
      <c r="H361" s="6">
        <v>265</v>
      </c>
      <c r="I361" s="5">
        <v>60.4</v>
      </c>
      <c r="J361" s="6"/>
      <c r="K361" s="5"/>
      <c r="L361" s="5"/>
      <c r="M361" s="5"/>
      <c r="N361" s="6"/>
      <c r="O361" s="5"/>
      <c r="P361" s="6"/>
      <c r="Q361" s="5"/>
      <c r="R361" s="6"/>
      <c r="S361" s="5"/>
      <c r="T361" s="5"/>
      <c r="U361" s="5"/>
    </row>
    <row r="362" spans="1:21" ht="18">
      <c r="A362" s="5">
        <v>345</v>
      </c>
      <c r="B362" s="1" t="s">
        <v>461</v>
      </c>
      <c r="C362" s="1" t="s">
        <v>172</v>
      </c>
      <c r="D362" s="5">
        <v>-17.8</v>
      </c>
      <c r="E362" s="5">
        <v>99.6</v>
      </c>
      <c r="F362" s="6">
        <v>316</v>
      </c>
      <c r="G362" s="5">
        <v>117.4</v>
      </c>
      <c r="H362" s="6">
        <v>347</v>
      </c>
      <c r="I362" s="5">
        <v>69.400000000000006</v>
      </c>
      <c r="J362" s="6"/>
      <c r="K362" s="5"/>
      <c r="L362" s="5"/>
      <c r="M362" s="5"/>
      <c r="N362" s="6"/>
      <c r="O362" s="5"/>
      <c r="P362" s="6"/>
      <c r="Q362" s="5"/>
      <c r="R362" s="6"/>
      <c r="S362" s="5"/>
      <c r="T362" s="5"/>
      <c r="U362" s="5"/>
    </row>
    <row r="363" spans="1:21" ht="18">
      <c r="A363" s="5">
        <v>346</v>
      </c>
      <c r="B363" s="1" t="s">
        <v>466</v>
      </c>
      <c r="C363" s="1" t="s">
        <v>201</v>
      </c>
      <c r="D363" s="5">
        <v>-18.399999999999999</v>
      </c>
      <c r="E363" s="5">
        <v>97.5</v>
      </c>
      <c r="F363" s="6">
        <v>336</v>
      </c>
      <c r="G363" s="5">
        <v>115.9</v>
      </c>
      <c r="H363" s="6">
        <v>330</v>
      </c>
      <c r="I363" s="5">
        <v>68.3</v>
      </c>
      <c r="J363" s="6"/>
      <c r="K363" s="5"/>
      <c r="L363" s="5"/>
      <c r="M363" s="5"/>
      <c r="N363" s="6"/>
      <c r="O363" s="5"/>
      <c r="P363" s="6"/>
      <c r="Q363" s="5"/>
      <c r="R363" s="6"/>
      <c r="S363" s="5"/>
      <c r="T363" s="5"/>
      <c r="U363" s="5"/>
    </row>
    <row r="364" spans="1:21" ht="18">
      <c r="A364" s="5">
        <v>347</v>
      </c>
      <c r="B364" s="1" t="s">
        <v>463</v>
      </c>
      <c r="C364" s="1" t="s">
        <v>294</v>
      </c>
      <c r="D364" s="5">
        <v>-18.420000000000002</v>
      </c>
      <c r="E364" s="5">
        <v>98.2</v>
      </c>
      <c r="F364" s="6">
        <v>333</v>
      </c>
      <c r="G364" s="5">
        <v>116.6</v>
      </c>
      <c r="H364" s="6">
        <v>335</v>
      </c>
      <c r="I364" s="5">
        <v>65.099999999999994</v>
      </c>
      <c r="J364" s="6"/>
      <c r="K364" s="5"/>
      <c r="L364" s="5"/>
      <c r="M364" s="5"/>
      <c r="N364" s="6"/>
      <c r="O364" s="5"/>
      <c r="P364" s="6"/>
      <c r="Q364" s="5"/>
      <c r="R364" s="6"/>
      <c r="S364" s="5"/>
      <c r="T364" s="5"/>
      <c r="U364" s="5"/>
    </row>
    <row r="365" spans="1:21" ht="18">
      <c r="A365" s="5">
        <v>348</v>
      </c>
      <c r="B365" s="1" t="s">
        <v>22</v>
      </c>
      <c r="C365" s="1" t="s">
        <v>217</v>
      </c>
      <c r="D365" s="5">
        <v>-18.420000000000002</v>
      </c>
      <c r="E365" s="5">
        <v>95.3</v>
      </c>
      <c r="F365" s="6">
        <v>351</v>
      </c>
      <c r="G365" s="5">
        <v>113.7</v>
      </c>
      <c r="H365" s="6">
        <v>301</v>
      </c>
      <c r="I365" s="5">
        <v>69.3</v>
      </c>
      <c r="J365" s="6"/>
      <c r="K365" s="5"/>
      <c r="L365" s="5"/>
      <c r="M365" s="5"/>
      <c r="N365" s="6"/>
      <c r="O365" s="5"/>
      <c r="P365" s="6"/>
      <c r="Q365" s="5"/>
      <c r="R365" s="6"/>
      <c r="S365" s="5"/>
      <c r="T365" s="5"/>
      <c r="U365" s="5"/>
    </row>
    <row r="366" spans="1:21" ht="18">
      <c r="A366" s="5">
        <v>349</v>
      </c>
      <c r="B366" s="1" t="s">
        <v>465</v>
      </c>
      <c r="C366" s="1" t="s">
        <v>201</v>
      </c>
      <c r="D366" s="5">
        <v>-18.690000000000001</v>
      </c>
      <c r="E366" s="5">
        <v>98.2</v>
      </c>
      <c r="F366" s="6">
        <v>332</v>
      </c>
      <c r="G366" s="5">
        <v>116.9</v>
      </c>
      <c r="H366" s="6">
        <v>340</v>
      </c>
      <c r="I366" s="5">
        <v>66.400000000000006</v>
      </c>
      <c r="J366" s="6"/>
      <c r="K366" s="5"/>
      <c r="L366" s="5"/>
      <c r="M366" s="5"/>
      <c r="N366" s="6"/>
      <c r="O366" s="5"/>
      <c r="P366" s="6"/>
      <c r="Q366" s="5"/>
      <c r="R366" s="6"/>
      <c r="S366" s="5"/>
      <c r="T366" s="5"/>
      <c r="U366" s="5"/>
    </row>
    <row r="367" spans="1:21" ht="18">
      <c r="A367" s="5">
        <v>350</v>
      </c>
      <c r="B367" s="1" t="s">
        <v>23</v>
      </c>
      <c r="C367" s="1" t="s">
        <v>217</v>
      </c>
      <c r="D367" s="5">
        <v>-18.7</v>
      </c>
      <c r="E367" s="5">
        <v>95.3</v>
      </c>
      <c r="F367" s="6">
        <v>350</v>
      </c>
      <c r="G367" s="5">
        <v>114</v>
      </c>
      <c r="H367" s="6">
        <v>307</v>
      </c>
      <c r="I367" s="5">
        <v>71.5</v>
      </c>
      <c r="J367" s="6"/>
      <c r="K367" s="5"/>
      <c r="L367" s="5"/>
      <c r="M367" s="5"/>
      <c r="N367" s="6"/>
      <c r="O367" s="5"/>
      <c r="P367" s="6"/>
      <c r="Q367" s="5"/>
      <c r="R367" s="6"/>
      <c r="S367" s="5"/>
      <c r="T367" s="5"/>
      <c r="U367" s="5"/>
    </row>
    <row r="368" spans="1:21" ht="18">
      <c r="A368" s="5">
        <v>351</v>
      </c>
      <c r="B368" s="1" t="s">
        <v>468</v>
      </c>
      <c r="C368" s="1" t="s">
        <v>201</v>
      </c>
      <c r="D368" s="5">
        <v>-19.05</v>
      </c>
      <c r="E368" s="5">
        <v>100.3</v>
      </c>
      <c r="F368" s="6">
        <v>306</v>
      </c>
      <c r="G368" s="5">
        <v>119.3</v>
      </c>
      <c r="H368" s="6">
        <v>357</v>
      </c>
      <c r="I368" s="5">
        <v>67.7</v>
      </c>
      <c r="J368" s="6"/>
      <c r="K368" s="5"/>
      <c r="L368" s="5"/>
      <c r="M368" s="5"/>
      <c r="N368" s="6"/>
      <c r="O368" s="5"/>
      <c r="P368" s="6"/>
      <c r="Q368" s="5"/>
      <c r="R368" s="6"/>
      <c r="S368" s="5"/>
      <c r="T368" s="5"/>
      <c r="U368" s="5"/>
    </row>
    <row r="369" spans="1:21" ht="18">
      <c r="A369" s="5">
        <v>352</v>
      </c>
      <c r="B369" s="1" t="s">
        <v>467</v>
      </c>
      <c r="C369" s="1" t="s">
        <v>285</v>
      </c>
      <c r="D369" s="5">
        <v>-19.25</v>
      </c>
      <c r="E369" s="5">
        <v>94</v>
      </c>
      <c r="F369" s="6">
        <v>360</v>
      </c>
      <c r="G369" s="5">
        <v>113.2</v>
      </c>
      <c r="H369" s="6">
        <v>295</v>
      </c>
      <c r="I369" s="5">
        <v>66.3</v>
      </c>
      <c r="J369" s="6"/>
      <c r="K369" s="5"/>
      <c r="L369" s="5"/>
      <c r="M369" s="5"/>
      <c r="N369" s="6"/>
      <c r="O369" s="5"/>
      <c r="P369" s="6"/>
      <c r="Q369" s="5"/>
      <c r="R369" s="6"/>
      <c r="S369" s="5"/>
      <c r="T369" s="5"/>
      <c r="U369" s="5"/>
    </row>
    <row r="370" spans="1:21" ht="18">
      <c r="A370" s="5">
        <v>353</v>
      </c>
      <c r="B370" s="1" t="s">
        <v>30</v>
      </c>
      <c r="C370" s="1" t="s">
        <v>328</v>
      </c>
      <c r="D370" s="5">
        <v>-19.579999999999998</v>
      </c>
      <c r="E370" s="5">
        <v>99</v>
      </c>
      <c r="F370" s="6">
        <v>326</v>
      </c>
      <c r="G370" s="5">
        <v>118.6</v>
      </c>
      <c r="H370" s="6">
        <v>354</v>
      </c>
      <c r="I370" s="5">
        <v>64.2</v>
      </c>
      <c r="J370" s="6"/>
      <c r="K370" s="5"/>
      <c r="L370" s="5"/>
      <c r="M370" s="5"/>
      <c r="N370" s="6"/>
      <c r="O370" s="5"/>
      <c r="P370" s="6"/>
      <c r="Q370" s="5"/>
      <c r="R370" s="6"/>
      <c r="S370" s="5"/>
      <c r="T370" s="5"/>
      <c r="U370" s="5"/>
    </row>
    <row r="371" spans="1:21" ht="18">
      <c r="A371" s="5">
        <v>354</v>
      </c>
      <c r="B371" s="1" t="s">
        <v>470</v>
      </c>
      <c r="C371" s="1" t="s">
        <v>294</v>
      </c>
      <c r="D371" s="5">
        <v>-20.74</v>
      </c>
      <c r="E371" s="5">
        <v>100.3</v>
      </c>
      <c r="F371" s="6">
        <v>304</v>
      </c>
      <c r="G371" s="5">
        <v>121.1</v>
      </c>
      <c r="H371" s="6">
        <v>359</v>
      </c>
      <c r="I371" s="5">
        <v>68.7</v>
      </c>
      <c r="J371" s="6"/>
      <c r="K371" s="5"/>
      <c r="L371" s="5"/>
      <c r="M371" s="5"/>
      <c r="N371" s="6"/>
      <c r="O371" s="5"/>
      <c r="P371" s="6"/>
      <c r="Q371" s="5"/>
      <c r="R371" s="6"/>
      <c r="S371" s="5"/>
      <c r="T371" s="5"/>
      <c r="U371" s="5"/>
    </row>
    <row r="372" spans="1:21" ht="18">
      <c r="A372" s="5">
        <v>355</v>
      </c>
      <c r="B372" s="1" t="s">
        <v>472</v>
      </c>
      <c r="C372" s="1" t="s">
        <v>318</v>
      </c>
      <c r="D372" s="5">
        <v>-20.76</v>
      </c>
      <c r="E372" s="5">
        <v>101.8</v>
      </c>
      <c r="F372" s="6">
        <v>279</v>
      </c>
      <c r="G372" s="5">
        <v>122.6</v>
      </c>
      <c r="H372" s="6">
        <v>363</v>
      </c>
      <c r="I372" s="5">
        <v>66.2</v>
      </c>
      <c r="J372" s="6"/>
      <c r="K372" s="5"/>
      <c r="L372" s="5"/>
      <c r="M372" s="5"/>
      <c r="N372" s="6"/>
      <c r="O372" s="5"/>
      <c r="P372" s="6"/>
      <c r="Q372" s="5"/>
      <c r="R372" s="6"/>
      <c r="S372" s="5"/>
      <c r="T372" s="5"/>
      <c r="U372" s="5"/>
    </row>
    <row r="373" spans="1:21" ht="18">
      <c r="A373" s="5">
        <v>356</v>
      </c>
      <c r="B373" s="1" t="s">
        <v>471</v>
      </c>
      <c r="C373" s="1" t="s">
        <v>349</v>
      </c>
      <c r="D373" s="5">
        <v>-20.79</v>
      </c>
      <c r="E373" s="5">
        <v>94.4</v>
      </c>
      <c r="F373" s="6">
        <v>357</v>
      </c>
      <c r="G373" s="5">
        <v>115.1</v>
      </c>
      <c r="H373" s="6">
        <v>320</v>
      </c>
      <c r="I373" s="5">
        <v>72.099999999999994</v>
      </c>
      <c r="J373" s="6"/>
      <c r="K373" s="5"/>
      <c r="L373" s="5"/>
      <c r="M373" s="5"/>
      <c r="N373" s="6"/>
      <c r="O373" s="5"/>
      <c r="P373" s="6"/>
      <c r="Q373" s="5"/>
      <c r="R373" s="6"/>
      <c r="S373" s="5"/>
      <c r="T373" s="5"/>
      <c r="U373" s="5"/>
    </row>
    <row r="374" spans="1:21" ht="18">
      <c r="A374" s="5">
        <v>357</v>
      </c>
      <c r="B374" s="1" t="s">
        <v>469</v>
      </c>
      <c r="C374" s="1" t="s">
        <v>220</v>
      </c>
      <c r="D374" s="5">
        <v>-21.08</v>
      </c>
      <c r="E374" s="5">
        <v>95.9</v>
      </c>
      <c r="F374" s="6">
        <v>347</v>
      </c>
      <c r="G374" s="5">
        <v>117</v>
      </c>
      <c r="H374" s="6">
        <v>342</v>
      </c>
      <c r="I374" s="5">
        <v>64.7</v>
      </c>
      <c r="J374" s="6"/>
      <c r="K374" s="5"/>
      <c r="L374" s="5"/>
      <c r="M374" s="5"/>
      <c r="N374" s="6"/>
      <c r="O374" s="5"/>
      <c r="P374" s="6"/>
      <c r="Q374" s="5"/>
      <c r="R374" s="6"/>
      <c r="S374" s="5"/>
      <c r="T374" s="5"/>
      <c r="U374" s="5"/>
    </row>
    <row r="375" spans="1:21" ht="18">
      <c r="A375" s="5">
        <v>358</v>
      </c>
      <c r="B375" s="1" t="s">
        <v>473</v>
      </c>
      <c r="C375" s="1" t="s">
        <v>349</v>
      </c>
      <c r="D375" s="5">
        <v>-21.1</v>
      </c>
      <c r="E375" s="5">
        <v>96.4</v>
      </c>
      <c r="F375" s="6">
        <v>344</v>
      </c>
      <c r="G375" s="5">
        <v>117.5</v>
      </c>
      <c r="H375" s="6">
        <v>348</v>
      </c>
      <c r="I375" s="5">
        <v>70.8</v>
      </c>
      <c r="J375" s="6"/>
      <c r="K375" s="5"/>
      <c r="L375" s="5"/>
      <c r="M375" s="5"/>
      <c r="N375" s="6"/>
      <c r="O375" s="5"/>
      <c r="P375" s="6"/>
      <c r="Q375" s="5"/>
      <c r="R375" s="6"/>
      <c r="S375" s="5"/>
      <c r="T375" s="5"/>
      <c r="U375" s="5"/>
    </row>
    <row r="376" spans="1:21" ht="18">
      <c r="A376" s="5">
        <v>359</v>
      </c>
      <c r="B376" s="1" t="s">
        <v>474</v>
      </c>
      <c r="C376" s="1" t="s">
        <v>285</v>
      </c>
      <c r="D376" s="5">
        <v>-21.19</v>
      </c>
      <c r="E376" s="5">
        <v>94.8</v>
      </c>
      <c r="F376" s="6">
        <v>353</v>
      </c>
      <c r="G376" s="5">
        <v>116</v>
      </c>
      <c r="H376" s="6">
        <v>331</v>
      </c>
      <c r="I376" s="5">
        <v>67.400000000000006</v>
      </c>
      <c r="J376" s="6"/>
      <c r="K376" s="5"/>
      <c r="L376" s="5"/>
      <c r="M376" s="5"/>
      <c r="N376" s="6"/>
      <c r="O376" s="5"/>
      <c r="P376" s="6"/>
      <c r="Q376" s="5"/>
      <c r="R376" s="6"/>
      <c r="S376" s="5"/>
      <c r="T376" s="5"/>
      <c r="U376" s="5"/>
    </row>
    <row r="377" spans="1:21" ht="18">
      <c r="A377" s="5">
        <v>360</v>
      </c>
      <c r="B377" s="1" t="s">
        <v>475</v>
      </c>
      <c r="C377" s="1" t="s">
        <v>294</v>
      </c>
      <c r="D377" s="5">
        <v>-23.51</v>
      </c>
      <c r="E377" s="5">
        <v>92</v>
      </c>
      <c r="F377" s="6">
        <v>362</v>
      </c>
      <c r="G377" s="5">
        <v>115.5</v>
      </c>
      <c r="H377" s="6">
        <v>327</v>
      </c>
      <c r="I377" s="5">
        <v>68.900000000000006</v>
      </c>
      <c r="J377" s="6"/>
      <c r="K377" s="5"/>
      <c r="L377" s="5"/>
      <c r="M377" s="5"/>
      <c r="N377" s="6"/>
      <c r="O377" s="5"/>
      <c r="P377" s="6"/>
      <c r="Q377" s="5"/>
      <c r="R377" s="6"/>
      <c r="S377" s="5"/>
      <c r="T377" s="5"/>
      <c r="U377" s="5"/>
    </row>
    <row r="378" spans="1:21" ht="18">
      <c r="A378" s="20"/>
      <c r="B378" s="20"/>
      <c r="C378" s="1" t="s">
        <v>499</v>
      </c>
      <c r="D378" s="20" t="s">
        <v>500</v>
      </c>
      <c r="E378" s="20" t="s">
        <v>86</v>
      </c>
      <c r="F378" s="20" t="s">
        <v>501</v>
      </c>
      <c r="G378" s="20" t="s">
        <v>93</v>
      </c>
    </row>
    <row r="379" spans="1:21" ht="18">
      <c r="A379" s="1" t="s">
        <v>86</v>
      </c>
      <c r="B379" s="1" t="s">
        <v>87</v>
      </c>
      <c r="C379" s="20" t="s">
        <v>88</v>
      </c>
      <c r="D379" s="1" t="s">
        <v>90</v>
      </c>
      <c r="E379" s="1" t="s">
        <v>91</v>
      </c>
      <c r="F379" s="1" t="s">
        <v>92</v>
      </c>
      <c r="G379" s="1" t="s">
        <v>93</v>
      </c>
      <c r="H379" s="1" t="s">
        <v>86</v>
      </c>
      <c r="I379" s="1" t="s">
        <v>90</v>
      </c>
      <c r="J379" s="1"/>
      <c r="K379" s="1"/>
      <c r="L379" s="1"/>
      <c r="M379" s="1"/>
      <c r="N379" s="1"/>
      <c r="O379" s="1"/>
    </row>
    <row r="380" spans="1:21" ht="18">
      <c r="A380" s="5">
        <v>361</v>
      </c>
      <c r="B380" s="1" t="s">
        <v>477</v>
      </c>
      <c r="C380" s="1" t="s">
        <v>297</v>
      </c>
      <c r="D380" s="5">
        <v>-24.36</v>
      </c>
      <c r="E380" s="5">
        <v>94.1</v>
      </c>
      <c r="F380" s="6">
        <v>359</v>
      </c>
      <c r="G380" s="5">
        <v>118.5</v>
      </c>
      <c r="H380" s="6">
        <v>353</v>
      </c>
      <c r="I380" s="5">
        <v>66.7</v>
      </c>
      <c r="J380" s="6"/>
      <c r="K380" s="5"/>
      <c r="L380" s="5"/>
      <c r="M380" s="5"/>
      <c r="N380" s="6"/>
      <c r="O380" s="5"/>
      <c r="P380" s="6"/>
      <c r="Q380" s="5"/>
      <c r="R380" s="6"/>
      <c r="S380" s="5"/>
      <c r="T380" s="5"/>
      <c r="U380" s="5"/>
    </row>
    <row r="381" spans="1:21" ht="18">
      <c r="A381" s="5">
        <v>362</v>
      </c>
      <c r="B381" s="1" t="s">
        <v>476</v>
      </c>
      <c r="C381" s="1" t="s">
        <v>297</v>
      </c>
      <c r="D381" s="5">
        <v>-24.88</v>
      </c>
      <c r="E381" s="5">
        <v>87</v>
      </c>
      <c r="F381" s="6">
        <v>363</v>
      </c>
      <c r="G381" s="5">
        <v>111.9</v>
      </c>
      <c r="H381" s="6">
        <v>258</v>
      </c>
      <c r="I381" s="5">
        <v>68.3</v>
      </c>
      <c r="J381" s="6"/>
      <c r="K381" s="5"/>
      <c r="L381" s="5"/>
      <c r="M381" s="5"/>
      <c r="N381" s="6"/>
      <c r="O381" s="5"/>
      <c r="P381" s="6"/>
      <c r="Q381" s="5"/>
      <c r="R381" s="6"/>
      <c r="S381" s="5"/>
      <c r="T381" s="5"/>
      <c r="U381" s="5"/>
    </row>
    <row r="382" spans="1:21" ht="18">
      <c r="A382" s="5">
        <v>363</v>
      </c>
      <c r="B382" s="1" t="s">
        <v>478</v>
      </c>
      <c r="C382" s="1" t="s">
        <v>349</v>
      </c>
      <c r="D382" s="5">
        <v>-27.49</v>
      </c>
      <c r="E382" s="5">
        <v>94.7</v>
      </c>
      <c r="F382" s="6">
        <v>355</v>
      </c>
      <c r="G382" s="5">
        <v>122.2</v>
      </c>
      <c r="H382" s="6">
        <v>362</v>
      </c>
      <c r="I382" s="5">
        <v>72.3</v>
      </c>
      <c r="J382" s="6"/>
      <c r="K382" s="5"/>
      <c r="L382" s="5"/>
      <c r="M382" s="5"/>
      <c r="N382" s="6"/>
      <c r="O382" s="5"/>
      <c r="P382" s="6"/>
      <c r="Q382" s="5"/>
      <c r="R382" s="6"/>
      <c r="S382" s="5"/>
      <c r="T382" s="5"/>
      <c r="U382" s="5"/>
    </row>
    <row r="383" spans="1:21" ht="18">
      <c r="A383" s="5">
        <v>364</v>
      </c>
      <c r="B383" s="1" t="s">
        <v>479</v>
      </c>
      <c r="C383" s="1" t="s">
        <v>349</v>
      </c>
      <c r="D383" s="5">
        <v>-42.63</v>
      </c>
      <c r="E383" s="5">
        <v>82.7</v>
      </c>
      <c r="F383" s="6">
        <v>364</v>
      </c>
      <c r="G383" s="5">
        <v>125.3</v>
      </c>
      <c r="H383" s="6">
        <v>364</v>
      </c>
      <c r="I383" s="5">
        <v>65</v>
      </c>
      <c r="J383" s="6"/>
      <c r="K383" s="5"/>
      <c r="L383" s="5"/>
      <c r="M383" s="5"/>
      <c r="N383" s="6"/>
      <c r="O383" s="5"/>
      <c r="P383" s="6"/>
      <c r="Q383" s="5"/>
      <c r="R383" s="6"/>
      <c r="S383" s="5"/>
      <c r="T383" s="5"/>
      <c r="U383" s="5"/>
    </row>
    <row r="384" spans="1:21">
      <c r="A384" s="21" t="s">
        <v>502</v>
      </c>
    </row>
    <row r="385" spans="1:1">
      <c r="A385" s="16" t="s">
        <v>503</v>
      </c>
    </row>
    <row r="386" spans="1:1">
      <c r="A386" s="16" t="s">
        <v>504</v>
      </c>
    </row>
    <row r="387" spans="1:1">
      <c r="A387" s="16" t="s">
        <v>505</v>
      </c>
    </row>
    <row r="388" spans="1:1">
      <c r="A388" s="16" t="s">
        <v>506</v>
      </c>
    </row>
    <row r="389" spans="1:1">
      <c r="A389" s="16" t="s">
        <v>507</v>
      </c>
    </row>
    <row r="390" spans="1:1">
      <c r="A390" s="16" t="s">
        <v>508</v>
      </c>
    </row>
    <row r="391" spans="1:1">
      <c r="A391" s="16" t="s">
        <v>506</v>
      </c>
    </row>
    <row r="392" spans="1:1">
      <c r="A392" s="16" t="s">
        <v>509</v>
      </c>
    </row>
    <row r="393" spans="1:1">
      <c r="A393" s="16" t="s">
        <v>510</v>
      </c>
    </row>
    <row r="394" spans="1:1">
      <c r="A394" s="16" t="s">
        <v>506</v>
      </c>
    </row>
  </sheetData>
  <hyperlinks>
    <hyperlink ref="A1" r:id="rId1" display="https://kenpom.com/archive.php?d=2025-02-27" xr:uid="{27C63DAB-7FE0-3E45-BA0A-75C7A8973699}"/>
    <hyperlink ref="B1" r:id="rId2" display="https://kenpom.com/archive.php?d=2025-02-27&amp;s=TeamName" xr:uid="{C36278AD-D91F-3046-A0EB-F5E0B9A52975}"/>
    <hyperlink ref="D1" r:id="rId3" display="https://kenpom.com/archive.php?d=2025-02-27" xr:uid="{C6B7EF80-FC1F-274C-917F-62B5515D6BD9}"/>
    <hyperlink ref="E1" r:id="rId4" display="https://kenpom.com/archive.php?d=2025-02-27&amp;s=RankAdjOE" xr:uid="{4C19B4A2-57C9-584C-84EE-B15E3FFB6F82}"/>
    <hyperlink ref="F1" r:id="rId5" display="https://kenpom.com/archive.php?d=2025-02-27&amp;s=RankAdjDE" xr:uid="{40D8BA39-ADD0-FD48-8659-13CF473A297E}"/>
    <hyperlink ref="G1" r:id="rId6" display="https://kenpom.com/archive.php?d=2025-02-27&amp;s=RankAdjTempo" xr:uid="{28602E90-5FA6-1144-BEDC-7521ACDD6453}"/>
    <hyperlink ref="H1" r:id="rId7" display="https://kenpom.com/archive.php?d=2025-02-27&amp;s=RankAdjEMFinal" xr:uid="{EAB5C41F-F87D-0A43-838C-4881D39E3E3C}"/>
    <hyperlink ref="I1" r:id="rId8" display="https://kenpom.com/archive.php?d=2025-02-27&amp;s=AdjEMFinal" xr:uid="{4856163B-5858-CB49-A4D9-210D8A6792BE}"/>
    <hyperlink ref="B2" r:id="rId9" display="https://kenpom.com/team.php?team=Duke" xr:uid="{9F678A36-CEC7-4247-BCB7-3F77E30049DD}"/>
    <hyperlink ref="C2" r:id="rId10" display="https://kenpom.com/conf.php?c=ACC" xr:uid="{83F1AB65-C5BF-9943-9EEC-64B3ECCCC3F7}"/>
    <hyperlink ref="B3" r:id="rId11" display="https://kenpom.com/team.php?team=Auburn" xr:uid="{59425286-440A-4348-A43B-9BC1F4A7FB3E}"/>
    <hyperlink ref="C3" r:id="rId12" display="https://kenpom.com/conf.php?c=SEC" xr:uid="{3471E321-0561-724B-818C-C09DB62848D8}"/>
    <hyperlink ref="B4" r:id="rId13" display="https://kenpom.com/team.php?team=Houston" xr:uid="{CCC69EE5-0605-714A-9CF2-A0904182F092}"/>
    <hyperlink ref="C4" r:id="rId14" display="https://kenpom.com/conf.php?c=B12" xr:uid="{3A120B9B-9AE5-A945-BB84-C6FFDED5DD95}"/>
    <hyperlink ref="B5" r:id="rId15" display="https://kenpom.com/team.php?team=Florida" xr:uid="{A9895E43-EFE4-C841-90A5-AB6474171791}"/>
    <hyperlink ref="C5" r:id="rId16" display="https://kenpom.com/conf.php?c=SEC" xr:uid="{8CC07039-5C6F-504F-8C88-CAC3D63ABE4C}"/>
    <hyperlink ref="B6" r:id="rId17" display="https://kenpom.com/team.php?team=Tennessee" xr:uid="{FF4BC554-45DA-6649-9BD7-8A501671253C}"/>
    <hyperlink ref="C6" r:id="rId18" display="https://kenpom.com/conf.php?c=SEC" xr:uid="{AC9DF3DA-1E84-C642-9DD4-2578AD67A56E}"/>
    <hyperlink ref="B7" r:id="rId19" display="https://kenpom.com/team.php?team=Alabama" xr:uid="{D51D0016-B3C1-6B4E-AF22-1ED178264D55}"/>
    <hyperlink ref="C7" r:id="rId20" display="https://kenpom.com/conf.php?c=SEC" xr:uid="{6C379C46-0F99-084D-8E1A-A1D78F64BC7B}"/>
    <hyperlink ref="B8" r:id="rId21" display="https://kenpom.com/team.php?team=Texas+Tech" xr:uid="{9EA63F5F-BB86-E741-B645-25334E9732B7}"/>
    <hyperlink ref="C8" r:id="rId22" display="https://kenpom.com/conf.php?c=B12" xr:uid="{6A9AF28D-8BAD-2643-A092-E529CB14DAC4}"/>
    <hyperlink ref="B9" r:id="rId23" display="https://kenpom.com/team.php?team=Wisconsin" xr:uid="{B02DB4A7-070B-6A47-AD9C-9495DD902738}"/>
    <hyperlink ref="C9" r:id="rId24" display="https://kenpom.com/conf.php?c=B10" xr:uid="{29D895D2-252B-604B-9EC6-39FA7061D5CB}"/>
    <hyperlink ref="B10" r:id="rId25" display="https://kenpom.com/team.php?team=Gonzaga" xr:uid="{06F17C99-4B79-984B-B09B-2B59570DDDA1}"/>
    <hyperlink ref="C10" r:id="rId26" display="https://kenpom.com/conf.php?c=WCC" xr:uid="{B437F6A6-F456-DD4A-B32F-DD7ED964545F}"/>
    <hyperlink ref="B11" r:id="rId27" display="https://kenpom.com/team.php?team=Michigan+St." xr:uid="{FA3ECC01-E8C0-C945-B359-49D020113772}"/>
    <hyperlink ref="C11" r:id="rId28" display="https://kenpom.com/conf.php?c=B10" xr:uid="{796ECDEF-1E1C-1846-A30B-4A174C81F7DA}"/>
    <hyperlink ref="B12" r:id="rId29" display="https://kenpom.com/team.php?team=Missouri" xr:uid="{5E0BBD15-5777-E148-A3A3-DBC2CF845C54}"/>
    <hyperlink ref="C12" r:id="rId30" display="https://kenpom.com/conf.php?c=SEC" xr:uid="{84357A2F-45EA-C64D-9D90-6E4C5377E501}"/>
    <hyperlink ref="B13" r:id="rId31" display="https://kenpom.com/team.php?team=Arizona" xr:uid="{284EF1B5-586A-BB41-9B2A-83C3C3F061C7}"/>
    <hyperlink ref="C13" r:id="rId32" display="https://kenpom.com/conf.php?c=B12" xr:uid="{E9E5E0F8-F150-1040-B90B-DF13A8F16ADE}"/>
    <hyperlink ref="B14" r:id="rId33" display="https://kenpom.com/team.php?team=Iowa+St." xr:uid="{24803C56-4E0A-E944-92C8-4621D2BBF112}"/>
    <hyperlink ref="C14" r:id="rId34" display="https://kenpom.com/conf.php?c=B12" xr:uid="{E04A17A1-1BF3-194E-B885-64432F951498}"/>
    <hyperlink ref="B15" r:id="rId35" display="https://kenpom.com/team.php?team=St.+John%27s" xr:uid="{1C3F388A-4FCF-D041-BA73-4E4A164829E5}"/>
    <hyperlink ref="C15" r:id="rId36" display="https://kenpom.com/conf.php?c=BE" xr:uid="{277B2563-5F23-CB40-AB2E-87D23D4FE867}"/>
    <hyperlink ref="B16" r:id="rId37" display="https://kenpom.com/team.php?team=Kentucky" xr:uid="{D608E6FA-40BF-4445-95E8-AD3FEB4E64DE}"/>
    <hyperlink ref="C16" r:id="rId38" display="https://kenpom.com/conf.php?c=SEC" xr:uid="{C54323DD-23BE-964A-9BBE-B6F51D1DBC29}"/>
    <hyperlink ref="B17" r:id="rId39" display="https://kenpom.com/team.php?team=Maryland" xr:uid="{772BFEB4-E987-5F48-A2A4-693F5FF34ACF}"/>
    <hyperlink ref="C17" r:id="rId40" display="https://kenpom.com/conf.php?c=B10" xr:uid="{DAF93843-C3DA-6A42-88EB-74E820F42860}"/>
    <hyperlink ref="B18" r:id="rId41" display="https://kenpom.com/team.php?team=Purdue" xr:uid="{13DE5865-8B36-B440-94D7-73808C8B5ADA}"/>
    <hyperlink ref="C18" r:id="rId42" display="https://kenpom.com/conf.php?c=B10" xr:uid="{2B2BDF6A-09DD-6147-8241-375D0A21F3E0}"/>
    <hyperlink ref="B19" r:id="rId43" display="https://kenpom.com/team.php?team=Saint+Mary%27s" xr:uid="{BA743EE5-A49B-6F44-8C52-725E256BF18D}"/>
    <hyperlink ref="C19" r:id="rId44" display="https://kenpom.com/conf.php?c=WCC" xr:uid="{B7533FBB-3440-3341-A5D5-6BE6EDD94B75}"/>
    <hyperlink ref="B20" r:id="rId45" display="https://kenpom.com/team.php?team=Clemson" xr:uid="{3008CF9F-FAF5-0F46-8B26-540B4DF1E9E3}"/>
    <hyperlink ref="C20" r:id="rId46" display="https://kenpom.com/conf.php?c=ACC" xr:uid="{C0420D23-3FDF-154B-A53E-AA685B5D519A}"/>
    <hyperlink ref="B21" r:id="rId47" display="https://kenpom.com/team.php?team=Kansas" xr:uid="{29FF51AD-6985-D144-B935-A52C2F6D6683}"/>
    <hyperlink ref="C21" r:id="rId48" display="https://kenpom.com/conf.php?c=B12" xr:uid="{3DD7F017-EAC1-B343-8982-8D6321764EEE}"/>
    <hyperlink ref="B22" r:id="rId49" display="https://kenpom.com/team.php?team=Texas+A%26M" xr:uid="{6A0B4044-8B44-F64B-B75B-A36CFAE86427}"/>
    <hyperlink ref="C22" r:id="rId50" display="https://kenpom.com/conf.php?c=SEC" xr:uid="{DCC06125-EDFA-7A45-B7B1-CC7073A3A3FC}"/>
    <hyperlink ref="B23" r:id="rId51" display="https://kenpom.com/team.php?team=Illinois" xr:uid="{78529629-6152-FC45-AB17-CC79025C9940}"/>
    <hyperlink ref="C23" r:id="rId52" display="https://kenpom.com/conf.php?c=B10" xr:uid="{6BFC811B-46E5-BB45-A3B2-DE1B6A03A20E}"/>
    <hyperlink ref="B24" r:id="rId53" display="https://kenpom.com/team.php?team=Michigan" xr:uid="{6B120C7D-055B-1946-B4C4-6E60E3796150}"/>
    <hyperlink ref="C24" r:id="rId54" display="https://kenpom.com/conf.php?c=B10" xr:uid="{67ED3C3E-C686-294C-89E5-99A4A73D9110}"/>
    <hyperlink ref="B25" r:id="rId55" display="https://kenpom.com/team.php?team=Louisville" xr:uid="{63E89407-775F-674A-8CE5-F9FDED12B1B6}"/>
    <hyperlink ref="C25" r:id="rId56" display="https://kenpom.com/conf.php?c=ACC" xr:uid="{0548FD29-3C7D-904F-A196-A28B28C60618}"/>
    <hyperlink ref="B26" r:id="rId57" display="https://kenpom.com/team.php?team=Mississippi" xr:uid="{B9BB1F8B-48E8-F549-85B6-F4C2A9168A9F}"/>
    <hyperlink ref="C26" r:id="rId58" display="https://kenpom.com/conf.php?c=SEC" xr:uid="{44CB8B63-A760-2242-BEB4-874ED8D68A90}"/>
    <hyperlink ref="B27" r:id="rId59" display="https://kenpom.com/team.php?team=Marquette" xr:uid="{6D0B8736-280B-204F-9E11-8EE5F4A8A136}"/>
    <hyperlink ref="C27" r:id="rId60" display="https://kenpom.com/conf.php?c=BE" xr:uid="{23A9F244-9A4C-0F40-85A4-17AE20748FD8}"/>
    <hyperlink ref="B28" r:id="rId61" display="https://kenpom.com/team.php?team=BYU" xr:uid="{408C7266-5D8D-A949-96D9-DAD3846A78B4}"/>
    <hyperlink ref="C28" r:id="rId62" display="https://kenpom.com/conf.php?c=B12" xr:uid="{26CEDCE3-CB16-A043-BD8B-FA5B34940E77}"/>
    <hyperlink ref="B29" r:id="rId63" display="https://kenpom.com/team.php?team=UCLA" xr:uid="{E699CCFB-8D4E-F945-ACA4-5E312CA13504}"/>
    <hyperlink ref="C29" r:id="rId64" display="https://kenpom.com/conf.php?c=B10" xr:uid="{A13E76B6-C518-754F-9963-F20B5382C428}"/>
    <hyperlink ref="B30" r:id="rId65" display="https://kenpom.com/team.php?team=VCU" xr:uid="{FEC95580-7FDC-BC45-832E-CB1000F88944}"/>
    <hyperlink ref="C30" r:id="rId66" display="https://kenpom.com/conf.php?c=A10" xr:uid="{DF673A2B-73B7-3A4E-AAED-980868053238}"/>
    <hyperlink ref="B31" r:id="rId67" display="https://kenpom.com/team.php?team=Baylor" xr:uid="{A8CFF72D-7ECE-D646-B7CA-5E893A07C275}"/>
    <hyperlink ref="C31" r:id="rId68" display="https://kenpom.com/conf.php?c=B12" xr:uid="{C49A9C2A-73A7-7140-A41C-96AE43CDA55D}"/>
    <hyperlink ref="B32" r:id="rId69" display="https://kenpom.com/team.php?team=Mississippi+St." xr:uid="{B9FF3216-3566-184C-BF22-970D511FF24D}"/>
    <hyperlink ref="C32" r:id="rId70" display="https://kenpom.com/conf.php?c=SEC" xr:uid="{15525F30-6432-0A4A-A9BC-89818C0EA252}"/>
    <hyperlink ref="B33" r:id="rId71" display="https://kenpom.com/team.php?team=Ohio+St." xr:uid="{698681A9-1F38-824B-BA76-9FA51484401B}"/>
    <hyperlink ref="C33" r:id="rId72" display="https://kenpom.com/conf.php?c=B10" xr:uid="{D6A67A33-B4D7-4644-AEDF-1EE21D9B2C9A}"/>
    <hyperlink ref="B34" r:id="rId73" display="https://kenpom.com/team.php?team=Creighton" xr:uid="{07340762-1867-D749-9086-3291847B7530}"/>
    <hyperlink ref="C34" r:id="rId74" display="https://kenpom.com/conf.php?c=BE" xr:uid="{C270A039-A60C-AE48-8CB1-CDF27391CEBF}"/>
    <hyperlink ref="B35" r:id="rId75" display="https://kenpom.com/team.php?team=Oregon" xr:uid="{668B9F18-515A-4941-94F9-57F8FBB975F6}"/>
    <hyperlink ref="C35" r:id="rId76" display="https://kenpom.com/conf.php?c=B10" xr:uid="{E5372CE0-C6D2-F044-99BF-22E2ABD7A1F1}"/>
    <hyperlink ref="B36" r:id="rId77" display="https://kenpom.com/team.php?team=UC+San+Diego" xr:uid="{9B840CC7-52DA-BC4B-B159-A193B3FEFC9E}"/>
    <hyperlink ref="C36" r:id="rId78" display="https://kenpom.com/conf.php?c=BW" xr:uid="{897C43C5-4C43-E441-A036-0373307DB50F}"/>
    <hyperlink ref="B37" r:id="rId79" display="https://kenpom.com/team.php?team=Arkansas" xr:uid="{D796618C-2C12-6B4D-9AF4-AD67054AADC9}"/>
    <hyperlink ref="C37" r:id="rId80" display="https://kenpom.com/conf.php?c=SEC" xr:uid="{CAEFE343-AEB7-694E-9E67-A3FCE1B860C9}"/>
    <hyperlink ref="B38" r:id="rId81" display="https://kenpom.com/team.php?team=Connecticut" xr:uid="{F0BC0D5E-F5BE-D440-A4BB-A84C09FEE622}"/>
    <hyperlink ref="C38" r:id="rId82" display="https://kenpom.com/conf.php?c=BE" xr:uid="{98726946-C13E-BD46-9238-95D2BCE9D739}"/>
    <hyperlink ref="B39" r:id="rId83" display="https://kenpom.com/team.php?team=Georgia" xr:uid="{630F0B36-3C2B-6940-8B60-70943050434E}"/>
    <hyperlink ref="C39" r:id="rId84" display="https://kenpom.com/conf.php?c=SEC" xr:uid="{061D4884-53C6-5144-970B-B07600B4F0A7}"/>
    <hyperlink ref="B40" r:id="rId85" display="https://kenpom.com/team.php?team=Vanderbilt" xr:uid="{608E6BD2-2903-3244-B1CC-244E1C3F912A}"/>
    <hyperlink ref="C40" r:id="rId86" display="https://kenpom.com/conf.php?c=SEC" xr:uid="{C7FA5E7A-059A-5D41-BEBA-EB3376F11352}"/>
    <hyperlink ref="B41" r:id="rId87" display="https://kenpom.com/team.php?team=New+Mexico" xr:uid="{5CEAAF0F-C284-1040-A8F7-F86EA4D329B2}"/>
    <hyperlink ref="C41" r:id="rId88" display="https://kenpom.com/conf.php?c=MWC" xr:uid="{DDFDCF80-9E5E-9E47-8814-413FC322B1CD}"/>
    <hyperlink ref="C42" r:id="rId89" display="https://kenpom.com/archive.php?d=2025-02-26&amp;s=RankAdjEM" xr:uid="{D540511B-7C09-5B4E-AD9C-C964A1B7D789}"/>
    <hyperlink ref="A43" r:id="rId90" display="https://kenpom.com/archive.php?d=2025-02-27" xr:uid="{347538D1-B80F-2746-A6D2-98AC0C0865AE}"/>
    <hyperlink ref="B43" r:id="rId91" display="https://kenpom.com/archive.php?d=2025-02-27&amp;s=TeamName" xr:uid="{DE2FE1B0-174A-9349-B249-3DAAF0D11FFB}"/>
    <hyperlink ref="D43" r:id="rId92" display="https://kenpom.com/archive.php?d=2025-02-27" xr:uid="{65128088-77EF-3D43-929D-D1FA6E630E6D}"/>
    <hyperlink ref="E43" r:id="rId93" display="https://kenpom.com/archive.php?d=2025-02-27&amp;s=RankAdjOE" xr:uid="{5833E599-AAE8-1647-BDBA-54761A676F4D}"/>
    <hyperlink ref="F43" r:id="rId94" display="https://kenpom.com/archive.php?d=2025-02-27&amp;s=RankAdjDE" xr:uid="{9E089D5E-9F65-D740-BCFF-D499061A9886}"/>
    <hyperlink ref="G43" r:id="rId95" display="https://kenpom.com/archive.php?d=2025-02-27&amp;s=RankAdjTempo" xr:uid="{B4E204E8-F1B6-5145-830A-93C55D98899D}"/>
    <hyperlink ref="H43" r:id="rId96" display="https://kenpom.com/archive.php?d=2025-02-27&amp;s=RankAdjEMFinal" xr:uid="{D08E9065-0A69-7242-8D0D-2C9E33C9E9DF}"/>
    <hyperlink ref="I43" r:id="rId97" display="https://kenpom.com/archive.php?d=2025-02-27&amp;s=AdjEMFinal" xr:uid="{65079813-FECE-FC4E-BE6F-A1D243D624B7}"/>
    <hyperlink ref="B44" r:id="rId98" display="https://kenpom.com/team.php?team=North+Carolina" xr:uid="{C7C3EFC0-674F-4D41-8BAF-5B961DF0AD83}"/>
    <hyperlink ref="C44" r:id="rId99" display="https://kenpom.com/conf.php?c=ACC" xr:uid="{F296FAF7-5119-8B41-B2F4-6017C8EABEDE}"/>
    <hyperlink ref="B45" r:id="rId100" display="https://kenpom.com/team.php?team=Texas" xr:uid="{1023CD09-A938-2E49-BA04-140F932EB6A2}"/>
    <hyperlink ref="C45" r:id="rId101" display="https://kenpom.com/conf.php?c=SEC" xr:uid="{104360F9-91AC-DA46-8892-3510075C8B82}"/>
    <hyperlink ref="B46" r:id="rId102" display="https://kenpom.com/team.php?team=San+Diego+St." xr:uid="{F9B18B10-DB38-FE4C-9E8E-6F232633712B}"/>
    <hyperlink ref="C46" r:id="rId103" display="https://kenpom.com/conf.php?c=MWC" xr:uid="{3C7CF1BC-FADE-9546-80AD-B65E9AC8E793}"/>
    <hyperlink ref="B47" r:id="rId104" display="https://kenpom.com/team.php?team=Boise+St." xr:uid="{05C8E731-538F-DF4E-B0C1-D5011F273DD2}"/>
    <hyperlink ref="C47" r:id="rId105" display="https://kenpom.com/conf.php?c=MWC" xr:uid="{03D48E04-9FE8-4242-BDAE-B10FE1B90154}"/>
    <hyperlink ref="B48" r:id="rId106" display="https://kenpom.com/team.php?team=SMU" xr:uid="{2EE7FAE6-191F-194F-9037-45BB5E440498}"/>
    <hyperlink ref="C48" r:id="rId107" display="https://kenpom.com/conf.php?c=ACC" xr:uid="{24FB3A0C-84C7-6E47-8FE6-BE6DCACAA5B9}"/>
    <hyperlink ref="B49" r:id="rId108" display="https://kenpom.com/team.php?team=Memphis" xr:uid="{66222480-117A-7E41-9462-BC4A0C4E91F1}"/>
    <hyperlink ref="C49" r:id="rId109" display="https://kenpom.com/conf.php?c=Amer" xr:uid="{97891D78-8C99-C847-B836-33E33A74B970}"/>
    <hyperlink ref="B50" r:id="rId110" display="https://kenpom.com/team.php?team=Nebraska" xr:uid="{AC524964-EC50-7E4F-8B4A-661B54A7713E}"/>
    <hyperlink ref="C50" r:id="rId111" display="https://kenpom.com/conf.php?c=B10" xr:uid="{1D7520BB-117A-1B40-B76B-CAE39D99A481}"/>
    <hyperlink ref="B51" r:id="rId112" display="https://kenpom.com/team.php?team=Oklahoma" xr:uid="{86AB60A1-3B27-B64F-999E-B8730BCAD181}"/>
    <hyperlink ref="C51" r:id="rId113" display="https://kenpom.com/conf.php?c=SEC" xr:uid="{AD394645-A768-034C-AF9C-41FF3BDE0296}"/>
    <hyperlink ref="B52" r:id="rId114" display="https://kenpom.com/team.php?team=Utah+St." xr:uid="{628F0E2B-CAC7-9340-AF35-A79E8B6C9CCF}"/>
    <hyperlink ref="C52" r:id="rId115" display="https://kenpom.com/conf.php?c=MWC" xr:uid="{D1F41855-8231-2149-831E-605BF4DF5E92}"/>
    <hyperlink ref="B53" r:id="rId116" display="https://kenpom.com/team.php?team=West+Virginia" xr:uid="{BB0A7E94-12F6-A74F-B1BE-61CB5108BE5C}"/>
    <hyperlink ref="C53" r:id="rId117" display="https://kenpom.com/conf.php?c=B12" xr:uid="{6380148F-BDF9-9048-8CA4-6D09D0997BEB}"/>
    <hyperlink ref="B54" r:id="rId118" display="https://kenpom.com/team.php?team=Northwestern" xr:uid="{57A0601A-7C71-494D-8791-7951181A0619}"/>
    <hyperlink ref="C54" r:id="rId119" display="https://kenpom.com/conf.php?c=B10" xr:uid="{989EEC42-ABAE-E34B-B1B0-92F3015D7D87}"/>
    <hyperlink ref="B55" r:id="rId120" display="https://kenpom.com/team.php?team=Indiana" xr:uid="{B32D9AAE-DDE3-7948-BC4A-4FEF3F4DB1B7}"/>
    <hyperlink ref="C55" r:id="rId121" display="https://kenpom.com/conf.php?c=B10" xr:uid="{35C59A98-AC26-7043-BF04-79122BD3FD12}"/>
    <hyperlink ref="B56" r:id="rId122" display="https://kenpom.com/team.php?team=Cincinnati" xr:uid="{82BFC497-0138-0F46-9CE2-0E9C1E019F1C}"/>
    <hyperlink ref="C56" r:id="rId123" display="https://kenpom.com/conf.php?c=B12" xr:uid="{C63FC85A-3266-574B-BEBC-8FFF84847123}"/>
    <hyperlink ref="B57" r:id="rId124" display="https://kenpom.com/team.php?team=Xavier" xr:uid="{F12E4552-9D92-0240-88CF-66F62FE7F347}"/>
    <hyperlink ref="C57" r:id="rId125" display="https://kenpom.com/conf.php?c=BE" xr:uid="{75A246CD-DC54-3B46-B320-0B3BE71F172E}"/>
    <hyperlink ref="B58" r:id="rId126" display="https://kenpom.com/team.php?team=Villanova" xr:uid="{12B12FD9-73C1-1D49-855F-21AEAB62A4D8}"/>
    <hyperlink ref="C58" r:id="rId127" display="https://kenpom.com/conf.php?c=BE" xr:uid="{22CFA158-46B4-5A47-9433-4710814244DE}"/>
    <hyperlink ref="B59" r:id="rId128" display="https://kenpom.com/team.php?team=Santa+Clara" xr:uid="{FC35E755-7897-114A-889F-FF66B03680C6}"/>
    <hyperlink ref="C59" r:id="rId129" display="https://kenpom.com/conf.php?c=WCC" xr:uid="{D952BDC0-5D4E-E642-8919-6CB2FFF62726}"/>
    <hyperlink ref="B60" r:id="rId130" display="https://kenpom.com/team.php?team=Pittsburgh" xr:uid="{58CD15DB-5B2E-0242-AAFD-4CF12D42CA1C}"/>
    <hyperlink ref="C60" r:id="rId131" display="https://kenpom.com/conf.php?c=ACC" xr:uid="{9C43E099-AF02-7242-9C48-F60D881CF000}"/>
    <hyperlink ref="B61" r:id="rId132" display="https://kenpom.com/team.php?team=Drake" xr:uid="{B51E777A-E84E-2248-A70D-945205116525}"/>
    <hyperlink ref="C61" r:id="rId133" display="https://kenpom.com/conf.php?c=MVC" xr:uid="{EAB36FE9-1E1B-BC41-A210-EAD3FFABBE1E}"/>
    <hyperlink ref="B62" r:id="rId134" display="https://kenpom.com/team.php?team=Arizona+St." xr:uid="{97593BB1-C061-354D-9C96-8A88599637F6}"/>
    <hyperlink ref="C62" r:id="rId135" display="https://kenpom.com/conf.php?c=B12" xr:uid="{C13B95FA-71D8-5B4D-B038-F2E51DCA3CF8}"/>
    <hyperlink ref="B63" r:id="rId136" display="https://kenpom.com/team.php?team=McNeese" xr:uid="{07C20A5B-686D-F24D-ACF7-180C117E634F}"/>
    <hyperlink ref="C63" r:id="rId137" display="https://kenpom.com/conf.php?c=Slnd" xr:uid="{C56BD447-E5D7-A44D-84D2-D47F2C23AEC0}"/>
    <hyperlink ref="B64" r:id="rId138" display="https://kenpom.com/team.php?team=San+Francisco" xr:uid="{488CD9E6-387B-7842-AAEB-940E190EFE6E}"/>
    <hyperlink ref="C64" r:id="rId139" display="https://kenpom.com/conf.php?c=WCC" xr:uid="{53999982-24E8-984A-9EBE-6348DC5246AA}"/>
    <hyperlink ref="B65" r:id="rId140" display="https://kenpom.com/team.php?team=Colorado+St." xr:uid="{3A358D55-C826-9643-A554-CEA8DFB8EBD7}"/>
    <hyperlink ref="C65" r:id="rId141" display="https://kenpom.com/conf.php?c=MWC" xr:uid="{C52847F1-1E79-FC42-9247-A1358648875F}"/>
    <hyperlink ref="B66" r:id="rId142" display="https://kenpom.com/team.php?team=USC" xr:uid="{23835AD7-CF5A-7542-AEB9-195D299FFA60}"/>
    <hyperlink ref="C66" r:id="rId143" display="https://kenpom.com/conf.php?c=B10" xr:uid="{B6E9F15B-68AF-3242-A3C5-4B1B96174B7F}"/>
    <hyperlink ref="B67" r:id="rId144" display="https://kenpom.com/team.php?team=North+Texas" xr:uid="{9B83656E-2EA1-3B47-B886-07E47AF9F228}"/>
    <hyperlink ref="C67" r:id="rId145" display="https://kenpom.com/conf.php?c=Amer" xr:uid="{F2B96C1F-9B8F-7346-BB10-04E0DE8E711C}"/>
    <hyperlink ref="B68" r:id="rId146" display="https://kenpom.com/team.php?team=Penn+St." xr:uid="{DA2BCAB1-499E-FA47-B718-7801F0B3E7AE}"/>
    <hyperlink ref="C68" r:id="rId147" display="https://kenpom.com/conf.php?c=B10" xr:uid="{85599547-DC19-5D45-8C6A-469B3DDADFA4}"/>
    <hyperlink ref="B69" r:id="rId148" display="https://kenpom.com/team.php?team=Yale" xr:uid="{B4361F4F-5651-D54D-9755-4DEECB7EF0A9}"/>
    <hyperlink ref="C69" r:id="rId149" display="https://kenpom.com/conf.php?c=Ivy" xr:uid="{6AFA7E55-D028-BF48-8C43-285C07585FEE}"/>
    <hyperlink ref="B70" r:id="rId150" display="https://kenpom.com/team.php?team=Kansas+St." xr:uid="{0801B252-F2FB-AD47-B45A-E4FD1D98DB9E}"/>
    <hyperlink ref="C70" r:id="rId151" display="https://kenpom.com/conf.php?c=B12" xr:uid="{ADBE9A4F-B6F0-4A43-BA24-EA0D7968C3B0}"/>
    <hyperlink ref="B71" r:id="rId152" display="https://kenpom.com/team.php?team=Liberty" xr:uid="{E39CB25B-C800-6B4C-84A8-3E621313773F}"/>
    <hyperlink ref="C71" r:id="rId153" display="https://kenpom.com/conf.php?c=CUSA" xr:uid="{629417A5-7DBB-6B48-B3D8-9B6F2117C0B7}"/>
    <hyperlink ref="B72" r:id="rId154" display="https://kenpom.com/team.php?team=Butler" xr:uid="{008C1659-5B80-9447-BD47-B5CC68E3F20C}"/>
    <hyperlink ref="C72" r:id="rId155" display="https://kenpom.com/conf.php?c=BE" xr:uid="{D83FC5EB-9308-EF43-B976-D6161FCF1060}"/>
    <hyperlink ref="B73" r:id="rId156" display="https://kenpom.com/team.php?team=Nevada" xr:uid="{5FEC3D08-EF96-4F4F-A143-ECF474520059}"/>
    <hyperlink ref="C73" r:id="rId157" display="https://kenpom.com/conf.php?c=MWC" xr:uid="{3A0E0515-3BDB-3147-991D-69446818B8D6}"/>
    <hyperlink ref="B74" r:id="rId158" display="https://kenpom.com/team.php?team=Iowa" xr:uid="{EDC5D21F-5911-E344-A3B1-E7B0E1DF57C8}"/>
    <hyperlink ref="C74" r:id="rId159" display="https://kenpom.com/conf.php?c=B10" xr:uid="{00AADEDC-7A92-D04A-B72F-EE4A2E95FBCB}"/>
    <hyperlink ref="B75" r:id="rId160" display="https://kenpom.com/team.php?team=UC+Irvine" xr:uid="{B8BF86B5-65F3-0641-8E27-B16329BA7A3C}"/>
    <hyperlink ref="C75" r:id="rId161" display="https://kenpom.com/conf.php?c=BW" xr:uid="{92A61076-218A-A64F-949F-07FC9A899907}"/>
    <hyperlink ref="B76" r:id="rId162" display="https://kenpom.com/team.php?team=Rutgers" xr:uid="{FD8C9E7D-FFA7-2748-92A0-D4C49E4A0A0C}"/>
    <hyperlink ref="C76" r:id="rId163" display="https://kenpom.com/conf.php?c=B10" xr:uid="{ED7E4948-E420-424B-87DA-527BE51DABFE}"/>
    <hyperlink ref="B77" r:id="rId164" display="https://kenpom.com/team.php?team=Wake+Forest" xr:uid="{6CB489FC-BE29-544D-AB8A-3F51C969538C}"/>
    <hyperlink ref="C77" r:id="rId165" display="https://kenpom.com/conf.php?c=ACC" xr:uid="{9C7074D4-F811-A246-891F-2EA755C29251}"/>
    <hyperlink ref="B78" r:id="rId166" display="https://kenpom.com/team.php?team=George+Mason" xr:uid="{005A493B-29BC-914E-88E1-A6155ECA2030}"/>
    <hyperlink ref="C78" r:id="rId167" display="https://kenpom.com/conf.php?c=A10" xr:uid="{38263BA1-CA72-9D4F-81C6-5FAF313C6634}"/>
    <hyperlink ref="B79" r:id="rId168" display="https://kenpom.com/team.php?team=LSU" xr:uid="{1F4A01B0-6BA2-8143-9209-E5FE61DE2DB5}"/>
    <hyperlink ref="C79" r:id="rId169" display="https://kenpom.com/conf.php?c=SEC" xr:uid="{5559FF48-221C-624D-A662-B72964F55C7A}"/>
    <hyperlink ref="B80" r:id="rId170" display="https://kenpom.com/team.php?team=UCF" xr:uid="{AE8C88EA-18E8-6A4E-B10F-C8AC5C68695C}"/>
    <hyperlink ref="C80" r:id="rId171" display="https://kenpom.com/conf.php?c=B12" xr:uid="{0ECFCF7B-E97A-504A-B3AB-9D3E399F9F71}"/>
    <hyperlink ref="B81" r:id="rId172" display="https://kenpom.com/team.php?team=Saint+Joseph%27s" xr:uid="{6739DA2A-DBEE-7649-8318-97D7D4EA075C}"/>
    <hyperlink ref="C81" r:id="rId173" display="https://kenpom.com/conf.php?c=A10" xr:uid="{C8524B4E-9FD3-604D-8FDE-6A71FA515A86}"/>
    <hyperlink ref="B82" r:id="rId174" display="https://kenpom.com/team.php?team=Dayton" xr:uid="{B4E8E42D-D658-CC4B-884E-5722AB2C5216}"/>
    <hyperlink ref="C82" r:id="rId175" display="https://kenpom.com/conf.php?c=A10" xr:uid="{B4C8E07B-70F1-AA4E-B70B-3124F6EDC468}"/>
    <hyperlink ref="B83" r:id="rId176" display="https://kenpom.com/team.php?team=South+Carolina" xr:uid="{3C8FE1D2-EF17-634A-A56A-3C5A6821D7F2}"/>
    <hyperlink ref="C83" r:id="rId177" display="https://kenpom.com/conf.php?c=SEC" xr:uid="{4E04DE01-6AEA-EB45-BED0-C5B7EC3CEB69}"/>
    <hyperlink ref="C84" r:id="rId178" display="https://kenpom.com/archive.php?d=2025-02-26&amp;s=RankAdjEM" xr:uid="{5B91E83E-BCAE-0640-B916-93111CECE479}"/>
    <hyperlink ref="A85" r:id="rId179" display="https://kenpom.com/archive.php?d=2025-02-27" xr:uid="{1D77E34F-A536-5942-95F6-CCD8DA02767D}"/>
    <hyperlink ref="B85" r:id="rId180" display="https://kenpom.com/archive.php?d=2025-02-27&amp;s=TeamName" xr:uid="{A02E7FBA-2EC7-8D40-97C7-5EC3FA7CB811}"/>
    <hyperlink ref="D85" r:id="rId181" display="https://kenpom.com/archive.php?d=2025-02-27" xr:uid="{E1872150-A7B0-8449-969C-EA66880771DC}"/>
    <hyperlink ref="E85" r:id="rId182" display="https://kenpom.com/archive.php?d=2025-02-27&amp;s=RankAdjOE" xr:uid="{E68C25E1-C7EF-AD4E-9399-7C2BCA04540E}"/>
    <hyperlink ref="F85" r:id="rId183" display="https://kenpom.com/archive.php?d=2025-02-27&amp;s=RankAdjDE" xr:uid="{62EAD226-0722-5B45-A331-25EBBA985408}"/>
    <hyperlink ref="G85" r:id="rId184" display="https://kenpom.com/archive.php?d=2025-02-27&amp;s=RankAdjTempo" xr:uid="{00DB7710-B91F-0444-906A-FC1D0C776E8C}"/>
    <hyperlink ref="H85" r:id="rId185" display="https://kenpom.com/archive.php?d=2025-02-27&amp;s=RankAdjEMFinal" xr:uid="{B329D84E-11E4-5344-8E80-80E18F78532E}"/>
    <hyperlink ref="I85" r:id="rId186" display="https://kenpom.com/archive.php?d=2025-02-27&amp;s=AdjEMFinal" xr:uid="{1E50209A-84CD-804D-B27B-CA78B95293B2}"/>
    <hyperlink ref="B86" r:id="rId187" display="https://kenpom.com/team.php?team=Utah" xr:uid="{23DCCD99-406C-804D-8699-E448C43229C3}"/>
    <hyperlink ref="C86" r:id="rId188" display="https://kenpom.com/conf.php?c=B12" xr:uid="{A7057CC1-B8CE-7540-A9DE-963F97324318}"/>
    <hyperlink ref="B87" r:id="rId189" display="https://kenpom.com/team.php?team=Oregon+St." xr:uid="{AA9DA0A5-2A25-4447-8B97-EFEC86FBA04E}"/>
    <hyperlink ref="C87" r:id="rId190" display="https://kenpom.com/conf.php?c=WCC" xr:uid="{0F2F269C-9A35-9B4C-9591-369DFD50209B}"/>
    <hyperlink ref="B88" r:id="rId191" display="https://kenpom.com/team.php?team=Georgetown" xr:uid="{C8F542FF-279B-4D4D-8DD2-841DAFB2CA40}"/>
    <hyperlink ref="C88" r:id="rId192" display="https://kenpom.com/conf.php?c=BE" xr:uid="{4998F733-0645-3A44-8319-3A68D01E3DBD}"/>
    <hyperlink ref="B89" r:id="rId193" display="https://kenpom.com/team.php?team=Lipscomb" xr:uid="{E36DD624-BF11-5941-B2C9-06B9BA5A71CC}"/>
    <hyperlink ref="C89" r:id="rId194" display="https://kenpom.com/conf.php?c=ASun" xr:uid="{E7E4236C-410B-8F44-A824-977DED2E6680}"/>
    <hyperlink ref="B90" r:id="rId195" display="https://kenpom.com/team.php?team=TCU" xr:uid="{D6C782A2-049C-2244-A848-A2FB656FD0DD}"/>
    <hyperlink ref="C90" r:id="rId196" display="https://kenpom.com/conf.php?c=B12" xr:uid="{EFF25317-AF53-9C47-B4D3-B55BE3518E1C}"/>
    <hyperlink ref="B91" r:id="rId197" display="https://kenpom.com/team.php?team=Stanford" xr:uid="{2DF08AB8-8E99-DA45-A7C8-966F54995B6D}"/>
    <hyperlink ref="C91" r:id="rId198" display="https://kenpom.com/conf.php?c=ACC" xr:uid="{4B6E20C9-8E51-FB41-9766-28C13C22A5A3}"/>
    <hyperlink ref="B92" r:id="rId199" display="https://kenpom.com/team.php?team=High+Point" xr:uid="{E071002C-155D-EF45-812E-E3853F591B95}"/>
    <hyperlink ref="C92" r:id="rId200" display="https://kenpom.com/conf.php?c=BSth" xr:uid="{20CADF49-713A-2E4F-A59C-149D95FA4DA1}"/>
    <hyperlink ref="B93" r:id="rId201" display="https://kenpom.com/team.php?team=Florida+St." xr:uid="{D2BC72F0-084C-CE4A-A8B1-DFB34122FC43}"/>
    <hyperlink ref="C93" r:id="rId202" display="https://kenpom.com/conf.php?c=ACC" xr:uid="{5B1BAB3F-1F89-1640-9051-35EFA75D657A}"/>
    <hyperlink ref="B94" r:id="rId203" display="https://kenpom.com/team.php?team=Arkansas+St." xr:uid="{2BA0AACA-B7D5-8A42-BE39-D7F970BAD715}"/>
    <hyperlink ref="C94" r:id="rId204" display="https://kenpom.com/conf.php?c=SB" xr:uid="{40546E6C-3DAD-454F-AF7C-C21D9094811B}"/>
    <hyperlink ref="B95" r:id="rId205" display="https://kenpom.com/team.php?team=Providence" xr:uid="{B439AC8E-D84B-864A-A809-815ECD918F3D}"/>
    <hyperlink ref="C95" r:id="rId206" display="https://kenpom.com/conf.php?c=BE" xr:uid="{3AE35429-3702-3C48-B81D-285E7B3982F5}"/>
    <hyperlink ref="B96" r:id="rId207" display="https://kenpom.com/team.php?team=Minnesota" xr:uid="{C76F647B-DA9E-9046-83C2-1B4C0DB6C0E0}"/>
    <hyperlink ref="C96" r:id="rId208" display="https://kenpom.com/conf.php?c=B10" xr:uid="{60C6502B-7235-6140-8954-4591FC2BA496}"/>
    <hyperlink ref="B97" r:id="rId209" display="https://kenpom.com/team.php?team=Colorado" xr:uid="{F2A06F4F-127E-E94E-8FBE-9B7328AA16FF}"/>
    <hyperlink ref="C97" r:id="rId210" display="https://kenpom.com/conf.php?c=B12" xr:uid="{3416A324-2043-4F4D-86C3-88CD39675487}"/>
    <hyperlink ref="B98" r:id="rId211" display="https://kenpom.com/team.php?team=Notre+Dame" xr:uid="{58AE76F9-CB0C-FA48-9C52-27CBA4A0DE56}"/>
    <hyperlink ref="C98" r:id="rId212" display="https://kenpom.com/conf.php?c=ACC" xr:uid="{76639880-64AB-294B-9288-C4427887304A}"/>
    <hyperlink ref="B99" r:id="rId213" display="https://kenpom.com/team.php?team=Bradley" xr:uid="{706AA60B-AC9E-C341-B158-9F6CBD39A4DD}"/>
    <hyperlink ref="C99" r:id="rId214" display="https://kenpom.com/conf.php?c=MVC" xr:uid="{AC6EE2E8-3664-FB4E-BC3A-4B70C7752A9B}"/>
    <hyperlink ref="B100" r:id="rId215" display="https://kenpom.com/team.php?team=UNLV" xr:uid="{09F1BC6F-C417-8B4C-A798-8DEA2EA916D9}"/>
    <hyperlink ref="C100" r:id="rId216" display="https://kenpom.com/conf.php?c=MWC" xr:uid="{7C2B2652-C94A-C44F-90BE-834610A885CB}"/>
    <hyperlink ref="B101" r:id="rId217" display="https://kenpom.com/team.php?team=Northern+Iowa" xr:uid="{E618A9FB-DB2C-9945-A39B-D0837A3FA1DE}"/>
    <hyperlink ref="C101" r:id="rId218" display="https://kenpom.com/conf.php?c=MVC" xr:uid="{D8585E89-0E8A-5B42-B30D-7FD428EB1E13}"/>
    <hyperlink ref="B102" r:id="rId219" display="https://kenpom.com/team.php?team=Washington" xr:uid="{0B14DDAE-4A6D-7C40-8E83-D92537BB432F}"/>
    <hyperlink ref="C102" r:id="rId220" display="https://kenpom.com/conf.php?c=B10" xr:uid="{2D6BBEA9-7897-9C48-94D4-8BEBE51F930C}"/>
    <hyperlink ref="B103" r:id="rId221" display="https://kenpom.com/team.php?team=Virginia" xr:uid="{FC8E4F43-B5B3-0A47-B84C-3D08073D4887}"/>
    <hyperlink ref="C103" r:id="rId222" display="https://kenpom.com/conf.php?c=ACC" xr:uid="{8FC10912-77CA-044C-9C57-65D33709FA62}"/>
    <hyperlink ref="B104" r:id="rId223" display="https://kenpom.com/team.php?team=St.+Bonaventure" xr:uid="{E5195982-DA98-8D4E-B037-0BEEFAC6904D}"/>
    <hyperlink ref="C104" r:id="rId224" display="https://kenpom.com/conf.php?c=A10" xr:uid="{0419C19B-7783-FA46-9EC8-8577C60EA5EA}"/>
    <hyperlink ref="B105" r:id="rId225" display="https://kenpom.com/team.php?team=Oklahoma+St." xr:uid="{786D21D7-B894-3345-B6AE-6BE9ECF1CDEE}"/>
    <hyperlink ref="C105" r:id="rId226" display="https://kenpom.com/conf.php?c=B12" xr:uid="{F66FAC9C-3FC6-CA44-B388-F8472C59D373}"/>
    <hyperlink ref="B106" r:id="rId227" display="https://kenpom.com/team.php?team=Grand+Canyon" xr:uid="{B073056C-F60D-8E40-8312-4D9C2F8EFE37}"/>
    <hyperlink ref="C106" r:id="rId228" display="https://kenpom.com/conf.php?c=WAC" xr:uid="{45E4FE01-F649-274B-AE5C-DA7F04E4ECEE}"/>
    <hyperlink ref="B107" r:id="rId229" display="https://kenpom.com/team.php?team=Akron" xr:uid="{A2E5D6FD-9C14-5143-A968-1A7E19883629}"/>
    <hyperlink ref="C107" r:id="rId230" display="https://kenpom.com/conf.php?c=MAC" xr:uid="{C566EF4F-98CC-644E-B5D9-35C71F5D5900}"/>
    <hyperlink ref="B108" r:id="rId231" display="https://kenpom.com/team.php?team=Georgia+Tech" xr:uid="{76006021-7E83-6B47-8BFF-13DA23DD13EE}"/>
    <hyperlink ref="C108" r:id="rId232" display="https://kenpom.com/conf.php?c=ACC" xr:uid="{F27E4E02-E598-0941-B1F4-AD9F7482595C}"/>
    <hyperlink ref="B109" r:id="rId233" display="https://kenpom.com/team.php?team=Samford" xr:uid="{9D81C90F-C46D-AE42-9EB6-DB5D87041FFD}"/>
    <hyperlink ref="C109" r:id="rId234" display="https://kenpom.com/conf.php?c=SC" xr:uid="{B1630EDF-C105-F24F-AEA9-6F0FD7F009B0}"/>
    <hyperlink ref="B110" r:id="rId235" display="https://kenpom.com/team.php?team=South+Dakota+St." xr:uid="{B3D8DB32-2711-334B-819B-5FDFA1994A01}"/>
    <hyperlink ref="C110" r:id="rId236" display="https://kenpom.com/conf.php?c=Sum" xr:uid="{8C6CF1AD-5D36-CB48-A5EF-4DB29D5AACB9}"/>
    <hyperlink ref="B111" r:id="rId237" display="https://kenpom.com/team.php?team=CSUN" xr:uid="{0D246A0D-9158-CC45-B232-924D2384E1B9}"/>
    <hyperlink ref="C111" r:id="rId238" display="https://kenpom.com/conf.php?c=BW" xr:uid="{BA040217-760A-5049-8D5C-80EEE54C60C3}"/>
    <hyperlink ref="B112" r:id="rId239" display="https://kenpom.com/team.php?team=UAB" xr:uid="{166113E9-6F76-3848-B123-A7FD24AE9767}"/>
    <hyperlink ref="C112" r:id="rId240" display="https://kenpom.com/conf.php?c=Amer" xr:uid="{639FC057-2833-7D40-A0C3-57FB9CEA1E05}"/>
    <hyperlink ref="B113" r:id="rId241" display="https://kenpom.com/team.php?team=Troy" xr:uid="{E9B707CD-A8CE-0446-8CEA-F927C22A5D68}"/>
    <hyperlink ref="C113" r:id="rId242" display="https://kenpom.com/conf.php?c=SB" xr:uid="{60E9ABC2-746A-9C41-A37B-E40EA2C7A316}"/>
    <hyperlink ref="B114" r:id="rId243" display="https://kenpom.com/team.php?team=Florida+Atlantic" xr:uid="{BAB81DD7-17BC-C749-95D0-6B4D65811708}"/>
    <hyperlink ref="C114" r:id="rId244" display="https://kenpom.com/conf.php?c=Amer" xr:uid="{199CA0DB-558E-5F49-9ADF-BDEBDE3600C2}"/>
    <hyperlink ref="B115" r:id="rId245" display="https://kenpom.com/team.php?team=Loyola+Chicago" xr:uid="{F94AA5E5-DA9F-004A-A8FF-11E7D4E25B6D}"/>
    <hyperlink ref="C115" r:id="rId246" display="https://kenpom.com/conf.php?c=A10" xr:uid="{C9CC9364-0C3A-5A40-B20F-7A5C2EB970D1}"/>
    <hyperlink ref="B116" r:id="rId247" display="https://kenpom.com/team.php?team=Saint+Louis" xr:uid="{13D6B121-A6FD-0544-85F1-1A203DDE1015}"/>
    <hyperlink ref="C116" r:id="rId248" display="https://kenpom.com/conf.php?c=A10" xr:uid="{DE7687FD-D8BB-3441-B7B6-9F2939D77589}"/>
    <hyperlink ref="B117" r:id="rId249" display="https://kenpom.com/team.php?team=North+Alabama" xr:uid="{4A2D30E7-967C-314E-AD4D-E86FCDCF4B91}"/>
    <hyperlink ref="C117" r:id="rId250" display="https://kenpom.com/conf.php?c=ASun" xr:uid="{9B9C0B25-8EC6-644B-8180-3CCB143DD977}"/>
    <hyperlink ref="B118" r:id="rId251" display="https://kenpom.com/team.php?team=N.C.+State" xr:uid="{5A3D760A-E870-B44F-90A9-04B81A5A1663}"/>
    <hyperlink ref="C118" r:id="rId252" display="https://kenpom.com/conf.php?c=ACC" xr:uid="{C187A874-C901-0A44-84A8-191B187EC8BB}"/>
    <hyperlink ref="B119" r:id="rId253" display="https://kenpom.com/team.php?team=George+Washington" xr:uid="{C937366B-8D1B-C54C-8B23-39D63B534EBC}"/>
    <hyperlink ref="C119" r:id="rId254" display="https://kenpom.com/conf.php?c=A10" xr:uid="{99D19D1A-7D93-C843-8254-85DAA1AAC993}"/>
    <hyperlink ref="B120" r:id="rId255" display="https://kenpom.com/team.php?team=Jacksonville+St." xr:uid="{0DB699CE-D568-8443-AFE6-63B2AA202822}"/>
    <hyperlink ref="C120" r:id="rId256" display="https://kenpom.com/conf.php?c=CUSA" xr:uid="{F0D9D8FA-4C9D-7248-88CC-1B08729759D2}"/>
    <hyperlink ref="B121" r:id="rId257" display="https://kenpom.com/team.php?team=California" xr:uid="{A8200D85-1826-DE4C-B726-67A4B3D90F02}"/>
    <hyperlink ref="C121" r:id="rId258" display="https://kenpom.com/conf.php?c=ACC" xr:uid="{0E64FA8C-CCD6-8F45-A0D6-753DB6F5E32E}"/>
    <hyperlink ref="B122" r:id="rId259" display="https://kenpom.com/team.php?team=Washington+St." xr:uid="{15C1511C-EC5D-6C48-BDF5-1409F76C3592}"/>
    <hyperlink ref="C122" r:id="rId260" display="https://kenpom.com/conf.php?c=WCC" xr:uid="{A0A06D95-2187-7E44-B5E9-AA47C24F4724}"/>
    <hyperlink ref="B123" r:id="rId261" display="https://kenpom.com/team.php?team=Kent+St." xr:uid="{6D38AB6F-0726-4C43-9B89-CDB29A56BAFA}"/>
    <hyperlink ref="C123" r:id="rId262" display="https://kenpom.com/conf.php?c=MAC" xr:uid="{97B5E05C-AB5B-4545-9E7E-16230D9DE685}"/>
    <hyperlink ref="B124" r:id="rId263" display="https://kenpom.com/team.php?team=South+Alabama" xr:uid="{87D912AE-E304-8647-80E4-426619DE956B}"/>
    <hyperlink ref="C124" r:id="rId264" display="https://kenpom.com/conf.php?c=SB" xr:uid="{FF6289A2-3F2F-7B4A-93B6-68F8460DFFC0}"/>
    <hyperlink ref="B125" r:id="rId265" display="https://kenpom.com/team.php?team=UNC+Wilmington" xr:uid="{ED7A95D8-65F0-0D4F-AB0B-8B6691E7801A}"/>
    <hyperlink ref="C125" r:id="rId266" display="https://kenpom.com/conf.php?c=CAA" xr:uid="{47A36AE8-38F5-1748-89A2-3D71B13248D7}"/>
    <hyperlink ref="C126" r:id="rId267" display="https://kenpom.com/archive.php?d=2025-02-26&amp;s=RankAdjEM" xr:uid="{B80992F9-633C-EA4E-9E37-33FC179AF492}"/>
    <hyperlink ref="A127" r:id="rId268" display="https://kenpom.com/archive.php?d=2025-02-27" xr:uid="{25A26E03-5155-9044-9AEB-D88BA9C0534E}"/>
    <hyperlink ref="B127" r:id="rId269" display="https://kenpom.com/archive.php?d=2025-02-27&amp;s=TeamName" xr:uid="{0762C6FB-11D6-6344-9AD0-6B67E4EAECF7}"/>
    <hyperlink ref="D127" r:id="rId270" display="https://kenpom.com/archive.php?d=2025-02-27" xr:uid="{A6E35553-48BB-084D-814F-4F08BACAC2E5}"/>
    <hyperlink ref="E127" r:id="rId271" display="https://kenpom.com/archive.php?d=2025-02-27&amp;s=RankAdjOE" xr:uid="{EC7D259D-0D5D-F64A-B6C1-B58C52876C05}"/>
    <hyperlink ref="F127" r:id="rId272" display="https://kenpom.com/archive.php?d=2025-02-27&amp;s=RankAdjDE" xr:uid="{13E90DF1-A699-154B-B764-916B4A5205B2}"/>
    <hyperlink ref="G127" r:id="rId273" display="https://kenpom.com/archive.php?d=2025-02-27&amp;s=RankAdjTempo" xr:uid="{1C4A6F43-5A74-BD4A-BCA3-4BDDAAC79958}"/>
    <hyperlink ref="H127" r:id="rId274" display="https://kenpom.com/archive.php?d=2025-02-27&amp;s=RankAdjEMFinal" xr:uid="{F7EA78E7-CB00-0544-A8CA-5160E4C43451}"/>
    <hyperlink ref="I127" r:id="rId275" display="https://kenpom.com/archive.php?d=2025-02-27&amp;s=AdjEMFinal" xr:uid="{C0588B30-0F8E-FC43-9F53-43DA1766C3B3}"/>
    <hyperlink ref="B128" r:id="rId276" display="https://kenpom.com/team.php?team=Syracuse" xr:uid="{143D8739-733F-2748-A274-34188232BCCB}"/>
    <hyperlink ref="C128" r:id="rId277" display="https://kenpom.com/conf.php?c=ACC" xr:uid="{6E92832A-E065-7F42-B9FA-0C533F18D4B2}"/>
    <hyperlink ref="B129" r:id="rId278" display="https://kenpom.com/team.php?team=Middle+Tennessee" xr:uid="{A422F429-E763-7746-B833-6EF7C4D7DD69}"/>
    <hyperlink ref="C129" r:id="rId279" display="https://kenpom.com/conf.php?c=CUSA" xr:uid="{5E04548C-1B6D-3240-8AC0-00A372F631B4}"/>
    <hyperlink ref="B130" r:id="rId280" display="https://kenpom.com/team.php?team=Chattanooga" xr:uid="{380DF2F3-BFE8-044A-8CCF-414AC2302B12}"/>
    <hyperlink ref="C130" r:id="rId281" display="https://kenpom.com/conf.php?c=SC" xr:uid="{CDB98CE2-BE3D-134A-8E10-94BFE8378731}"/>
    <hyperlink ref="B131" r:id="rId282" display="https://kenpom.com/team.php?team=Wichita+St." xr:uid="{FCEEFC8C-8B41-BF4E-8ED6-05E1F7948F64}"/>
    <hyperlink ref="C131" r:id="rId283" display="https://kenpom.com/conf.php?c=Amer" xr:uid="{A4823524-52D8-5E42-B587-CB952D75D41D}"/>
    <hyperlink ref="B132" r:id="rId284" display="https://kenpom.com/team.php?team=UNC+Greensboro" xr:uid="{501837F3-8AFF-B94C-A079-903F3AFB3ED4}"/>
    <hyperlink ref="C132" r:id="rId285" display="https://kenpom.com/conf.php?c=SC" xr:uid="{2D56F2DB-18E9-E74E-AEFD-B1316E904B06}"/>
    <hyperlink ref="B133" r:id="rId286" display="https://kenpom.com/team.php?team=St.+Thomas" xr:uid="{D45CED2B-ACD0-9E49-872A-86BF11A05C9C}"/>
    <hyperlink ref="C133" r:id="rId287" display="https://kenpom.com/conf.php?c=Sum" xr:uid="{75322B4F-CB7F-644E-892F-184443EBA1EF}"/>
    <hyperlink ref="B134" r:id="rId288" display="https://kenpom.com/team.php?team=Wofford" xr:uid="{D99543E4-56FD-9E45-B008-14033A156F95}"/>
    <hyperlink ref="C134" r:id="rId289" display="https://kenpom.com/conf.php?c=SC" xr:uid="{E5A3ABEF-7E12-A241-B0CA-D0291EDFE221}"/>
    <hyperlink ref="B135" r:id="rId290" display="https://kenpom.com/team.php?team=North+Dakota+St." xr:uid="{AA58EE61-3504-DF48-B18F-5819244078D0}"/>
    <hyperlink ref="C135" r:id="rId291" display="https://kenpom.com/conf.php?c=Sum" xr:uid="{115C28BF-752B-2B4D-B2A8-7DFA5025DE2D}"/>
    <hyperlink ref="B136" r:id="rId292" display="https://kenpom.com/team.php?team=Davidson" xr:uid="{38F33658-325F-544E-911C-DC0B1B406E67}"/>
    <hyperlink ref="C136" r:id="rId293" display="https://kenpom.com/conf.php?c=A10" xr:uid="{87EF61D8-01E8-7F44-B42B-552D78693997}"/>
    <hyperlink ref="B137" r:id="rId294" display="https://kenpom.com/team.php?team=Louisiana+Tech" xr:uid="{CF2744B3-4B1D-774F-A116-4ED42216FFCB}"/>
    <hyperlink ref="C137" r:id="rId295" display="https://kenpom.com/conf.php?c=CUSA" xr:uid="{7B2AD800-55EC-4046-92CE-61706BBFC607}"/>
    <hyperlink ref="B138" r:id="rId296" display="https://kenpom.com/team.php?team=Utah+Valley" xr:uid="{DBBBE669-23DF-1C46-A4C9-4E9CF9B1E081}"/>
    <hyperlink ref="C138" r:id="rId297" display="https://kenpom.com/conf.php?c=WAC" xr:uid="{D5932925-FF93-1D47-9B94-78676BD1CEE8}"/>
    <hyperlink ref="B139" r:id="rId298" display="https://kenpom.com/team.php?team=East+Tennessee+St." xr:uid="{4D055491-6FA5-3D4C-BF0E-2EAE70F012E3}"/>
    <hyperlink ref="C139" r:id="rId299" display="https://kenpom.com/conf.php?c=SC" xr:uid="{46A06CFF-10E9-6941-8FF7-51B6FCCBB1F2}"/>
    <hyperlink ref="B140" r:id="rId300" display="https://kenpom.com/team.php?team=Rhode+Island" xr:uid="{5483B3EA-39C5-484C-A388-CE96FD520E4A}"/>
    <hyperlink ref="C140" r:id="rId301" display="https://kenpom.com/conf.php?c=A10" xr:uid="{213D878C-8D04-1044-B49F-A1B75EF80201}"/>
    <hyperlink ref="B141" r:id="rId302" display="https://kenpom.com/team.php?team=DePaul" xr:uid="{40888892-4D90-8848-B335-B28634A979EC}"/>
    <hyperlink ref="C141" r:id="rId303" display="https://kenpom.com/conf.php?c=BE" xr:uid="{2D087566-39C1-AD43-896A-DAF8513EA7C7}"/>
    <hyperlink ref="B142" r:id="rId304" display="https://kenpom.com/team.php?team=Kennesaw+St." xr:uid="{674C5614-7245-884A-A93E-E5AAB240E7FF}"/>
    <hyperlink ref="C142" r:id="rId305" display="https://kenpom.com/conf.php?c=CUSA" xr:uid="{B2B1F1FE-48BC-B547-A929-4600C339BE66}"/>
    <hyperlink ref="B143" r:id="rId306" display="https://kenpom.com/team.php?team=Northern+Colorado" xr:uid="{2ACBC5B9-AF35-8642-93C8-D733137F4800}"/>
    <hyperlink ref="C143" r:id="rId307" display="https://kenpom.com/conf.php?c=BSky" xr:uid="{BBF00DD0-6B57-6243-A645-7916638B8C77}"/>
    <hyperlink ref="B144" r:id="rId308" display="https://kenpom.com/team.php?team=Belmont" xr:uid="{E6FEBC22-5BB2-C943-9D31-2DF52E5B3B63}"/>
    <hyperlink ref="C144" r:id="rId309" display="https://kenpom.com/conf.php?c=MVC" xr:uid="{60D3019E-F7DF-B547-BFC2-25F146EA044D}"/>
    <hyperlink ref="B145" r:id="rId310" display="https://kenpom.com/team.php?team=Milwaukee" xr:uid="{F3B5E348-8180-0542-9EED-7AFB9D272222}"/>
    <hyperlink ref="C145" r:id="rId311" display="https://kenpom.com/conf.php?c=Horz" xr:uid="{4E16C6AA-A108-A545-AA13-68AF7465BCA8}"/>
    <hyperlink ref="B146" r:id="rId312" display="https://kenpom.com/team.php?team=UC+Santa+Barbara" xr:uid="{6F39AF1F-6A64-7E44-9790-1D1DFB6C8132}"/>
    <hyperlink ref="C146" r:id="rId313" display="https://kenpom.com/conf.php?c=BW" xr:uid="{FB42C45D-0D94-224D-9618-2DC8A656988D}"/>
    <hyperlink ref="B147" r:id="rId314" display="https://kenpom.com/team.php?team=Western+Kentucky" xr:uid="{06CE88F7-FE9E-504B-BA9E-6D1C9989E696}"/>
    <hyperlink ref="C147" r:id="rId315" display="https://kenpom.com/conf.php?c=CUSA" xr:uid="{22DC4893-E7E1-8F4C-9BF4-AFED553CFC00}"/>
    <hyperlink ref="B148" r:id="rId316" display="https://kenpom.com/team.php?team=New+Mexico+St." xr:uid="{36C4633C-DF14-FC41-9BAE-42C7077B9126}"/>
    <hyperlink ref="C148" r:id="rId317" display="https://kenpom.com/conf.php?c=CUSA" xr:uid="{216DCFC7-E3B0-4E4A-8AB5-050546A5CB57}"/>
    <hyperlink ref="B149" r:id="rId318" display="https://kenpom.com/team.php?team=Illinois+St." xr:uid="{0ECC4CD2-B745-4F49-9961-85E5797E0AFE}"/>
    <hyperlink ref="C149" r:id="rId319" display="https://kenpom.com/conf.php?c=MVC" xr:uid="{0B1D7AFD-7A13-E445-87A5-AF56B2C7BF04}"/>
    <hyperlink ref="B150" r:id="rId320" display="https://kenpom.com/team.php?team=Murray+St." xr:uid="{7A171538-2140-D14B-A5B6-3CF611649E9C}"/>
    <hyperlink ref="C150" r:id="rId321" display="https://kenpom.com/conf.php?c=MVC" xr:uid="{58159B08-B8E8-4745-8156-D3BF403005D0}"/>
    <hyperlink ref="B151" r:id="rId322" display="https://kenpom.com/team.php?team=Duquesne" xr:uid="{25D3B7B2-F71D-C74F-BC54-3A9DED3F2B0A}"/>
    <hyperlink ref="C151" r:id="rId323" display="https://kenpom.com/conf.php?c=A10" xr:uid="{7BD458BD-6D57-0E4E-AE1A-B8B42268A0FE}"/>
    <hyperlink ref="B152" r:id="rId324" display="https://kenpom.com/team.php?team=UTEP" xr:uid="{2D0685FD-06D5-2A43-8E9A-488F2FF54B17}"/>
    <hyperlink ref="C152" r:id="rId325" display="https://kenpom.com/conf.php?c=CUSA" xr:uid="{BFFEBBC7-0D04-EE48-AFD8-9517AB421B15}"/>
    <hyperlink ref="B153" r:id="rId326" display="https://kenpom.com/team.php?team=UC+Riverside" xr:uid="{DE0E17DC-6691-CF44-ADAE-EB7420A26528}"/>
    <hyperlink ref="C153" r:id="rId327" display="https://kenpom.com/conf.php?c=BW" xr:uid="{E57CF9EE-5943-674A-BBC0-ED182A78F529}"/>
    <hyperlink ref="B154" r:id="rId328" display="https://kenpom.com/team.php?team=Virginia+Tech" xr:uid="{AB974BEA-61D3-BC47-AC6A-1447CAD2DE8E}"/>
    <hyperlink ref="C154" r:id="rId329" display="https://kenpom.com/conf.php?c=ACC" xr:uid="{97484B1E-EA34-2747-8E45-894EA9CA9C64}"/>
    <hyperlink ref="B155" r:id="rId330" display="https://kenpom.com/team.php?team=James+Madison" xr:uid="{6ED10A62-3D22-5E46-89F0-4D4C84976CEC}"/>
    <hyperlink ref="C155" r:id="rId331" display="https://kenpom.com/conf.php?c=SB" xr:uid="{B667D1E6-53E8-EE4A-886F-E78F2CDD0A6C}"/>
    <hyperlink ref="B156" r:id="rId332" display="https://kenpom.com/team.php?team=Appalachian+St." xr:uid="{C1983DF4-0F6A-3643-9629-EC6F5F002403}"/>
    <hyperlink ref="C156" r:id="rId333" display="https://kenpom.com/conf.php?c=SB" xr:uid="{56A483F2-81FD-6849-9CD7-929F75BED993}"/>
    <hyperlink ref="B157" r:id="rId334" display="https://kenpom.com/team.php?team=Purdue+Fort+Wayne" xr:uid="{E5AF78D7-616C-144D-84FA-EBF4429DCAF0}"/>
    <hyperlink ref="C157" r:id="rId335" display="https://kenpom.com/conf.php?c=Horz" xr:uid="{FED1ABD3-FF40-E643-81CF-C5E80EF90B52}"/>
    <hyperlink ref="B158" r:id="rId336" display="https://kenpom.com/team.php?team=Furman" xr:uid="{67B6EC8E-878F-9D46-B3FF-E2F16145BB0C}"/>
    <hyperlink ref="C158" r:id="rId337" display="https://kenpom.com/conf.php?c=SC" xr:uid="{6CF6DC0A-8F3B-914A-9904-6CE6832FECDE}"/>
    <hyperlink ref="B159" r:id="rId338" display="https://kenpom.com/team.php?team=Sam+Houston+St." xr:uid="{79025E2C-4C4B-D747-A0F9-30217AE486E4}"/>
    <hyperlink ref="C159" r:id="rId339" display="https://kenpom.com/conf.php?c=CUSA" xr:uid="{B1F8C14B-7AAB-A14F-BF5F-89C2AB1048CB}"/>
    <hyperlink ref="B160" r:id="rId340" display="https://kenpom.com/team.php?team=Cal+Baptist" xr:uid="{0D87B8BC-664D-5143-B868-6E54CAA73DAB}"/>
    <hyperlink ref="C160" r:id="rId341" display="https://kenpom.com/conf.php?c=WAC" xr:uid="{80B91FE5-DC31-E84D-856C-8BC329738FFD}"/>
    <hyperlink ref="B161" r:id="rId342" display="https://kenpom.com/team.php?team=Tulane" xr:uid="{A5FC75D5-E30B-EF4B-9F04-A04F5BAF60A0}"/>
    <hyperlink ref="C161" r:id="rId343" display="https://kenpom.com/conf.php?c=Amer" xr:uid="{A0CEFEFA-7308-0C40-8E91-20A5EC0BD2B5}"/>
    <hyperlink ref="B162" r:id="rId344" display="https://kenpom.com/team.php?team=East+Carolina" xr:uid="{DFF0AC15-9FBD-F747-9BB8-C4923F93FE6A}"/>
    <hyperlink ref="C162" r:id="rId345" display="https://kenpom.com/conf.php?c=Amer" xr:uid="{C016251D-0741-6249-B7DD-44BA374D7B41}"/>
    <hyperlink ref="B163" r:id="rId346" display="https://kenpom.com/team.php?team=Illinois+Chicago" xr:uid="{EBD96A8E-96D0-024C-BA37-3EFA36874234}"/>
    <hyperlink ref="C163" r:id="rId347" display="https://kenpom.com/conf.php?c=MVC" xr:uid="{C2477FFB-632E-374D-A703-A7DF2ADF76C9}"/>
    <hyperlink ref="B164" r:id="rId348" display="https://kenpom.com/team.php?team=Towson" xr:uid="{AD57CA4F-C355-8745-A081-C5C238D70426}"/>
    <hyperlink ref="C164" r:id="rId349" display="https://kenpom.com/conf.php?c=CAA" xr:uid="{B8877B40-823C-9445-B5BD-578009D81351}"/>
    <hyperlink ref="B165" r:id="rId350" display="https://kenpom.com/team.php?team=Seattle" xr:uid="{5A02D758-264B-0849-8581-B0F94472A2E8}"/>
    <hyperlink ref="C165" r:id="rId351" display="https://kenpom.com/conf.php?c=WAC" xr:uid="{B5A53AAD-E373-7341-AD2D-1BCCC5712765}"/>
    <hyperlink ref="B166" r:id="rId352" display="https://kenpom.com/team.php?team=Robert+Morris" xr:uid="{EA79479C-1258-C349-A950-DF83CF9C44D4}"/>
    <hyperlink ref="C166" r:id="rId353" display="https://kenpom.com/conf.php?c=Horz" xr:uid="{7FBA2735-1B3F-994C-8F82-807A32046157}"/>
    <hyperlink ref="B167" r:id="rId354" display="https://kenpom.com/team.php?team=Cornell" xr:uid="{B4D55BD2-5BFA-784B-BBA2-10FEB83452B9}"/>
    <hyperlink ref="C167" r:id="rId355" display="https://kenpom.com/conf.php?c=Ivy" xr:uid="{F3927E62-EBB4-6A41-830C-341BCE13B6A7}"/>
    <hyperlink ref="C168" r:id="rId356" display="https://kenpom.com/archive.php?d=2025-02-26&amp;s=RankAdjEM" xr:uid="{1A77BC2D-7BDF-4D4F-9AEF-BA7A2FA1635F}"/>
    <hyperlink ref="A169" r:id="rId357" display="https://kenpom.com/archive.php?d=2025-02-27" xr:uid="{ED2CDAA8-5DD4-A747-B744-F6185733A2AA}"/>
    <hyperlink ref="B169" r:id="rId358" display="https://kenpom.com/archive.php?d=2025-02-27&amp;s=TeamName" xr:uid="{E672B746-992F-384B-B716-5261C2066E46}"/>
    <hyperlink ref="D169" r:id="rId359" display="https://kenpom.com/archive.php?d=2025-02-27" xr:uid="{CB0D4510-0A64-7245-81F2-0A9DE080045F}"/>
    <hyperlink ref="E169" r:id="rId360" display="https://kenpom.com/archive.php?d=2025-02-27&amp;s=RankAdjOE" xr:uid="{C907ABF7-7706-AA41-A648-B3D65E969D39}"/>
    <hyperlink ref="F169" r:id="rId361" display="https://kenpom.com/archive.php?d=2025-02-27&amp;s=RankAdjDE" xr:uid="{7DC57006-C2E1-3844-B66F-2C32AAC118E4}"/>
    <hyperlink ref="G169" r:id="rId362" display="https://kenpom.com/archive.php?d=2025-02-27&amp;s=RankAdjTempo" xr:uid="{289F01BF-02A1-0245-992D-D7A56AF3723F}"/>
    <hyperlink ref="H169" r:id="rId363" display="https://kenpom.com/archive.php?d=2025-02-27&amp;s=RankAdjEMFinal" xr:uid="{74B5C8F6-4F91-3344-A54A-68C23C343687}"/>
    <hyperlink ref="I169" r:id="rId364" display="https://kenpom.com/archive.php?d=2025-02-27&amp;s=AdjEMFinal" xr:uid="{74D3DC04-DEA6-EA43-ACB5-7B3AB8E5AC27}"/>
    <hyperlink ref="B170" r:id="rId365" display="https://kenpom.com/team.php?team=Charleston" xr:uid="{71443CC1-240A-944A-9E1E-7E5005510DF0}"/>
    <hyperlink ref="C170" r:id="rId366" display="https://kenpom.com/conf.php?c=CAA" xr:uid="{FFD90B7E-988B-D74E-8BE7-095824C33BFF}"/>
    <hyperlink ref="B171" r:id="rId367" display="https://kenpom.com/team.php?team=Radford" xr:uid="{3529C112-728E-0143-87A3-28B1782DB291}"/>
    <hyperlink ref="C171" r:id="rId368" display="https://kenpom.com/conf.php?c=BSth" xr:uid="{F78E7D07-83A3-844E-A0DB-D47DBCB06B5F}"/>
    <hyperlink ref="B172" r:id="rId369" display="https://kenpom.com/team.php?team=Miami+OH" xr:uid="{7A03DD40-F244-B047-ADC7-C60BB08C509B}"/>
    <hyperlink ref="C172" r:id="rId370" display="https://kenpom.com/conf.php?c=MAC" xr:uid="{68C0C7BC-194B-DD4E-A5F2-5F882AF0033F}"/>
    <hyperlink ref="B173" r:id="rId371" display="https://kenpom.com/team.php?team=Loyola+Marymount" xr:uid="{BDA63C7E-06CD-7B41-941B-5C9D907C0DA0}"/>
    <hyperlink ref="C173" r:id="rId372" display="https://kenpom.com/conf.php?c=WCC" xr:uid="{612C7C25-7A0F-014E-81A1-5F42808C5988}"/>
    <hyperlink ref="B174" r:id="rId373" display="https://kenpom.com/team.php?team=Florida+Gulf+Coast" xr:uid="{A5C17553-D760-0E44-ACBF-9B89F5155FDB}"/>
    <hyperlink ref="C174" r:id="rId374" display="https://kenpom.com/conf.php?c=ASun" xr:uid="{DD9B54BA-81EF-1448-84A0-AF49C4C59E57}"/>
    <hyperlink ref="B175" r:id="rId375" display="https://kenpom.com/team.php?team=Bryant" xr:uid="{BE47776E-B39F-984B-9FF1-4F5AEE8ABD61}"/>
    <hyperlink ref="C175" r:id="rId376" display="https://kenpom.com/conf.php?c=AE" xr:uid="{BD4066DA-AC14-F04F-ABD4-F8AE944F1185}"/>
    <hyperlink ref="B176" r:id="rId377" display="https://kenpom.com/team.php?team=Rice" xr:uid="{E0B6934D-96FB-FF48-A510-5144071A7F6E}"/>
    <hyperlink ref="C176" r:id="rId378" display="https://kenpom.com/conf.php?c=Amer" xr:uid="{7274B877-5871-3443-A8E4-4EA7085D13B7}"/>
    <hyperlink ref="B177" r:id="rId379" display="https://kenpom.com/team.php?team=Cleveland+St." xr:uid="{80D1E65A-07E0-594D-A1D9-910AF9B24E42}"/>
    <hyperlink ref="C177" r:id="rId380" display="https://kenpom.com/conf.php?c=Horz" xr:uid="{28DA485B-516C-FC41-8D88-E8B3501A392D}"/>
    <hyperlink ref="B178" r:id="rId381" display="https://kenpom.com/team.php?team=San+Jose+St." xr:uid="{DFE1FF83-6048-DA4B-BF3C-B3CB3577D03F}"/>
    <hyperlink ref="C178" r:id="rId382" display="https://kenpom.com/conf.php?c=MWC" xr:uid="{E2181F00-5D54-544E-A36E-3F36CD852590}"/>
    <hyperlink ref="B179" r:id="rId383" display="https://kenpom.com/team.php?team=Central+Connecticut" xr:uid="{392D4177-8876-BE44-ADC2-DDC4141FA9CD}"/>
    <hyperlink ref="C179" r:id="rId384" display="https://kenpom.com/conf.php?c=NEC" xr:uid="{D3209B4C-A607-E74D-962F-5DD685BCCDDD}"/>
    <hyperlink ref="B180" r:id="rId385" display="https://kenpom.com/team.php?team=Temple" xr:uid="{6A8FCAB9-FA9C-1547-9DEE-F1E75171DE68}"/>
    <hyperlink ref="C180" r:id="rId386" display="https://kenpom.com/conf.php?c=Amer" xr:uid="{CD6BFD4B-E51A-4045-9F2C-D2D14A9878C9}"/>
    <hyperlink ref="B181" r:id="rId387" display="https://kenpom.com/team.php?team=Elon" xr:uid="{F7D8015E-494C-814E-B2E5-D6C2E2F6F98D}"/>
    <hyperlink ref="C181" r:id="rId388" display="https://kenpom.com/conf.php?c=CAA" xr:uid="{8C5CF70C-7DAC-B84B-96A5-0907D48AECA4}"/>
    <hyperlink ref="B182" r:id="rId389" display="https://kenpom.com/team.php?team=Norfolk+St." xr:uid="{41263BB8-60C3-474E-85C5-3B8B5AD7C2B9}"/>
    <hyperlink ref="C182" r:id="rId390" display="https://kenpom.com/conf.php?c=MEAC" xr:uid="{5187D8BB-53E2-1640-A075-4A9E78A57213}"/>
    <hyperlink ref="B183" r:id="rId391" display="https://kenpom.com/team.php?team=Princeton" xr:uid="{6EE62497-D2B0-D249-BF13-8796D164EBDB}"/>
    <hyperlink ref="C183" r:id="rId392" display="https://kenpom.com/conf.php?c=Ivy" xr:uid="{596BB518-D736-924F-9B0A-E18876CF565F}"/>
    <hyperlink ref="B184" r:id="rId393" display="https://kenpom.com/team.php?team=Texas+A%26M+Corpus+Chris" xr:uid="{5226C16F-FABA-3248-8376-5CD1249CA186}"/>
    <hyperlink ref="C184" r:id="rId394" display="https://kenpom.com/conf.php?c=Slnd" xr:uid="{E2C9184A-D58A-B247-8949-5DDBB0F6DC62}"/>
    <hyperlink ref="B185" r:id="rId395" display="https://kenpom.com/team.php?team=Eastern+Kentucky" xr:uid="{540DC0BF-F9FD-C34D-BCA3-6F41EB8CCAD0}"/>
    <hyperlink ref="C185" r:id="rId396" display="https://kenpom.com/conf.php?c=ASun" xr:uid="{10F15220-D0E7-2440-8CF6-22153238DA77}"/>
    <hyperlink ref="B186" r:id="rId397" display="https://kenpom.com/team.php?team=Montana" xr:uid="{9075842C-56D7-E54D-A58C-42A762A4F14D}"/>
    <hyperlink ref="C186" r:id="rId398" display="https://kenpom.com/conf.php?c=BSky" xr:uid="{B5F0B65C-18A0-1341-A4C5-0D530EA2D075}"/>
    <hyperlink ref="B187" r:id="rId399" display="https://kenpom.com/team.php?team=Marshall" xr:uid="{29A26865-92AD-9841-BAD7-1052B4C28D07}"/>
    <hyperlink ref="C187" r:id="rId400" display="https://kenpom.com/conf.php?c=SB" xr:uid="{7E306FFC-00C2-2242-87AB-034991A60BB1}"/>
    <hyperlink ref="B188" r:id="rId401" display="https://kenpom.com/team.php?team=Nicholls" xr:uid="{53DA961C-F376-554B-A7AD-EE0BDE777CF7}"/>
    <hyperlink ref="C188" r:id="rId402" display="https://kenpom.com/conf.php?c=Slnd" xr:uid="{866A8150-2A40-5041-A541-DDDA47987141}"/>
    <hyperlink ref="B189" r:id="rId403" display="https://kenpom.com/team.php?team=Boston+College" xr:uid="{56501AFF-B9E7-7C44-B716-DE0DA5302B67}"/>
    <hyperlink ref="C189" r:id="rId404" display="https://kenpom.com/conf.php?c=ACC" xr:uid="{C8B16F6D-1F58-1C4A-A52B-9DA68047F06E}"/>
    <hyperlink ref="B190" r:id="rId405" display="https://kenpom.com/team.php?team=Jacksonville" xr:uid="{A6CB1ADF-C107-EE44-BB88-FF2F4DEDDBFC}"/>
    <hyperlink ref="C190" r:id="rId406" display="https://kenpom.com/conf.php?c=ASun" xr:uid="{D3B87C44-D0B9-7349-8D5F-1FFA18E63755}"/>
    <hyperlink ref="B191" r:id="rId407" display="https://kenpom.com/team.php?team=Lamar" xr:uid="{B23E39C9-6662-6F43-9F92-8B9F21E09912}"/>
    <hyperlink ref="C191" r:id="rId408" display="https://kenpom.com/conf.php?c=Slnd" xr:uid="{BB78AA54-CDC8-3647-82AA-1548702444EC}"/>
    <hyperlink ref="B192" r:id="rId409" display="https://kenpom.com/team.php?team=Ohio" xr:uid="{9DFF2444-399C-E747-8638-641B7CC2BDB6}"/>
    <hyperlink ref="C192" r:id="rId410" display="https://kenpom.com/conf.php?c=MAC" xr:uid="{39A9AB75-876E-5741-95EE-A5AE043644AB}"/>
    <hyperlink ref="B193" r:id="rId411" display="https://kenpom.com/team.php?team=Southern+Illinois" xr:uid="{C7941019-285A-A941-B8CB-271E332985A4}"/>
    <hyperlink ref="C193" r:id="rId412" display="https://kenpom.com/conf.php?c=MVC" xr:uid="{6987D1B3-1625-084D-96A2-9FF56B73E009}"/>
    <hyperlink ref="B194" r:id="rId413" display="https://kenpom.com/team.php?team=Campbell" xr:uid="{9F3E7A35-42BB-7D46-8D2A-372D2FF7E91A}"/>
    <hyperlink ref="C194" r:id="rId414" display="https://kenpom.com/conf.php?c=CAA" xr:uid="{1681A67A-EBC0-1F41-AB4C-E951CE209DC5}"/>
    <hyperlink ref="B195" r:id="rId415" display="https://kenpom.com/team.php?team=Central+Michigan" xr:uid="{5579AD64-331B-D84C-966A-1E53744706B7}"/>
    <hyperlink ref="C195" r:id="rId416" display="https://kenpom.com/conf.php?c=MAC" xr:uid="{36C90593-DA94-D14F-A821-53A7BF06A248}"/>
    <hyperlink ref="B196" r:id="rId417" display="https://kenpom.com/team.php?team=Wyoming" xr:uid="{027F325A-8D06-DD4F-9BCD-4D3F580C3BFF}"/>
    <hyperlink ref="C196" r:id="rId418" display="https://kenpom.com/conf.php?c=MWC" xr:uid="{F72B0A2B-DEA4-744B-AB8F-AA88BD9509C0}"/>
    <hyperlink ref="B197" r:id="rId419" display="https://kenpom.com/team.php?team=Southeastern+Louisiana" xr:uid="{FBC2633E-0DAD-A74F-973F-8C66E35D2B6F}"/>
    <hyperlink ref="C197" r:id="rId420" display="https://kenpom.com/conf.php?c=Slnd" xr:uid="{259F99A6-E453-6B4A-AAD7-E398710729E0}"/>
    <hyperlink ref="B198" r:id="rId421" display="https://kenpom.com/team.php?team=Nebraska+Omaha" xr:uid="{BEAF2795-3D49-614F-BE76-EE2029B7BA01}"/>
    <hyperlink ref="C198" r:id="rId422" display="https://kenpom.com/conf.php?c=Sum" xr:uid="{4F034BDB-94BC-D948-9D38-10D243395F0F}"/>
    <hyperlink ref="B199" r:id="rId423" display="https://kenpom.com/team.php?team=Miami+FL" xr:uid="{F623034D-8378-5E4C-ABAA-5C19EA6A3D1A}"/>
    <hyperlink ref="C199" r:id="rId424" display="https://kenpom.com/conf.php?c=ACC" xr:uid="{653EF6E6-503D-BE48-999A-11E811BE9991}"/>
    <hyperlink ref="B200" r:id="rId425" display="https://kenpom.com/team.php?team=UNC+Asheville" xr:uid="{64525AE6-EEFB-2049-B1A5-F8196E7A45A9}"/>
    <hyperlink ref="C200" r:id="rId426" display="https://kenpom.com/conf.php?c=BSth" xr:uid="{99E20843-5EF9-384C-828C-E5FAA9F38A23}"/>
    <hyperlink ref="B201" r:id="rId427" display="https://kenpom.com/team.php?team=Montana+St." xr:uid="{563C85FF-98D2-C142-B4BA-1F5FE248DC96}"/>
    <hyperlink ref="C201" r:id="rId428" display="https://kenpom.com/conf.php?c=BSky" xr:uid="{7D279358-66D2-7942-9F73-E57E494BA82B}"/>
    <hyperlink ref="B202" r:id="rId429" display="https://kenpom.com/team.php?team=Longwood" xr:uid="{2EAA4E6A-153C-7A47-963C-5F239715C9A5}"/>
    <hyperlink ref="C202" r:id="rId430" display="https://kenpom.com/conf.php?c=BSth" xr:uid="{B5ABA86C-4B03-A44D-AF02-6AC61E446E4D}"/>
    <hyperlink ref="B203" r:id="rId431" display="https://kenpom.com/team.php?team=Oakland" xr:uid="{C2A4AEE0-143E-1946-B135-73CA7F81A238}"/>
    <hyperlink ref="C203" r:id="rId432" display="https://kenpom.com/conf.php?c=Horz" xr:uid="{873084D3-B3B4-A942-8604-447BDD0419EF}"/>
    <hyperlink ref="B204" r:id="rId433" display="https://kenpom.com/team.php?team=South+Florida" xr:uid="{EDB9A059-2ACF-A44C-8FA1-F3A0D8723301}"/>
    <hyperlink ref="C204" r:id="rId434" display="https://kenpom.com/conf.php?c=Amer" xr:uid="{00EB11C6-A91C-4C43-A6CE-D706D6CF1B71}"/>
    <hyperlink ref="B205" r:id="rId435" display="https://kenpom.com/team.php?team=Merrimack" xr:uid="{50E444EB-2C79-C449-A203-FAD4DC5BB0B6}"/>
    <hyperlink ref="C205" r:id="rId436" display="https://kenpom.com/conf.php?c=MAAC" xr:uid="{AFDDE2B4-6346-7344-A707-071D439A151D}"/>
    <hyperlink ref="B206" r:id="rId437" display="https://kenpom.com/team.php?team=Texas+St." xr:uid="{33106AF6-15B6-3647-8570-229F112AEEFC}"/>
    <hyperlink ref="C206" r:id="rId438" display="https://kenpom.com/conf.php?c=SB" xr:uid="{74ECC8EE-1B78-FE4C-9FFB-D4FB63406186}"/>
    <hyperlink ref="B207" r:id="rId439" display="https://kenpom.com/team.php?team=Winthrop" xr:uid="{B37DDA0C-AB03-8240-BEBE-8FA12B40A3BB}"/>
    <hyperlink ref="C207" r:id="rId440" display="https://kenpom.com/conf.php?c=BSth" xr:uid="{A11A4134-4F04-9B49-87C5-6B8F5381DAF1}"/>
    <hyperlink ref="B208" r:id="rId441" display="https://kenpom.com/team.php?team=Quinnipiac" xr:uid="{01B9518C-7886-0C4A-BF11-ADDC51984B75}"/>
    <hyperlink ref="C208" r:id="rId442" display="https://kenpom.com/conf.php?c=MAAC" xr:uid="{F299E000-9160-4E42-A84F-3B0C70CCEC1D}"/>
    <hyperlink ref="B209" r:id="rId443" display="https://kenpom.com/team.php?team=Drexel" xr:uid="{31C0EF02-764E-5E4E-8E6E-2B4D758798E9}"/>
    <hyperlink ref="C209" r:id="rId444" display="https://kenpom.com/conf.php?c=CAA" xr:uid="{832FC57C-B359-F94D-830A-33B737928663}"/>
    <hyperlink ref="C210" r:id="rId445" display="https://kenpom.com/archive.php?d=2025-02-26&amp;s=RankAdjEM" xr:uid="{2B6E2341-904D-6B4A-B439-9C0C5765EA3D}"/>
    <hyperlink ref="A211" r:id="rId446" display="https://kenpom.com/archive.php?d=2025-02-27" xr:uid="{7B0F3E59-D526-4E49-80B2-9357252B1A92}"/>
    <hyperlink ref="B211" r:id="rId447" display="https://kenpom.com/archive.php?d=2025-02-27&amp;s=TeamName" xr:uid="{2406DE9C-4E91-154E-939F-FAEFA3FF41DA}"/>
    <hyperlink ref="D211" r:id="rId448" display="https://kenpom.com/archive.php?d=2025-02-27" xr:uid="{B30F7C04-F60F-4F4F-89EC-83FB131743B7}"/>
    <hyperlink ref="E211" r:id="rId449" display="https://kenpom.com/archive.php?d=2025-02-27&amp;s=RankAdjOE" xr:uid="{16E74F35-AD08-634E-BF08-C12C601D5FBB}"/>
    <hyperlink ref="F211" r:id="rId450" display="https://kenpom.com/archive.php?d=2025-02-27&amp;s=RankAdjDE" xr:uid="{69215C49-1ED1-FB4F-99CA-B89B8D5DBEEA}"/>
    <hyperlink ref="G211" r:id="rId451" display="https://kenpom.com/archive.php?d=2025-02-27&amp;s=RankAdjTempo" xr:uid="{8951E4B3-E491-7345-9501-83337357C9A4}"/>
    <hyperlink ref="H211" r:id="rId452" display="https://kenpom.com/archive.php?d=2025-02-27&amp;s=RankAdjEMFinal" xr:uid="{9429819A-89C7-9A42-8A57-3DF0E129DA93}"/>
    <hyperlink ref="I211" r:id="rId453" display="https://kenpom.com/archive.php?d=2025-02-27&amp;s=AdjEMFinal" xr:uid="{9D8BF6D5-52E9-AB42-8BB6-DBCA9191161B}"/>
    <hyperlink ref="B212" r:id="rId454" display="https://kenpom.com/team.php?team=Youngstown+St." xr:uid="{01E494BC-BC66-BC44-8A03-2644A2052382}"/>
    <hyperlink ref="C212" r:id="rId455" display="https://kenpom.com/conf.php?c=Horz" xr:uid="{81E2D958-8D63-B846-8056-37E2420F5F56}"/>
    <hyperlink ref="B213" r:id="rId456" display="https://kenpom.com/team.php?team=South+Carolina+St." xr:uid="{9EC27DC7-E270-F64F-9C5F-C03BD830FF80}"/>
    <hyperlink ref="C213" r:id="rId457" display="https://kenpom.com/conf.php?c=MEAC" xr:uid="{90AD0AE5-03EB-AF4D-B738-21B9757B0B56}"/>
    <hyperlink ref="B214" r:id="rId458" display="https://kenpom.com/team.php?team=Brown" xr:uid="{042DDBAF-15E5-1749-8329-4CB0F4A18FDE}"/>
    <hyperlink ref="C214" r:id="rId459" display="https://kenpom.com/conf.php?c=Ivy" xr:uid="{C21C1AEC-2A30-F14B-87F5-3C7ED569C99F}"/>
    <hyperlink ref="B215" r:id="rId460" display="https://kenpom.com/team.php?team=Seton+Hall" xr:uid="{D0A8F68A-BAAF-0D4C-B66C-AD9D4F541C5F}"/>
    <hyperlink ref="C215" r:id="rId461" display="https://kenpom.com/conf.php?c=BE" xr:uid="{75872F40-9DEF-1E40-8D82-BF37038E64FD}"/>
    <hyperlink ref="B216" r:id="rId462" display="https://kenpom.com/team.php?team=Southeast+Missouri" xr:uid="{4B0D7F15-50F8-5348-B474-A74ECB83C320}"/>
    <hyperlink ref="C216" r:id="rId463" display="https://kenpom.com/conf.php?c=OVC" xr:uid="{F32DAC93-B21F-7848-B7B7-97194567A246}"/>
    <hyperlink ref="B217" r:id="rId464" display="https://kenpom.com/team.php?team=Massachusetts" xr:uid="{97CE3436-9F78-2D4A-869E-946C60A83F0C}"/>
    <hyperlink ref="C217" r:id="rId465" display="https://kenpom.com/conf.php?c=A10" xr:uid="{FE7639B6-7E9C-6A41-93DA-26BDC1E869CC}"/>
    <hyperlink ref="B218" r:id="rId466" display="https://kenpom.com/team.php?team=Portland+St." xr:uid="{15321431-31CA-6E49-8E72-65B6487C57DD}"/>
    <hyperlink ref="C218" r:id="rId467" display="https://kenpom.com/conf.php?c=BSky" xr:uid="{2EB6DAF4-0B16-F840-8D7B-CE893B711691}"/>
    <hyperlink ref="B219" r:id="rId468" display="https://kenpom.com/team.php?team=Dartmouth" xr:uid="{3E46A903-B5D7-B044-BBEC-A67281AEF761}"/>
    <hyperlink ref="C219" r:id="rId469" display="https://kenpom.com/conf.php?c=Ivy" xr:uid="{3DA620DD-8307-6B43-9B4E-C0F9086060D3}"/>
    <hyperlink ref="B220" r:id="rId470" display="https://kenpom.com/team.php?team=William+%26+Mary" xr:uid="{57E0FF25-FC9B-3842-A893-814C0B3FB4F9}"/>
    <hyperlink ref="C220" r:id="rId471" display="https://kenpom.com/conf.php?c=CAA" xr:uid="{6EF40AB2-CCB6-514C-85E4-4D21D1646C98}"/>
    <hyperlink ref="B221" r:id="rId472" display="https://kenpom.com/team.php?team=Little+Rock" xr:uid="{DC91854A-7796-2E46-87A2-377518AD837F}"/>
    <hyperlink ref="C221" r:id="rId473" display="https://kenpom.com/conf.php?c=OVC" xr:uid="{06499F51-8EE3-0441-8C11-664318B19635}"/>
    <hyperlink ref="B222" r:id="rId474" display="https://kenpom.com/team.php?team=UT+Arlington" xr:uid="{D1E0EDBA-8B3E-264E-82B5-A1D0D6D3E033}"/>
    <hyperlink ref="C222" r:id="rId475" display="https://kenpom.com/conf.php?c=WAC" xr:uid="{D33D5244-988E-EA44-B113-E7B6F1DE2B71}"/>
    <hyperlink ref="B223" r:id="rId476" display="https://kenpom.com/team.php?team=Abilene+Christian" xr:uid="{8BF35076-BF90-5B49-98A5-427A3037CDD3}"/>
    <hyperlink ref="C223" r:id="rId477" display="https://kenpom.com/conf.php?c=WAC" xr:uid="{5EEBE950-8CA6-D743-8FC3-3D71E8396DB6}"/>
    <hyperlink ref="B224" r:id="rId478" display="https://kenpom.com/team.php?team=Cal+Poly" xr:uid="{093348E4-39BE-2B4F-BE99-27B2A686A928}"/>
    <hyperlink ref="C224" r:id="rId479" display="https://kenpom.com/conf.php?c=BW" xr:uid="{86C5F160-CFBC-B346-8AA1-82E52D7986D9}"/>
    <hyperlink ref="B225" r:id="rId480" display="https://kenpom.com/team.php?team=UTSA" xr:uid="{BB26A04E-8AAC-2542-80A2-3561EE18CE21}"/>
    <hyperlink ref="C225" r:id="rId481" display="https://kenpom.com/conf.php?c=Amer" xr:uid="{AE9A994F-AF17-F54B-8E9E-61AD3DF13F7F}"/>
    <hyperlink ref="B226" r:id="rId482" display="https://kenpom.com/team.php?team=Maine" xr:uid="{0D23F842-F678-5941-973B-976DEB27BBAE}"/>
    <hyperlink ref="C226" r:id="rId483" display="https://kenpom.com/conf.php?c=AE" xr:uid="{D259DAE1-54EB-A742-9BB8-D98A9F98E58F}"/>
    <hyperlink ref="B227" r:id="rId484" display="https://kenpom.com/team.php?team=Indiana+St." xr:uid="{061D9494-7794-2147-8A88-1B894E8DBEC8}"/>
    <hyperlink ref="C227" r:id="rId485" display="https://kenpom.com/conf.php?c=MVC" xr:uid="{9F3A9D7D-6079-F946-83C9-D572D4CB5823}"/>
    <hyperlink ref="B228" r:id="rId486" display="https://kenpom.com/team.php?team=Northeastern" xr:uid="{76B190C4-789B-D74F-BA2C-F9AC7DD842C1}"/>
    <hyperlink ref="C228" r:id="rId487" display="https://kenpom.com/conf.php?c=CAA" xr:uid="{050182B3-EE03-E346-8C55-B376C99C833A}"/>
    <hyperlink ref="B229" r:id="rId488" display="https://kenpom.com/team.php?team=Idaho+St." xr:uid="{BDC0FB5C-99A4-864B-86F2-6F914429D97A}"/>
    <hyperlink ref="C229" r:id="rId489" display="https://kenpom.com/conf.php?c=BSky" xr:uid="{FAE17283-111E-5E49-BB03-51959B5EB3E0}"/>
    <hyperlink ref="B230" r:id="rId490" display="https://kenpom.com/team.php?team=Wright+St." xr:uid="{18DA3216-E632-804C-87C5-7869E29ACA00}"/>
    <hyperlink ref="C230" r:id="rId491" display="https://kenpom.com/conf.php?c=Horz" xr:uid="{20BA7FA3-1CD5-5442-B874-2A99CF0BAF5E}"/>
    <hyperlink ref="B231" r:id="rId492" display="https://kenpom.com/team.php?team=Queens" xr:uid="{AD7E555F-CC7D-EC49-BC59-E6D242B4024D}"/>
    <hyperlink ref="C231" r:id="rId493" display="https://kenpom.com/conf.php?c=ASun" xr:uid="{77ADA65C-0EE4-844D-81BC-5FBE4367874F}"/>
    <hyperlink ref="B232" r:id="rId494" display="https://kenpom.com/team.php?team=Hampton" xr:uid="{D5F113D5-95AD-7F4B-9FD6-35087FC64F09}"/>
    <hyperlink ref="C232" r:id="rId495" display="https://kenpom.com/conf.php?c=CAA" xr:uid="{6FFDF8E9-24C3-D64F-AB2A-E52507491F72}"/>
    <hyperlink ref="B233" r:id="rId496" display="https://kenpom.com/team.php?team=Hawaii" xr:uid="{748B5B9C-6890-E14A-85AD-D92D363A9704}"/>
    <hyperlink ref="C233" r:id="rId497" display="https://kenpom.com/conf.php?c=BW" xr:uid="{BB9BBE3C-6612-9944-AECF-956D1F6F341B}"/>
    <hyperlink ref="B234" r:id="rId498" display="https://kenpom.com/team.php?team=Bucknell" xr:uid="{306F298D-DA29-904B-8E3F-A4B11D45C598}"/>
    <hyperlink ref="C234" r:id="rId499" display="https://kenpom.com/conf.php?c=PL" xr:uid="{676FAD4F-6951-9549-9E43-6255DCC3633D}"/>
    <hyperlink ref="B235" r:id="rId500" display="https://kenpom.com/team.php?team=Southern" xr:uid="{63B8DBBC-6166-F246-BEF7-2ED2028C1B47}"/>
    <hyperlink ref="C235" r:id="rId501" display="https://kenpom.com/conf.php?c=SWAC" xr:uid="{8C849AAD-3A19-F442-8EEB-EF60A5A93B6D}"/>
    <hyperlink ref="B236" r:id="rId502" display="https://kenpom.com/team.php?team=Hofstra" xr:uid="{B4F43334-1F3A-2947-B299-0F62CD3929BD}"/>
    <hyperlink ref="C236" r:id="rId503" display="https://kenpom.com/conf.php?c=CAA" xr:uid="{B3DAEFEB-8681-384F-8CC4-C090A87EA2FE}"/>
    <hyperlink ref="B237" r:id="rId504" display="https://kenpom.com/team.php?team=Fordham" xr:uid="{989FB1B4-B437-2C4B-8868-FECD27F17084}"/>
    <hyperlink ref="C237" r:id="rId505" display="https://kenpom.com/conf.php?c=A10" xr:uid="{27105EF7-D513-F345-B01E-32E44D130444}"/>
    <hyperlink ref="B238" r:id="rId506" display="https://kenpom.com/team.php?team=UC+Davis" xr:uid="{D93319DD-1EDA-2C4F-A2AE-99603FBA638A}"/>
    <hyperlink ref="C238" r:id="rId507" display="https://kenpom.com/conf.php?c=BW" xr:uid="{7804FF40-A629-9C45-BC61-EC19F0053E1E}"/>
    <hyperlink ref="B239" r:id="rId508" display="https://kenpom.com/team.php?team=Pepperdine" xr:uid="{07A39CCB-A94A-804C-91B0-CF2CF4456EAB}"/>
    <hyperlink ref="C239" r:id="rId509" display="https://kenpom.com/conf.php?c=WCC" xr:uid="{749B637B-A568-6A42-95BC-A1D12C0E82D0}"/>
    <hyperlink ref="B240" r:id="rId510" display="https://kenpom.com/team.php?team=SIUE" xr:uid="{731344E9-92C8-AE47-B50C-C93585575A81}"/>
    <hyperlink ref="C240" r:id="rId511" display="https://kenpom.com/conf.php?c=OVC" xr:uid="{64907ABF-9C8C-E042-825B-771B37CECB2E}"/>
    <hyperlink ref="B241" r:id="rId512" display="https://kenpom.com/team.php?team=Marist" xr:uid="{67689CB0-897C-6549-92AA-9722527CF399}"/>
    <hyperlink ref="C241" r:id="rId513" display="https://kenpom.com/conf.php?c=MAAC" xr:uid="{680256BF-0C05-954E-B38F-4515BF099929}"/>
    <hyperlink ref="B242" r:id="rId514" display="https://kenpom.com/team.php?team=Cal+St.+Bakersfield" xr:uid="{1CC7E8A0-A736-5D49-BD1D-F5B66182367C}"/>
    <hyperlink ref="C242" r:id="rId515" display="https://kenpom.com/conf.php?c=BW" xr:uid="{56452EDE-57C7-E94D-9F60-470E007140E3}"/>
    <hyperlink ref="B243" r:id="rId516" display="https://kenpom.com/team.php?team=Vermont" xr:uid="{9B556488-FC0D-824B-84EB-4E8F15AE89D6}"/>
    <hyperlink ref="C243" r:id="rId517" display="https://kenpom.com/conf.php?c=AE" xr:uid="{DBBA1366-0959-634E-AE80-83092B4E4D1F}"/>
    <hyperlink ref="B244" r:id="rId518" display="https://kenpom.com/team.php?team=Presbyterian" xr:uid="{1A9FCB7A-E0A7-234A-87A5-37FE39234669}"/>
    <hyperlink ref="C244" r:id="rId519" display="https://kenpom.com/conf.php?c=BSth" xr:uid="{4B80990C-A461-EF4E-B0C8-EE411868AFAB}"/>
    <hyperlink ref="B245" r:id="rId520" display="https://kenpom.com/team.php?team=Valparaiso" xr:uid="{13969C8A-99DC-E446-806F-DD4C265A5D87}"/>
    <hyperlink ref="C245" r:id="rId521" display="https://kenpom.com/conf.php?c=MVC" xr:uid="{676FB641-B106-BA49-9577-D5843A278B69}"/>
    <hyperlink ref="B246" r:id="rId522" display="https://kenpom.com/team.php?team=Missouri+St." xr:uid="{6AA14944-5788-C34F-A927-406533CE12A9}"/>
    <hyperlink ref="C246" r:id="rId523" display="https://kenpom.com/conf.php?c=MVC" xr:uid="{FE873191-D6E0-5045-A370-55E27C4B7A55}"/>
    <hyperlink ref="B247" r:id="rId524" display="https://kenpom.com/team.php?team=Toledo" xr:uid="{FD360D28-3C54-4F44-9A84-6E202FA3BCDA}"/>
    <hyperlink ref="C247" r:id="rId525" display="https://kenpom.com/conf.php?c=MAC" xr:uid="{F6D486BA-4D4E-A24A-9785-19A52102866C}"/>
    <hyperlink ref="B248" r:id="rId526" display="https://kenpom.com/team.php?team=South+Dakota" xr:uid="{F920ADA8-534F-814E-8457-03837F2839A6}"/>
    <hyperlink ref="C248" r:id="rId527" display="https://kenpom.com/conf.php?c=Sum" xr:uid="{3C53EBB2-B280-6B4E-B6B2-B90B22C5FC05}"/>
    <hyperlink ref="B249" r:id="rId528" display="https://kenpom.com/team.php?team=UT+Rio+Grande+Valley" xr:uid="{0A61CB91-682A-CD4A-896A-6E0C3882EDC9}"/>
    <hyperlink ref="C249" r:id="rId529" display="https://kenpom.com/conf.php?c=Slnd" xr:uid="{CB685EE9-4AF8-5D49-A473-06DB1F3D4F9D}"/>
    <hyperlink ref="B250" r:id="rId530" display="https://kenpom.com/team.php?team=Siena" xr:uid="{B1ECBD4D-C013-9141-A6E0-9BB87A17E168}"/>
    <hyperlink ref="C250" r:id="rId531" display="https://kenpom.com/conf.php?c=MAAC" xr:uid="{7911EB27-BC74-2C4A-8B98-75CF17E09576}"/>
    <hyperlink ref="B251" r:id="rId532" display="https://kenpom.com/team.php?team=Richmond" xr:uid="{462E50A5-6E9D-624E-9C0F-AE02EBB61867}"/>
    <hyperlink ref="C251" r:id="rId533" display="https://kenpom.com/conf.php?c=A10" xr:uid="{3C924BAC-9F8A-AB48-81E7-AD34B19ECB68}"/>
    <hyperlink ref="C252" r:id="rId534" display="https://kenpom.com/archive.php?d=2025-02-26&amp;s=RankAdjEM" xr:uid="{E6A58D6B-4FF3-BA4D-86DB-315D07018156}"/>
    <hyperlink ref="A253" r:id="rId535" display="https://kenpom.com/archive.php?d=2025-02-27" xr:uid="{13E32407-8591-9A43-BA1F-72BE4173EBD9}"/>
    <hyperlink ref="B253" r:id="rId536" display="https://kenpom.com/archive.php?d=2025-02-27&amp;s=TeamName" xr:uid="{EE318DCC-B19B-E247-987C-7E1365DE7958}"/>
    <hyperlink ref="D253" r:id="rId537" display="https://kenpom.com/archive.php?d=2025-02-27" xr:uid="{711D0A11-2A4E-4A41-98AD-F58F1D8756DC}"/>
    <hyperlink ref="E253" r:id="rId538" display="https://kenpom.com/archive.php?d=2025-02-27&amp;s=RankAdjOE" xr:uid="{D9D3653F-1764-2B45-9F08-0F28135A3E91}"/>
    <hyperlink ref="F253" r:id="rId539" display="https://kenpom.com/archive.php?d=2025-02-27&amp;s=RankAdjDE" xr:uid="{300C0295-059E-C445-A2D9-259C95FDE922}"/>
    <hyperlink ref="G253" r:id="rId540" display="https://kenpom.com/archive.php?d=2025-02-27&amp;s=RankAdjTempo" xr:uid="{C6AEDCBE-1A0D-F049-AE39-72BE785D7917}"/>
    <hyperlink ref="H253" r:id="rId541" display="https://kenpom.com/archive.php?d=2025-02-27&amp;s=RankAdjEMFinal" xr:uid="{1BC646B5-25E2-FC44-9669-93D5C425BA99}"/>
    <hyperlink ref="I253" r:id="rId542" display="https://kenpom.com/archive.php?d=2025-02-27&amp;s=AdjEMFinal" xr:uid="{20143D06-624D-3C4B-8A5B-FE3C4EC9D13E}"/>
    <hyperlink ref="B254" r:id="rId543" display="https://kenpom.com/team.php?team=Northwestern+St." xr:uid="{7B5AB24D-7220-DD4E-90CF-692A3DEE0812}"/>
    <hyperlink ref="C254" r:id="rId544" display="https://kenpom.com/conf.php?c=Slnd" xr:uid="{55145980-5F44-2644-B0F8-F5868C2BA745}"/>
    <hyperlink ref="B255" r:id="rId545" display="https://kenpom.com/team.php?team=La+Salle" xr:uid="{DAE7AF5F-F124-C047-8169-2289402477DA}"/>
    <hyperlink ref="C255" r:id="rId546" display="https://kenpom.com/conf.php?c=A10" xr:uid="{E46B201D-6B03-B246-8856-C34E8CC98AEE}"/>
    <hyperlink ref="B256" r:id="rId547" display="https://kenpom.com/team.php?team=Kansas+City" xr:uid="{2D90877E-C998-4044-AB6F-011A97357332}"/>
    <hyperlink ref="C256" r:id="rId548" display="https://kenpom.com/conf.php?c=Sum" xr:uid="{3B395B17-4BB4-CD40-80C5-2B16A8AA6BA7}"/>
    <hyperlink ref="B257" r:id="rId549" display="https://kenpom.com/team.php?team=North+Florida" xr:uid="{6B986AFE-7374-7441-9AE7-FF0A4E72B3E7}"/>
    <hyperlink ref="C257" r:id="rId550" display="https://kenpom.com/conf.php?c=ASun" xr:uid="{CFB404B8-C77F-0143-A5DB-1DE0AE402B0E}"/>
    <hyperlink ref="B258" r:id="rId551" display="https://kenpom.com/team.php?team=Incarnate+Word" xr:uid="{0CD8EDC6-67DF-F344-8348-6D41CED86B9F}"/>
    <hyperlink ref="C258" r:id="rId552" display="https://kenpom.com/conf.php?c=Slnd" xr:uid="{A4266904-5791-1E43-812E-B95B3CF11C5D}"/>
    <hyperlink ref="B259" r:id="rId553" display="https://kenpom.com/team.php?team=UMass+Lowell" xr:uid="{AE692CCC-6E9A-2B4D-8868-AA19E836B06F}"/>
    <hyperlink ref="C259" r:id="rId554" display="https://kenpom.com/conf.php?c=AE" xr:uid="{2AD98E72-F35C-1E4C-8C52-084678A51A9A}"/>
    <hyperlink ref="B260" r:id="rId555" display="https://kenpom.com/team.php?team=Northern+Arizona" xr:uid="{33265A85-E0DF-A548-97F4-61FD4DA62F73}"/>
    <hyperlink ref="C260" r:id="rId556" display="https://kenpom.com/conf.php?c=BSky" xr:uid="{65120BF0-2326-6443-98D9-5EC9E99EA023}"/>
    <hyperlink ref="B261" r:id="rId557" display="https://kenpom.com/team.php?team=Georgia+Southern" xr:uid="{FC3E93A9-D436-4944-BADC-2DB5614DFBEB}"/>
    <hyperlink ref="C261" r:id="rId558" display="https://kenpom.com/conf.php?c=SB" xr:uid="{69EE3E6E-582A-D343-8DB1-642C74588F67}"/>
    <hyperlink ref="B262" r:id="rId559" display="https://kenpom.com/team.php?team=Evansville" xr:uid="{935F0B55-2F82-454D-B9EF-535A21BDD80E}"/>
    <hyperlink ref="C262" r:id="rId560" display="https://kenpom.com/conf.php?c=MVC" xr:uid="{6CCC9CF9-A2E7-B849-B453-A230105217CB}"/>
    <hyperlink ref="B263" r:id="rId561" display="https://kenpom.com/team.php?team=Jackson+St." xr:uid="{C6B4C399-6A9F-2D48-8BC6-8066FF73948C}"/>
    <hyperlink ref="C263" r:id="rId562" display="https://kenpom.com/conf.php?c=SWAC" xr:uid="{F685EED5-31E4-D947-ABFC-E70ABFD43CAE}"/>
    <hyperlink ref="B264" r:id="rId563" display="https://kenpom.com/team.php?team=Fresno+St." xr:uid="{21BCD5A1-64A6-A540-B316-171B75E98639}"/>
    <hyperlink ref="C264" r:id="rId564" display="https://kenpom.com/conf.php?c=MWC" xr:uid="{E331DF09-7B56-AF40-9E42-7124DD3638DE}"/>
    <hyperlink ref="B265" r:id="rId565" display="https://kenpom.com/team.php?team=Manhattan" xr:uid="{8DBDCD2C-825A-6D44-94DC-050ABD65C948}"/>
    <hyperlink ref="C265" r:id="rId566" display="https://kenpom.com/conf.php?c=MAAC" xr:uid="{6F9590DE-E9F3-724B-95DE-C8489AC1981F}"/>
    <hyperlink ref="B266" r:id="rId567" display="https://kenpom.com/team.php?team=Northern+Kentucky" xr:uid="{129CE2ED-76A5-6942-8FC2-D83D966D3F68}"/>
    <hyperlink ref="C266" r:id="rId568" display="https://kenpom.com/conf.php?c=Horz" xr:uid="{680E3F11-F319-3942-9C1A-DC74EE000584}"/>
    <hyperlink ref="B267" r:id="rId569" display="https://kenpom.com/team.php?team=Gardner+Webb" xr:uid="{586A35FA-1765-CC43-B101-DD18AE327655}"/>
    <hyperlink ref="C267" r:id="rId570" display="https://kenpom.com/conf.php?c=BSth" xr:uid="{BBF12EE6-8E7A-3F42-814D-E704CB31B883}"/>
    <hyperlink ref="B268" r:id="rId571" display="https://kenpom.com/team.php?team=Mount+St.+Mary%27s" xr:uid="{23CDCAC9-D6A8-6D4C-A35E-66F8BC7C436B}"/>
    <hyperlink ref="C268" r:id="rId572" display="https://kenpom.com/conf.php?c=MAAC" xr:uid="{80F8A41D-2384-3E48-BB0D-357D325AA68C}"/>
    <hyperlink ref="B269" r:id="rId573" display="https://kenpom.com/team.php?team=American" xr:uid="{BFD19119-03F0-D04F-88D2-6CD92E7ED228}"/>
    <hyperlink ref="C269" r:id="rId574" display="https://kenpom.com/conf.php?c=PL" xr:uid="{3BC91EA3-6577-3D41-B471-D5963B0D3009}"/>
    <hyperlink ref="B270" r:id="rId575" display="https://kenpom.com/team.php?team=Mercer" xr:uid="{4F64FA3D-28E3-8043-AF4A-B185A03B32FF}"/>
    <hyperlink ref="C270" r:id="rId576" display="https://kenpom.com/conf.php?c=SC" xr:uid="{9BD8B506-2407-C943-9210-010027521032}"/>
    <hyperlink ref="B271" r:id="rId577" display="https://kenpom.com/team.php?team=Tennessee+St." xr:uid="{91CAEAC0-3D67-414D-A743-4C412FD87DC7}"/>
    <hyperlink ref="C271" r:id="rId578" display="https://kenpom.com/conf.php?c=OVC" xr:uid="{3588B187-B991-164E-9E9D-9655D436F91E}"/>
    <hyperlink ref="B272" r:id="rId579" display="https://kenpom.com/team.php?team=Stephen+F.+Austin" xr:uid="{6FEA24F7-035B-7A41-94C7-2EA3E421F71A}"/>
    <hyperlink ref="C272" r:id="rId580" display="https://kenpom.com/conf.php?c=Slnd" xr:uid="{C085184F-6652-E340-B4F5-FAAA55D2FE35}"/>
    <hyperlink ref="B273" r:id="rId581" display="https://kenpom.com/team.php?team=Delaware" xr:uid="{ECD2FF22-3DE3-5C4F-81CC-8D3023B5C90E}"/>
    <hyperlink ref="C273" r:id="rId582" display="https://kenpom.com/conf.php?c=CAA" xr:uid="{9443F083-E820-B34A-A677-F9669F4F36B7}"/>
    <hyperlink ref="B274" r:id="rId583" display="https://kenpom.com/team.php?team=Colgate" xr:uid="{4BA49C75-7DD6-E04D-AB3F-142617334739}"/>
    <hyperlink ref="C274" r:id="rId584" display="https://kenpom.com/conf.php?c=PL" xr:uid="{7789A8E0-A6CF-AD47-B45D-2F9DC2F37638}"/>
    <hyperlink ref="B275" r:id="rId585" display="https://kenpom.com/team.php?team=Idaho" xr:uid="{ABFFDDE6-8291-2448-857E-77241040586C}"/>
    <hyperlink ref="C275" r:id="rId586" display="https://kenpom.com/conf.php?c=BSky" xr:uid="{03116546-6DF7-EC46-A386-6A3E76270BE1}"/>
    <hyperlink ref="B276" r:id="rId587" display="https://kenpom.com/team.php?team=FIU" xr:uid="{2C104D15-642C-A946-B342-EEEF5F3ED26A}"/>
    <hyperlink ref="C276" r:id="rId588" display="https://kenpom.com/conf.php?c=CUSA" xr:uid="{CC94F983-FB10-2E4D-BA6C-E9269092E615}"/>
    <hyperlink ref="B277" r:id="rId589" display="https://kenpom.com/team.php?team=Charlotte" xr:uid="{B3772CFA-0023-E243-88B9-33DA6619C77A}"/>
    <hyperlink ref="C277" r:id="rId590" display="https://kenpom.com/conf.php?c=Amer" xr:uid="{C83FB9F7-B561-1446-876A-C02B339153CD}"/>
    <hyperlink ref="B278" r:id="rId591" display="https://kenpom.com/team.php?team=Eastern+Washington" xr:uid="{52F4535D-1FCC-9140-A505-37DD4EB1A52C}"/>
    <hyperlink ref="C278" r:id="rId592" display="https://kenpom.com/conf.php?c=BSky" xr:uid="{9D6696EF-1B13-C841-9BD3-F7FF01A2B84B}"/>
    <hyperlink ref="B279" r:id="rId593" display="https://kenpom.com/team.php?team=Columbia" xr:uid="{D6D3C8C0-D871-B746-9917-28D70220BEB3}"/>
    <hyperlink ref="C279" r:id="rId594" display="https://kenpom.com/conf.php?c=Ivy" xr:uid="{D3A1B732-7955-2C4A-A595-8747F34C1565}"/>
    <hyperlink ref="B280" r:id="rId595" display="https://kenpom.com/team.php?team=North+Dakota" xr:uid="{4E5E2FAC-8488-8547-9672-99AFD09EE2BE}"/>
    <hyperlink ref="C280" r:id="rId596" display="https://kenpom.com/conf.php?c=Sum" xr:uid="{7D3A4EFB-36AF-DE42-9D87-6E3076C2AA09}"/>
    <hyperlink ref="B281" r:id="rId597" display="https://kenpom.com/team.php?team=Houston+Christian" xr:uid="{39F1A9EA-D94E-BB46-B8AE-8B7083A573CD}"/>
    <hyperlink ref="C281" r:id="rId598" display="https://kenpom.com/conf.php?c=Slnd" xr:uid="{B711F547-A8EB-5C4B-9CB2-DB6C825DD66A}"/>
    <hyperlink ref="B282" r:id="rId599" display="https://kenpom.com/team.php?team=Ball+St." xr:uid="{02B5D68D-29DA-9849-A0BE-32620CCD9638}"/>
    <hyperlink ref="C282" r:id="rId600" display="https://kenpom.com/conf.php?c=MAC" xr:uid="{B0C7FFB8-51C1-B141-B294-A15785913985}"/>
    <hyperlink ref="B283" r:id="rId601" display="https://kenpom.com/team.php?team=Harvard" xr:uid="{4261DEBD-933B-4444-BFA5-2DA2EDA42A45}"/>
    <hyperlink ref="C283" r:id="rId602" display="https://kenpom.com/conf.php?c=Ivy" xr:uid="{D496EEB1-6A3A-F942-92AA-B73C94717355}"/>
    <hyperlink ref="B284" r:id="rId603" display="https://kenpom.com/team.php?team=Georgia+St." xr:uid="{BD7EA37C-0C22-AC40-8C03-4F47C07A27F6}"/>
    <hyperlink ref="C284" r:id="rId604" display="https://kenpom.com/conf.php?c=SB" xr:uid="{450CCCB0-3B3B-4A44-891D-DA981FA54DDC}"/>
    <hyperlink ref="B285" r:id="rId605" display="https://kenpom.com/team.php?team=Sacred+Heart" xr:uid="{9F1F82D9-7B42-0D49-B5D8-F1F6ABE7CA45}"/>
    <hyperlink ref="C285" r:id="rId606" display="https://kenpom.com/conf.php?c=MAAC" xr:uid="{19800E1C-A981-D646-89FE-969C69FFB933}"/>
    <hyperlink ref="B286" r:id="rId607" display="https://kenpom.com/team.php?team=Portland" xr:uid="{23783692-FF79-2146-B01D-DAD6832C0895}"/>
    <hyperlink ref="C286" r:id="rId608" display="https://kenpom.com/conf.php?c=WCC" xr:uid="{A7F1E526-BE74-7848-87C7-79D6BB292544}"/>
    <hyperlink ref="B287" r:id="rId609" display="https://kenpom.com/team.php?team=Monmouth" xr:uid="{FCCE60E0-E8D0-7940-A6CE-C048142D9D62}"/>
    <hyperlink ref="C287" r:id="rId610" display="https://kenpom.com/conf.php?c=CAA" xr:uid="{DF5DD319-02E0-554A-A19C-11BD6B9C3997}"/>
    <hyperlink ref="B288" r:id="rId611" display="https://kenpom.com/team.php?team=Southern+Utah" xr:uid="{6511A76A-1F63-6E47-A794-F238DBF22ACA}"/>
    <hyperlink ref="C288" r:id="rId612" display="https://kenpom.com/conf.php?c=WAC" xr:uid="{B96AD456-6359-D94F-B050-BF41C810927E}"/>
    <hyperlink ref="B289" r:id="rId613" display="https://kenpom.com/team.php?team=Navy" xr:uid="{1A845A3F-E838-4D40-A909-A9E48F5D701B}"/>
    <hyperlink ref="C289" r:id="rId614" display="https://kenpom.com/conf.php?c=PL" xr:uid="{81E42843-679C-3142-AADA-3642F8B21033}"/>
    <hyperlink ref="B290" r:id="rId615" display="https://kenpom.com/team.php?team=Pacific" xr:uid="{2FA042D2-EB4D-0E4B-B7C3-8F932DB46AB9}"/>
    <hyperlink ref="C290" r:id="rId616" display="https://kenpom.com/conf.php?c=WCC" xr:uid="{87C41F7D-C1F8-A243-9632-6BDC355DB375}"/>
    <hyperlink ref="B291" r:id="rId617" display="https://kenpom.com/team.php?team=Bethune+Cookman" xr:uid="{14118B7D-76BE-534F-9784-6C876EDD1B9F}"/>
    <hyperlink ref="C291" r:id="rId618" display="https://kenpom.com/conf.php?c=SWAC" xr:uid="{098987C3-CBBF-BB43-8BFA-597E5EDA0DBB}"/>
    <hyperlink ref="B292" r:id="rId619" display="https://kenpom.com/team.php?team=Penn" xr:uid="{4B24BAD0-97FE-E24D-B60C-8956BA894F9A}"/>
    <hyperlink ref="C292" r:id="rId620" display="https://kenpom.com/conf.php?c=Ivy" xr:uid="{DCB5460F-649C-1B4D-831C-36C4B053F6E8}"/>
    <hyperlink ref="B293" r:id="rId621" display="https://kenpom.com/team.php?team=Albany" xr:uid="{54E5466B-7A8E-A24D-9DF5-AD5830807D20}"/>
    <hyperlink ref="C293" r:id="rId622" display="https://kenpom.com/conf.php?c=AE" xr:uid="{519BC706-E0C3-F641-B7D7-C45CEEBE494D}"/>
    <hyperlink ref="C294" r:id="rId623" display="https://kenpom.com/archive.php?d=2025-02-26&amp;s=RankAdjEM" xr:uid="{C8E99F1F-B68C-1E42-8D4B-B5FDB70701E1}"/>
    <hyperlink ref="A295" r:id="rId624" display="https://kenpom.com/archive.php?d=2025-02-27" xr:uid="{6800292C-47FC-D447-95B7-F476434C02DA}"/>
    <hyperlink ref="B295" r:id="rId625" display="https://kenpom.com/archive.php?d=2025-02-27&amp;s=TeamName" xr:uid="{F1A563D2-8AE1-294A-B7E2-6AE53DE1E6F2}"/>
    <hyperlink ref="D295" r:id="rId626" display="https://kenpom.com/archive.php?d=2025-02-27" xr:uid="{515BFE56-7071-7644-9366-44F0EBD33F7F}"/>
    <hyperlink ref="E295" r:id="rId627" display="https://kenpom.com/archive.php?d=2025-02-27&amp;s=RankAdjOE" xr:uid="{B37FE165-954C-0645-83E8-796D47F4EB79}"/>
    <hyperlink ref="F295" r:id="rId628" display="https://kenpom.com/archive.php?d=2025-02-27&amp;s=RankAdjDE" xr:uid="{CAA02CFB-7D90-854E-8053-90BAF2FCD7EC}"/>
    <hyperlink ref="G295" r:id="rId629" display="https://kenpom.com/archive.php?d=2025-02-27&amp;s=RankAdjTempo" xr:uid="{77C094D9-8361-5E41-A70A-05B97855EB19}"/>
    <hyperlink ref="H295" r:id="rId630" display="https://kenpom.com/archive.php?d=2025-02-27&amp;s=RankAdjEMFinal" xr:uid="{C32DAEEE-E99C-F341-8846-53AA2EC44CC6}"/>
    <hyperlink ref="I295" r:id="rId631" display="https://kenpom.com/archive.php?d=2025-02-27&amp;s=AdjEMFinal" xr:uid="{4E22EB83-BA3E-7346-A99D-A0E364504BEB}"/>
    <hyperlink ref="B296" r:id="rId632" display="https://kenpom.com/team.php?team=Iona" xr:uid="{03823A73-96FA-D942-9AB0-D270B90071D2}"/>
    <hyperlink ref="C296" r:id="rId633" display="https://kenpom.com/conf.php?c=MAAC" xr:uid="{4E4DD07A-D766-2943-97C9-FE6F943EE31C}"/>
    <hyperlink ref="B297" r:id="rId634" display="https://kenpom.com/team.php?team=Texas+Southern" xr:uid="{4EC223D0-1E74-BC4A-AFF8-8BE874C2A216}"/>
    <hyperlink ref="C297" r:id="rId635" display="https://kenpom.com/conf.php?c=SWAC" xr:uid="{CB7843AA-05FB-9647-A0EB-16A83EBA0611}"/>
    <hyperlink ref="B298" r:id="rId636" display="https://kenpom.com/team.php?team=Austin+Peay" xr:uid="{78AA5803-9D3F-FF4F-A6E1-CAC342516B9B}"/>
    <hyperlink ref="C298" r:id="rId637" display="https://kenpom.com/conf.php?c=ASun" xr:uid="{BB2BF31C-A46F-BB4E-BCAE-85F5B9B8E44E}"/>
    <hyperlink ref="B299" r:id="rId638" display="https://kenpom.com/team.php?team=Tulsa" xr:uid="{076466BB-15AE-C246-9F25-87887779C211}"/>
    <hyperlink ref="C299" r:id="rId639" display="https://kenpom.com/conf.php?c=Amer" xr:uid="{9CE0953D-A229-CA44-ACBB-EDFF4F20DB6A}"/>
    <hyperlink ref="B300" r:id="rId640" display="https://kenpom.com/team.php?team=UMBC" xr:uid="{498CA1CF-2E27-574F-850D-95F7B6FEF65E}"/>
    <hyperlink ref="C300" r:id="rId641" display="https://kenpom.com/conf.php?c=AE" xr:uid="{6303A426-885F-3341-A3FF-5C3FE3B3D9D1}"/>
    <hyperlink ref="B301" r:id="rId642" display="https://kenpom.com/team.php?team=VMI" xr:uid="{399E7B19-F913-C644-BC01-08FAA1C09AB7}"/>
    <hyperlink ref="C301" r:id="rId643" display="https://kenpom.com/conf.php?c=SC" xr:uid="{1BE8C6B4-878C-FB43-9745-E5423C49DABC}"/>
    <hyperlink ref="B302" r:id="rId644" display="https://kenpom.com/team.php?team=Southern+Miss" xr:uid="{AF9061CE-C873-814F-9054-1825F6D19271}"/>
    <hyperlink ref="C302" r:id="rId645" display="https://kenpom.com/conf.php?c=SB" xr:uid="{18A65CAC-F19C-0244-A5FE-2EC101B4259E}"/>
    <hyperlink ref="B303" r:id="rId646" display="https://kenpom.com/team.php?team=Lafayette" xr:uid="{7DB93642-C604-554B-84AA-8EB65D2A584C}"/>
    <hyperlink ref="C303" r:id="rId647" display="https://kenpom.com/conf.php?c=PL" xr:uid="{201ABA68-3FD9-6746-9D3A-241A5150610F}"/>
    <hyperlink ref="B304" r:id="rId648" display="https://kenpom.com/team.php?team=Charleston+Southern" xr:uid="{BA4D0EB6-3E69-5242-A7D0-2026F6608181}"/>
    <hyperlink ref="C304" r:id="rId649" display="https://kenpom.com/conf.php?c=BSth" xr:uid="{7D1B90CB-B596-EC40-B3D6-20E6FF5F5A17}"/>
    <hyperlink ref="B305" r:id="rId650" display="https://kenpom.com/team.php?team=Tarleton+St." xr:uid="{5B338172-9756-3745-A3F7-18A61A19C883}"/>
    <hyperlink ref="C305" r:id="rId651" display="https://kenpom.com/conf.php?c=WAC" xr:uid="{CF979D08-8466-C14B-8018-7280033C3C53}"/>
    <hyperlink ref="B306" r:id="rId652" display="https://kenpom.com/team.php?team=Tennessee+Martin" xr:uid="{FE63D138-57C2-ED43-8E17-F932E7226438}"/>
    <hyperlink ref="C306" r:id="rId653" display="https://kenpom.com/conf.php?c=OVC" xr:uid="{09B4CA6D-BAB1-664C-B36E-72D1A4418146}"/>
    <hyperlink ref="B307" r:id="rId654" display="https://kenpom.com/team.php?team=San+Diego" xr:uid="{2B68EF9E-B481-9047-99ED-972AA26872F5}"/>
    <hyperlink ref="C307" r:id="rId655" display="https://kenpom.com/conf.php?c=WCC" xr:uid="{1B4A815F-2139-E64E-9429-ADEF9374B337}"/>
    <hyperlink ref="B308" r:id="rId656" display="https://kenpom.com/team.php?team=Tennessee+Tech" xr:uid="{A564DD9C-809E-3740-A657-C15156409775}"/>
    <hyperlink ref="C308" r:id="rId657" display="https://kenpom.com/conf.php?c=OVC" xr:uid="{9099133E-FB09-A54F-BB09-2862270FD0C2}"/>
    <hyperlink ref="B309" r:id="rId658" display="https://kenpom.com/team.php?team=Utah+Tech" xr:uid="{C5B52401-907E-314B-A8F3-EB3B6DAA3134}"/>
    <hyperlink ref="C309" r:id="rId659" display="https://kenpom.com/conf.php?c=WAC" xr:uid="{6E333963-7F32-C84A-B05B-DF90689A9E97}"/>
    <hyperlink ref="B310" r:id="rId660" display="https://kenpom.com/team.php?team=Lehigh" xr:uid="{F2E03B01-36FB-EA41-BC1F-E84A0F7B5E6D}"/>
    <hyperlink ref="C310" r:id="rId661" display="https://kenpom.com/conf.php?c=PL" xr:uid="{91378DDB-CAE8-EC44-AAD9-82519A2415B5}"/>
    <hyperlink ref="B311" r:id="rId662" display="https://kenpom.com/team.php?team=Bowling+Green" xr:uid="{10B2089E-C903-E14A-80EC-528536F5BAA0}"/>
    <hyperlink ref="C311" r:id="rId663" display="https://kenpom.com/conf.php?c=MAC" xr:uid="{D6E3FEF1-D47D-C24A-A6D3-81AE176E3A89}"/>
    <hyperlink ref="B312" r:id="rId664" display="https://kenpom.com/team.php?team=Saint+Peter%27s" xr:uid="{CF5B384F-6F94-C649-8094-6571BFA91525}"/>
    <hyperlink ref="C312" r:id="rId665" display="https://kenpom.com/conf.php?c=MAAC" xr:uid="{B5E780F1-8920-B142-AB97-CD0BE424F3C8}"/>
    <hyperlink ref="B313" r:id="rId666" display="https://kenpom.com/team.php?team=Delaware+St." xr:uid="{D3B7F7F5-FD43-3340-9330-B4826948AE6B}"/>
    <hyperlink ref="C313" r:id="rId667" display="https://kenpom.com/conf.php?c=MEAC" xr:uid="{B92718A2-0C92-B640-A330-F9AF55531687}"/>
    <hyperlink ref="B314" r:id="rId668" display="https://kenpom.com/team.php?team=LIU" xr:uid="{ED8BF62F-7735-5F4A-B3BA-CC59D27BA8D2}"/>
    <hyperlink ref="C314" r:id="rId669" display="https://kenpom.com/conf.php?c=NEC" xr:uid="{3C187486-58F2-024E-9356-EAB3FF20EAC7}"/>
    <hyperlink ref="B315" r:id="rId670" display="https://kenpom.com/team.php?team=Eastern+Michigan" xr:uid="{6528F0AD-6C57-8147-AE5A-56696F7430B7}"/>
    <hyperlink ref="C315" r:id="rId671" display="https://kenpom.com/conf.php?c=MAC" xr:uid="{88FC5D14-C29C-624B-9393-ABCACA09E56F}"/>
    <hyperlink ref="B316" r:id="rId672" display="https://kenpom.com/team.php?team=Western+Michigan" xr:uid="{93FDA06E-DA6E-4345-B2E0-F3A7BFCDB700}"/>
    <hyperlink ref="C316" r:id="rId673" display="https://kenpom.com/conf.php?c=MAC" xr:uid="{A89B29B8-941A-7A47-9F3C-47B2CB32B6C8}"/>
    <hyperlink ref="B317" r:id="rId674" display="https://kenpom.com/team.php?team=Boston+University" xr:uid="{083B070B-B3FA-104B-A62E-77053068158E}"/>
    <hyperlink ref="C317" r:id="rId675" display="https://kenpom.com/conf.php?c=PL" xr:uid="{66C18093-98E0-3148-9235-A09799562EF7}"/>
    <hyperlink ref="B318" r:id="rId676" display="https://kenpom.com/team.php?team=Louisiana" xr:uid="{9479AE69-2094-354B-935F-E319978E91FA}"/>
    <hyperlink ref="C318" r:id="rId677" display="https://kenpom.com/conf.php?c=SB" xr:uid="{23981F1A-7D07-AB46-8B3A-F86EDBA74625}"/>
    <hyperlink ref="B319" r:id="rId678" display="https://kenpom.com/team.php?team=Weber+St." xr:uid="{F36A0F55-2775-B049-B459-825BF6E8E726}"/>
    <hyperlink ref="C319" r:id="rId679" display="https://kenpom.com/conf.php?c=BSky" xr:uid="{CB6F003A-396D-314A-8CBA-CDFD93B690E0}"/>
    <hyperlink ref="B320" r:id="rId680" display="https://kenpom.com/team.php?team=Alabama+St." xr:uid="{3B66FE7C-1DB7-CA4B-9666-6892ECBA2774}"/>
    <hyperlink ref="C320" r:id="rId681" display="https://kenpom.com/conf.php?c=SWAC" xr:uid="{093B5E1A-FAA8-0749-9C97-AB20BED75845}"/>
    <hyperlink ref="B321" r:id="rId682" display="https://kenpom.com/team.php?team=Binghamton" xr:uid="{29E34CC9-6BA1-174D-AD53-D29A46436A48}"/>
    <hyperlink ref="C321" r:id="rId683" display="https://kenpom.com/conf.php?c=AE" xr:uid="{3029AF1F-99D6-6C4A-B516-D9C203B1A3CA}"/>
    <hyperlink ref="B322" r:id="rId684" display="https://kenpom.com/team.php?team=Loyola+MD" xr:uid="{51F4C43E-17B3-6647-8E83-CFCF97313EE4}"/>
    <hyperlink ref="C322" r:id="rId685" display="https://kenpom.com/conf.php?c=PL" xr:uid="{6340E8CF-B1D0-3241-8D32-64FF2A7880D0}"/>
    <hyperlink ref="B323" r:id="rId686" display="https://kenpom.com/team.php?team=Army" xr:uid="{41FB0177-6BD7-8548-B57E-BFA0E333B43E}"/>
    <hyperlink ref="C323" r:id="rId687" display="https://kenpom.com/conf.php?c=PL" xr:uid="{EE17A86C-F95D-FA48-8A52-2C8DD1C13531}"/>
    <hyperlink ref="B324" r:id="rId688" display="https://kenpom.com/team.php?team=Howard" xr:uid="{65263702-F89D-6D4D-B583-5695D1CCDA2C}"/>
    <hyperlink ref="C324" r:id="rId689" display="https://kenpom.com/conf.php?c=MEAC" xr:uid="{3FA59462-2BB9-484C-B896-A20011446639}"/>
    <hyperlink ref="B325" r:id="rId690" display="https://kenpom.com/team.php?team=Air+Force" xr:uid="{BF58E9B1-678D-4F45-81D2-EF815AD13ABD}"/>
    <hyperlink ref="C325" r:id="rId691" display="https://kenpom.com/conf.php?c=MWC" xr:uid="{81D6B1F0-AF7A-7647-AD85-1E35F2745919}"/>
    <hyperlink ref="B326" r:id="rId692" display="https://kenpom.com/team.php?team=Old+Dominion" xr:uid="{A39B4696-6D46-6240-9A86-E6A920C6547C}"/>
    <hyperlink ref="C326" r:id="rId693" display="https://kenpom.com/conf.php?c=SB" xr:uid="{D03A4ABC-CE1E-A144-B83C-18A908FE47F8}"/>
    <hyperlink ref="B327" r:id="rId694" display="https://kenpom.com/team.php?team=Long+Beach+St." xr:uid="{B9D0959F-243C-9D46-91ED-F67EF9062A5D}"/>
    <hyperlink ref="C327" r:id="rId695" display="https://kenpom.com/conf.php?c=BW" xr:uid="{FBB2F49F-47F3-DB4E-9272-45AF0281A4A9}"/>
    <hyperlink ref="B328" r:id="rId696" display="https://kenpom.com/team.php?team=Alcorn+St." xr:uid="{CC0E5488-BC74-0541-AADB-9BEA8A145292}"/>
    <hyperlink ref="C328" r:id="rId697" display="https://kenpom.com/conf.php?c=SWAC" xr:uid="{3DBC4F45-9677-AC4C-B4B2-F88256A692A0}"/>
    <hyperlink ref="B329" r:id="rId698" display="https://kenpom.com/team.php?team=Stonehill" xr:uid="{689E5674-6FD0-3D43-B6C9-EB22EBA10208}"/>
    <hyperlink ref="C329" r:id="rId699" display="https://kenpom.com/conf.php?c=NEC" xr:uid="{AD9999A3-9928-674B-8D04-647BAFB09947}"/>
    <hyperlink ref="B330" r:id="rId700" display="https://kenpom.com/team.php?team=Fairleigh+Dickinson" xr:uid="{F555745A-564B-2D48-AA5F-B319AE8BECB9}"/>
    <hyperlink ref="C330" r:id="rId701" display="https://kenpom.com/conf.php?c=NEC" xr:uid="{5FFBAF67-7D28-4A4D-A717-F92796A703FE}"/>
    <hyperlink ref="B331" r:id="rId702" display="https://kenpom.com/team.php?team=Holy+Cross" xr:uid="{A944B627-475B-284C-9989-2300435C87B1}"/>
    <hyperlink ref="C331" r:id="rId703" display="https://kenpom.com/conf.php?c=PL" xr:uid="{FABF6B47-ADD7-B848-A30B-DB7E272A618D}"/>
    <hyperlink ref="B332" r:id="rId704" display="https://kenpom.com/team.php?team=IU+Indy" xr:uid="{FE762DA0-CD3A-1B4B-95B3-2A5E2CCC87B2}"/>
    <hyperlink ref="C332" r:id="rId705" display="https://kenpom.com/conf.php?c=Horz" xr:uid="{6CC91E02-F4AD-B244-8971-BD5B77DFFB13}"/>
    <hyperlink ref="B333" r:id="rId706" display="https://kenpom.com/team.php?team=Oral+Roberts" xr:uid="{F2260AA6-4B6D-3A49-B562-14028273ECA6}"/>
    <hyperlink ref="C333" r:id="rId707" display="https://kenpom.com/conf.php?c=Sum" xr:uid="{1A9AF1A5-C719-DA44-93B4-50F67724E4A1}"/>
    <hyperlink ref="B334" r:id="rId708" display="https://kenpom.com/team.php?team=Florida+A%26M" xr:uid="{FC977393-7DEA-F84B-805B-EBE787154593}"/>
    <hyperlink ref="C334" r:id="rId709" display="https://kenpom.com/conf.php?c=SWAC" xr:uid="{475E3137-4E81-624C-8754-64D5B808ACBB}"/>
    <hyperlink ref="B335" r:id="rId710" display="https://kenpom.com/team.php?team=Saint+Francis" xr:uid="{59CEC79F-166A-E64C-8EB2-5A5437BBCCA1}"/>
    <hyperlink ref="C335" r:id="rId711" display="https://kenpom.com/conf.php?c=NEC" xr:uid="{6F31CDE0-4257-7042-A27A-CC3B4C08E194}"/>
    <hyperlink ref="C336" r:id="rId712" display="https://kenpom.com/archive.php?d=2025-02-26&amp;s=RankAdjEM" xr:uid="{E76E8325-598A-8A49-8BA5-EE78F8919F28}"/>
    <hyperlink ref="A337" r:id="rId713" display="https://kenpom.com/archive.php?d=2025-02-27" xr:uid="{4706D341-6321-8F49-A13B-5E3FAC5D48AD}"/>
    <hyperlink ref="B337" r:id="rId714" display="https://kenpom.com/archive.php?d=2025-02-27&amp;s=TeamName" xr:uid="{D4450C33-5521-7E4E-B317-8194B4E07394}"/>
    <hyperlink ref="D337" r:id="rId715" display="https://kenpom.com/archive.php?d=2025-02-27" xr:uid="{B9B2B98A-2BD0-7F42-BD20-FFCB212BE9BE}"/>
    <hyperlink ref="E337" r:id="rId716" display="https://kenpom.com/archive.php?d=2025-02-27&amp;s=RankAdjOE" xr:uid="{ACDCD327-DD8B-EF48-B01C-78BF8B0D3A97}"/>
    <hyperlink ref="F337" r:id="rId717" display="https://kenpom.com/archive.php?d=2025-02-27&amp;s=RankAdjDE" xr:uid="{151CF7A2-0AAD-6A47-9B24-31DDD3EEB2E0}"/>
    <hyperlink ref="G337" r:id="rId718" display="https://kenpom.com/archive.php?d=2025-02-27&amp;s=RankAdjTempo" xr:uid="{80D1E005-354A-8742-8B5B-1EBF5F3AEE55}"/>
    <hyperlink ref="H337" r:id="rId719" display="https://kenpom.com/archive.php?d=2025-02-27&amp;s=RankAdjEMFinal" xr:uid="{3CCEBF17-9057-B943-B78C-64A44FEE44D8}"/>
    <hyperlink ref="I337" r:id="rId720" display="https://kenpom.com/archive.php?d=2025-02-27&amp;s=AdjEMFinal" xr:uid="{53F85C29-3DAC-BF4B-A668-CFF3AD6A8B08}"/>
    <hyperlink ref="B338" r:id="rId721" display="https://kenpom.com/team.php?team=Denver" xr:uid="{C507B0DC-30E4-9045-99C1-68B058E840EF}"/>
    <hyperlink ref="C338" r:id="rId722" display="https://kenpom.com/conf.php?c=Sum" xr:uid="{3B1132C6-AD9B-334E-A9F2-B6440D14EEA3}"/>
    <hyperlink ref="B339" r:id="rId723" display="https://kenpom.com/team.php?team=North+Carolina+Central" xr:uid="{7B43E3D6-814E-2C40-BFA3-7B44C3BBA9AC}"/>
    <hyperlink ref="C339" r:id="rId724" display="https://kenpom.com/conf.php?c=MEAC" xr:uid="{9658834F-9271-8E40-AC8D-7E333B21FB1B}"/>
    <hyperlink ref="B340" r:id="rId725" display="https://kenpom.com/team.php?team=Niagara" xr:uid="{737971C4-AF98-C049-808D-EDC79334D60C}"/>
    <hyperlink ref="C340" r:id="rId726" display="https://kenpom.com/conf.php?c=MAAC" xr:uid="{C1A7713B-A97C-3947-A730-295105C4DF82}"/>
    <hyperlink ref="B341" r:id="rId727" display="https://kenpom.com/team.php?team=Grambling+St." xr:uid="{6DE9989D-C051-5F42-A17F-EBD8E1515E69}"/>
    <hyperlink ref="C341" r:id="rId728" display="https://kenpom.com/conf.php?c=SWAC" xr:uid="{099E4BB3-62B3-4449-9FD8-C566019E9AC0}"/>
    <hyperlink ref="B342" r:id="rId729" display="https://kenpom.com/team.php?team=North+Carolina+A%26T" xr:uid="{37976197-BB76-2246-B7FE-4852424ED3F1}"/>
    <hyperlink ref="C342" r:id="rId730" display="https://kenpom.com/conf.php?c=CAA" xr:uid="{68522C35-9A72-6640-B02D-9E1210A98F16}"/>
    <hyperlink ref="B343" r:id="rId731" display="https://kenpom.com/team.php?team=Coastal+Carolina" xr:uid="{1245B27E-8AB8-2C41-ABB9-51519B3D809F}"/>
    <hyperlink ref="C343" r:id="rId732" display="https://kenpom.com/conf.php?c=SB" xr:uid="{F6DC78ED-8B1A-DA4D-8E98-7A84F80F359E}"/>
    <hyperlink ref="B344" r:id="rId733" display="https://kenpom.com/team.php?team=Rider" xr:uid="{8D433FF6-6F61-B248-8955-97509241C373}"/>
    <hyperlink ref="C344" r:id="rId734" display="https://kenpom.com/conf.php?c=MAAC" xr:uid="{C44286E2-4D47-FA49-878F-A7923435FF97}"/>
    <hyperlink ref="B345" r:id="rId735" display="https://kenpom.com/team.php?team=East+Texas+A%26M" xr:uid="{4FBA45A1-612C-7846-823C-F2026A4163D4}"/>
    <hyperlink ref="C345" r:id="rId736" display="https://kenpom.com/conf.php?c=Slnd" xr:uid="{9A4E9E2F-B6DC-4E49-A29D-D61DA41BF2A7}"/>
    <hyperlink ref="B346" r:id="rId737" display="https://kenpom.com/team.php?team=Morgan+St." xr:uid="{201E4F8E-A225-254C-A19C-9B00B6B53DF3}"/>
    <hyperlink ref="C346" r:id="rId738" display="https://kenpom.com/conf.php?c=MEAC" xr:uid="{CB976C59-3AD7-4847-B20E-377526A76D75}"/>
    <hyperlink ref="B347" r:id="rId739" display="https://kenpom.com/team.php?team=Lindenwood" xr:uid="{37F715CC-4F4A-EF48-828C-A36B1CE63668}"/>
    <hyperlink ref="C347" r:id="rId740" display="https://kenpom.com/conf.php?c=OVC" xr:uid="{80ADB522-4C47-2446-BBC6-A2CD81D303B4}"/>
    <hyperlink ref="B348" r:id="rId741" display="https://kenpom.com/team.php?team=Morehead+St." xr:uid="{5F5B9201-B90E-6C4C-9747-6FB8E5202446}"/>
    <hyperlink ref="C348" r:id="rId742" display="https://kenpom.com/conf.php?c=OVC" xr:uid="{F7588826-042C-0541-BBA6-4E0233563C9C}"/>
    <hyperlink ref="B349" r:id="rId743" display="https://kenpom.com/team.php?team=Eastern+Illinois" xr:uid="{458D3C9A-F098-B54D-9D56-C7F2C7EBC72E}"/>
    <hyperlink ref="C349" r:id="rId744" display="https://kenpom.com/conf.php?c=OVC" xr:uid="{F9BF750C-B73A-2C48-A4E5-D5C7D2699B81}"/>
    <hyperlink ref="B350" r:id="rId745" display="https://kenpom.com/team.php?team=Green+Bay" xr:uid="{C26CE884-6CCB-344B-95B5-6AAF07CACE79}"/>
    <hyperlink ref="C350" r:id="rId746" display="https://kenpom.com/conf.php?c=Horz" xr:uid="{4C32C73C-6776-6047-83FF-10F14E1385E1}"/>
    <hyperlink ref="B351" r:id="rId747" display="https://kenpom.com/team.php?team=Detroit+Mercy" xr:uid="{31A85673-FEBD-474B-95CB-71AD8A4325F3}"/>
    <hyperlink ref="C351" r:id="rId748" display="https://kenpom.com/conf.php?c=Horz" xr:uid="{426DF6B6-2CB9-6F4C-B6A4-B775E8089890}"/>
    <hyperlink ref="B352" r:id="rId749" display="https://kenpom.com/team.php?team=USC+Upstate" xr:uid="{9B9CA230-2834-3F45-A9C8-1AA1E2031E94}"/>
    <hyperlink ref="C352" r:id="rId750" display="https://kenpom.com/conf.php?c=BSth" xr:uid="{6213A558-8525-4149-BE09-33E2D7E3D905}"/>
    <hyperlink ref="B353" r:id="rId751" display="https://kenpom.com/team.php?team=Southern+Indiana" xr:uid="{C4E32489-B9EB-B240-BB43-22472CF4B332}"/>
    <hyperlink ref="C353" r:id="rId752" display="https://kenpom.com/conf.php?c=OVC" xr:uid="{D5BB2072-0579-2C4E-9796-DF0B93F60266}"/>
    <hyperlink ref="B354" r:id="rId753" display="https://kenpom.com/team.php?team=Fairfield" xr:uid="{9C605A1C-3D6C-824C-BD2D-1E7B178E9CAA}"/>
    <hyperlink ref="C354" r:id="rId754" display="https://kenpom.com/conf.php?c=MAAC" xr:uid="{01131A06-61BF-DD4A-8780-9A26EE013807}"/>
    <hyperlink ref="B355" r:id="rId755" display="https://kenpom.com/team.php?team=Stony+Brook" xr:uid="{3183E1BB-C965-3142-B074-D9275FA99DD0}"/>
    <hyperlink ref="C355" r:id="rId756" display="https://kenpom.com/conf.php?c=CAA" xr:uid="{527406F8-A84E-EE41-A75E-DB1BC45CF24B}"/>
    <hyperlink ref="B356" r:id="rId757" display="https://kenpom.com/team.php?team=Sacramento+St." xr:uid="{B72C894D-5893-2744-8CD4-C8BF80D2D364}"/>
    <hyperlink ref="C356" r:id="rId758" display="https://kenpom.com/conf.php?c=BSky" xr:uid="{0E540E6F-235C-E64A-8D15-60CCC545535F}"/>
    <hyperlink ref="B357" r:id="rId759" display="https://kenpom.com/team.php?team=Western+Carolina" xr:uid="{AD55B8B9-019D-5648-8788-43E50AE8A1BD}"/>
    <hyperlink ref="C357" r:id="rId760" display="https://kenpom.com/conf.php?c=SC" xr:uid="{C3FD9D92-C956-C845-95C3-F54A70445756}"/>
    <hyperlink ref="B358" r:id="rId761" display="https://kenpom.com/team.php?team=Cal+St.+Fullerton" xr:uid="{46FCE49B-C3B5-D648-A43D-B904505772B3}"/>
    <hyperlink ref="C358" r:id="rId762" display="https://kenpom.com/conf.php?c=BW" xr:uid="{58E12BAA-80CE-204E-A877-38AC87A96E43}"/>
    <hyperlink ref="B359" r:id="rId763" display="https://kenpom.com/team.php?team=Louisiana+Monroe" xr:uid="{50BC9B0A-0C98-E04B-9201-265BC23381C5}"/>
    <hyperlink ref="C359" r:id="rId764" display="https://kenpom.com/conf.php?c=SB" xr:uid="{7246485A-EB99-6944-9144-0C3B5A0FE227}"/>
    <hyperlink ref="B360" r:id="rId765" display="https://kenpom.com/team.php?team=Bellarmine" xr:uid="{65E386F6-D3BE-9844-977D-557D39D6E1B4}"/>
    <hyperlink ref="C360" r:id="rId766" display="https://kenpom.com/conf.php?c=ASun" xr:uid="{C4875C2A-9063-504F-AAAB-87C60381C9A2}"/>
    <hyperlink ref="B361" r:id="rId767" display="https://kenpom.com/team.php?team=Wagner" xr:uid="{8EBDEBEA-E0F0-A244-8A81-E40FAE16B6EB}"/>
    <hyperlink ref="C361" r:id="rId768" display="https://kenpom.com/conf.php?c=NEC" xr:uid="{C883577A-F693-2345-98FB-D16C42034E59}"/>
    <hyperlink ref="B362" r:id="rId769" display="https://kenpom.com/team.php?team=New+Orleans" xr:uid="{B2F605A0-0BEF-3145-ABDB-84490330A08F}"/>
    <hyperlink ref="C362" r:id="rId770" display="https://kenpom.com/conf.php?c=Slnd" xr:uid="{D7AF5A28-995D-3F45-8D00-79BE08E0FD03}"/>
    <hyperlink ref="B363" r:id="rId771" display="https://kenpom.com/team.php?team=West+Georgia" xr:uid="{9EC64F51-1163-724E-BC86-BB60FC646538}"/>
    <hyperlink ref="C363" r:id="rId772" display="https://kenpom.com/conf.php?c=ASun" xr:uid="{F9438F53-EA92-8349-BCCB-2ED5764ED7E8}"/>
    <hyperlink ref="B364" r:id="rId773" display="https://kenpom.com/team.php?team=Mercyhurst" xr:uid="{A52D911C-0DA6-9346-8539-DB9203778BF9}"/>
    <hyperlink ref="C364" r:id="rId774" display="https://kenpom.com/conf.php?c=NEC" xr:uid="{86E95B7E-2E32-3946-B944-13DF1402F492}"/>
    <hyperlink ref="B365" r:id="rId775" display="https://kenpom.com/team.php?team=Northern+Illinois" xr:uid="{D438ADFB-5B90-D74B-AE47-0E50FA64E1B1}"/>
    <hyperlink ref="C365" r:id="rId776" display="https://kenpom.com/conf.php?c=MAC" xr:uid="{1E99416E-97DD-D246-B450-CC73635233FE}"/>
    <hyperlink ref="B366" r:id="rId777" display="https://kenpom.com/team.php?team=Central+Arkansas" xr:uid="{BC86454F-A157-174D-8A5A-0B88B0224BE6}"/>
    <hyperlink ref="C366" r:id="rId778" display="https://kenpom.com/conf.php?c=ASun" xr:uid="{5983A5EC-3668-4644-85F0-63B2E98F47FE}"/>
    <hyperlink ref="B367" r:id="rId779" display="https://kenpom.com/team.php?team=Buffalo" xr:uid="{E1031DAA-95A3-8347-93BC-0F46110BFB97}"/>
    <hyperlink ref="C367" r:id="rId780" display="https://kenpom.com/conf.php?c=MAC" xr:uid="{923CC4B7-0269-9F44-8BE6-9D22D8967CEA}"/>
    <hyperlink ref="B368" r:id="rId781" display="https://kenpom.com/team.php?team=Stetson" xr:uid="{B54DF71D-DA52-0145-A225-8E89C2E62085}"/>
    <hyperlink ref="C368" r:id="rId782" display="https://kenpom.com/conf.php?c=ASun" xr:uid="{3D6FB088-07E9-1540-AECE-44BC1CD602EB}"/>
    <hyperlink ref="B369" r:id="rId783" display="https://kenpom.com/team.php?team=NJIT" xr:uid="{B4593A7C-D581-054F-8D54-C7F81F2380F8}"/>
    <hyperlink ref="C369" r:id="rId784" display="https://kenpom.com/conf.php?c=AE" xr:uid="{A84A4028-63AD-6A48-92F0-8248268BCB94}"/>
    <hyperlink ref="B370" r:id="rId785" display="https://kenpom.com/team.php?team=Western+Illinois" xr:uid="{2541CA67-F781-4D41-910F-72C372FEB965}"/>
    <hyperlink ref="C370" r:id="rId786" display="https://kenpom.com/conf.php?c=OVC" xr:uid="{488747DC-4087-4C4C-8A7D-6009C03C9BF6}"/>
    <hyperlink ref="B371" r:id="rId787" display="https://kenpom.com/team.php?team=Le+Moyne" xr:uid="{3078F5E0-A62E-A54B-AC99-AFB8AD863A8A}"/>
    <hyperlink ref="C371" r:id="rId788" display="https://kenpom.com/conf.php?c=NEC" xr:uid="{FB42D5B0-D872-E149-A466-3359B373A427}"/>
    <hyperlink ref="B372" r:id="rId789" display="https://kenpom.com/team.php?team=Canisius" xr:uid="{1668E11C-DDE7-5E41-AC62-98CEB37B5587}"/>
    <hyperlink ref="C372" r:id="rId790" display="https://kenpom.com/conf.php?c=MAAC" xr:uid="{0F12DF3A-33CF-C841-823B-262F7B4FC22A}"/>
    <hyperlink ref="B373" r:id="rId791" display="https://kenpom.com/team.php?team=Alabama+A%26M" xr:uid="{64911103-80EA-8A4C-B992-25C4E7A3DF8B}"/>
    <hyperlink ref="C373" r:id="rId792" display="https://kenpom.com/conf.php?c=SWAC" xr:uid="{671E0DC1-862A-5946-AA61-02A659F07993}"/>
    <hyperlink ref="B374" r:id="rId793" display="https://kenpom.com/team.php?team=The+Citadel" xr:uid="{97703CBA-D786-D640-846A-656D3AB942FB}"/>
    <hyperlink ref="C374" r:id="rId794" display="https://kenpom.com/conf.php?c=SC" xr:uid="{B2CE9117-9E18-4446-9EAE-0289A027647D}"/>
    <hyperlink ref="B375" r:id="rId795" display="https://kenpom.com/team.php?team=Prairie+View+A%26M" xr:uid="{FC667D01-EFF3-DB4D-A9B7-D17791A51032}"/>
    <hyperlink ref="C375" r:id="rId796" display="https://kenpom.com/conf.php?c=SWAC" xr:uid="{52EE4435-644C-384E-B9F7-1429F247E453}"/>
    <hyperlink ref="B376" r:id="rId797" display="https://kenpom.com/team.php?team=New+Hampshire" xr:uid="{77AF7409-E903-6449-9EEC-0695AC1C8DCE}"/>
    <hyperlink ref="C376" r:id="rId798" display="https://kenpom.com/conf.php?c=AE" xr:uid="{2F5E63CB-23A5-A945-8163-227903C4F334}"/>
    <hyperlink ref="B377" r:id="rId799" display="https://kenpom.com/team.php?team=Chicago+St." xr:uid="{CE24652E-9823-3542-A086-6E1D13BDD17C}"/>
    <hyperlink ref="C377" r:id="rId800" display="https://kenpom.com/conf.php?c=NEC" xr:uid="{2AC7CC8E-1DFD-EB4A-85B0-53A0BBFC91A8}"/>
    <hyperlink ref="C378" r:id="rId801" display="https://kenpom.com/archive.php?d=2025-02-26&amp;s=RankAdjEM" xr:uid="{4038A91F-39A8-2F48-8F65-1F6B4F42602C}"/>
    <hyperlink ref="A379" r:id="rId802" display="https://kenpom.com/archive.php?d=2025-02-27" xr:uid="{30BBF2EA-083D-DD41-9683-030CB89BBA1A}"/>
    <hyperlink ref="B379" r:id="rId803" display="https://kenpom.com/archive.php?d=2025-02-27&amp;s=TeamName" xr:uid="{5EC3CF0E-DFF6-5946-9F50-A677B8B46768}"/>
    <hyperlink ref="D379" r:id="rId804" display="https://kenpom.com/archive.php?d=2025-02-27" xr:uid="{31426772-EC61-0543-BEB1-65105F162253}"/>
    <hyperlink ref="E379" r:id="rId805" display="https://kenpom.com/archive.php?d=2025-02-27&amp;s=RankAdjOE" xr:uid="{430C3F12-8C0B-AA4E-B530-5BE7A201378E}"/>
    <hyperlink ref="F379" r:id="rId806" display="https://kenpom.com/archive.php?d=2025-02-27&amp;s=RankAdjDE" xr:uid="{E3AFCC69-21FF-EB4C-94E1-8E3CA9DB4C8A}"/>
    <hyperlink ref="G379" r:id="rId807" display="https://kenpom.com/archive.php?d=2025-02-27&amp;s=RankAdjTempo" xr:uid="{F8D5B6AB-1715-C74B-A131-2AE962F26285}"/>
    <hyperlink ref="H379" r:id="rId808" display="https://kenpom.com/archive.php?d=2025-02-27&amp;s=RankAdjEMFinal" xr:uid="{B2315E98-CF69-B946-8F14-2E6AB66E2881}"/>
    <hyperlink ref="I379" r:id="rId809" display="https://kenpom.com/archive.php?d=2025-02-27&amp;s=AdjEMFinal" xr:uid="{EC4C8577-1370-804F-B1EB-D3E5A7D24587}"/>
    <hyperlink ref="B380" r:id="rId810" display="https://kenpom.com/team.php?team=Maryland+Eastern+Shore" xr:uid="{0725B2A1-EF01-A94A-9A74-741D177EB883}"/>
    <hyperlink ref="C380" r:id="rId811" display="https://kenpom.com/conf.php?c=MEAC" xr:uid="{B46DC411-A71F-6B46-8FF1-A4E261DA4382}"/>
    <hyperlink ref="B381" r:id="rId812" display="https://kenpom.com/team.php?team=Coppin+St." xr:uid="{1628AC4E-AD2B-6144-89EB-A6813B74154C}"/>
    <hyperlink ref="C381" r:id="rId813" display="https://kenpom.com/conf.php?c=MEAC" xr:uid="{EE3A572D-2348-294F-9340-66E55D11D3C2}"/>
    <hyperlink ref="B382" r:id="rId814" display="https://kenpom.com/team.php?team=Arkansas+Pine+Bluff" xr:uid="{426B7A4A-2E9F-ED4C-8D3E-2DFF983ABBFF}"/>
    <hyperlink ref="C382" r:id="rId815" display="https://kenpom.com/conf.php?c=SWAC" xr:uid="{CD87C6C0-D4E8-7242-A51A-2EA2750D6E6F}"/>
    <hyperlink ref="B383" r:id="rId816" display="https://kenpom.com/team.php?team=Mississippi+Valley+St." xr:uid="{47FEAA49-5BE6-F649-B906-9BE55462EF82}"/>
    <hyperlink ref="C383" r:id="rId817" display="https://kenpom.com/conf.php?c=SWAC" xr:uid="{5E1B0E0B-FCB9-AE46-AB03-83A06B44219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BD06-4753-354B-9C42-09FA8DB12CEC}">
  <dimension ref="A1:I372"/>
  <sheetViews>
    <sheetView workbookViewId="0">
      <selection activeCell="J278" sqref="J278"/>
    </sheetView>
  </sheetViews>
  <sheetFormatPr defaultColWidth="11" defaultRowHeight="15.75"/>
  <cols>
    <col min="2" max="2" width="17.25" customWidth="1"/>
  </cols>
  <sheetData>
    <row r="1" spans="1:9" ht="18">
      <c r="A1" s="1" t="s">
        <v>86</v>
      </c>
      <c r="B1" s="1" t="s">
        <v>87</v>
      </c>
      <c r="C1" s="4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</row>
    <row r="2" spans="1:9" ht="18">
      <c r="A2" s="5">
        <v>1</v>
      </c>
      <c r="B2" s="1" t="s">
        <v>76</v>
      </c>
      <c r="C2" s="1" t="s">
        <v>95</v>
      </c>
      <c r="D2" s="5">
        <v>39.64</v>
      </c>
      <c r="E2" s="5">
        <v>129.19999999999999</v>
      </c>
      <c r="F2" s="6">
        <v>2</v>
      </c>
      <c r="G2" s="5">
        <v>89.6</v>
      </c>
      <c r="H2" s="6">
        <v>4</v>
      </c>
      <c r="I2" s="5">
        <v>66.099999999999994</v>
      </c>
    </row>
    <row r="3" spans="1:9" ht="18">
      <c r="A3" s="5">
        <v>2</v>
      </c>
      <c r="B3" s="1" t="s">
        <v>97</v>
      </c>
      <c r="C3" s="1" t="s">
        <v>98</v>
      </c>
      <c r="D3" s="5">
        <v>35.9</v>
      </c>
      <c r="E3" s="5">
        <v>130.19999999999999</v>
      </c>
      <c r="F3" s="6">
        <v>1</v>
      </c>
      <c r="G3" s="5">
        <v>94.3</v>
      </c>
      <c r="H3" s="6">
        <v>14</v>
      </c>
      <c r="I3" s="5">
        <v>68.2</v>
      </c>
    </row>
    <row r="4" spans="1:9" ht="18">
      <c r="A4" s="5">
        <v>3</v>
      </c>
      <c r="B4" s="1" t="s">
        <v>100</v>
      </c>
      <c r="C4" s="1" t="s">
        <v>101</v>
      </c>
      <c r="D4" s="5">
        <v>35.15</v>
      </c>
      <c r="E4" s="5">
        <v>124.2</v>
      </c>
      <c r="F4" s="6">
        <v>10</v>
      </c>
      <c r="G4" s="5">
        <v>89.1</v>
      </c>
      <c r="H4" s="6">
        <v>2</v>
      </c>
      <c r="I4" s="5">
        <v>61.2</v>
      </c>
    </row>
    <row r="5" spans="1:9" ht="18">
      <c r="A5" s="5">
        <v>4</v>
      </c>
      <c r="B5" s="1" t="s">
        <v>69</v>
      </c>
      <c r="C5" s="1" t="s">
        <v>98</v>
      </c>
      <c r="D5" s="5">
        <v>34.6</v>
      </c>
      <c r="E5" s="5">
        <v>127.3</v>
      </c>
      <c r="F5" s="6">
        <v>3</v>
      </c>
      <c r="G5" s="5">
        <v>92.7</v>
      </c>
      <c r="H5" s="6">
        <v>10</v>
      </c>
      <c r="I5" s="5">
        <v>69.599999999999994</v>
      </c>
    </row>
    <row r="6" spans="1:9" ht="18">
      <c r="A6" s="5">
        <v>5</v>
      </c>
      <c r="B6" s="1" t="s">
        <v>71</v>
      </c>
      <c r="C6" s="1" t="s">
        <v>98</v>
      </c>
      <c r="D6" s="5">
        <v>30.86</v>
      </c>
      <c r="E6" s="5">
        <v>119.3</v>
      </c>
      <c r="F6" s="6">
        <v>22</v>
      </c>
      <c r="G6" s="5">
        <v>88.5</v>
      </c>
      <c r="H6" s="6">
        <v>1</v>
      </c>
      <c r="I6" s="5">
        <v>63.9</v>
      </c>
    </row>
    <row r="7" spans="1:9" ht="18">
      <c r="A7" s="5">
        <v>6</v>
      </c>
      <c r="B7" s="1" t="s">
        <v>57</v>
      </c>
      <c r="C7" s="1" t="s">
        <v>98</v>
      </c>
      <c r="D7" s="5">
        <v>29.81</v>
      </c>
      <c r="E7" s="5">
        <v>127.3</v>
      </c>
      <c r="F7" s="6">
        <v>4</v>
      </c>
      <c r="G7" s="5">
        <v>97.5</v>
      </c>
      <c r="H7" s="6">
        <v>31</v>
      </c>
      <c r="I7" s="5">
        <v>74.900000000000006</v>
      </c>
    </row>
    <row r="8" spans="1:9" ht="18">
      <c r="A8" s="5">
        <v>7</v>
      </c>
      <c r="B8" s="1" t="s">
        <v>104</v>
      </c>
      <c r="C8" s="1" t="s">
        <v>101</v>
      </c>
      <c r="D8" s="5">
        <v>28.65</v>
      </c>
      <c r="E8" s="5">
        <v>125.3</v>
      </c>
      <c r="F8" s="6">
        <v>7</v>
      </c>
      <c r="G8" s="5">
        <v>96.7</v>
      </c>
      <c r="H8" s="6">
        <v>27</v>
      </c>
      <c r="I8" s="5">
        <v>65.8</v>
      </c>
    </row>
    <row r="9" spans="1:9" ht="18">
      <c r="A9" s="5">
        <v>8</v>
      </c>
      <c r="B9" s="1" t="s">
        <v>44</v>
      </c>
      <c r="C9" s="1" t="s">
        <v>109</v>
      </c>
      <c r="D9" s="5">
        <v>27.27</v>
      </c>
      <c r="E9" s="5">
        <v>125.1</v>
      </c>
      <c r="F9" s="6">
        <v>8</v>
      </c>
      <c r="G9" s="5">
        <v>97.9</v>
      </c>
      <c r="H9" s="6">
        <v>35</v>
      </c>
      <c r="I9" s="5">
        <v>70.3</v>
      </c>
    </row>
    <row r="10" spans="1:9" ht="18">
      <c r="A10" s="5">
        <v>9</v>
      </c>
      <c r="B10" s="1" t="s">
        <v>108</v>
      </c>
      <c r="C10" s="1" t="s">
        <v>107</v>
      </c>
      <c r="D10" s="5">
        <v>27.04</v>
      </c>
      <c r="E10" s="5">
        <v>118.6</v>
      </c>
      <c r="F10" s="6">
        <v>27</v>
      </c>
      <c r="G10" s="5">
        <v>91.6</v>
      </c>
      <c r="H10" s="6">
        <v>5</v>
      </c>
      <c r="I10" s="5">
        <v>67.8</v>
      </c>
    </row>
    <row r="11" spans="1:9" ht="18">
      <c r="A11" s="5">
        <v>10</v>
      </c>
      <c r="B11" s="1" t="s">
        <v>72</v>
      </c>
      <c r="C11" s="1" t="s">
        <v>101</v>
      </c>
      <c r="D11" s="5">
        <v>26.57</v>
      </c>
      <c r="E11" s="5">
        <v>118.6</v>
      </c>
      <c r="F11" s="6">
        <v>30</v>
      </c>
      <c r="G11" s="5">
        <v>92</v>
      </c>
      <c r="H11" s="6">
        <v>6</v>
      </c>
      <c r="I11" s="5">
        <v>68.900000000000006</v>
      </c>
    </row>
    <row r="12" spans="1:9" ht="18">
      <c r="A12" s="5">
        <v>11</v>
      </c>
      <c r="B12" s="1" t="s">
        <v>117</v>
      </c>
      <c r="C12" s="1" t="s">
        <v>98</v>
      </c>
      <c r="D12" s="5">
        <v>25.59</v>
      </c>
      <c r="E12" s="5">
        <v>125.6</v>
      </c>
      <c r="F12" s="6">
        <v>6</v>
      </c>
      <c r="G12" s="5">
        <v>100</v>
      </c>
      <c r="H12" s="6">
        <v>55</v>
      </c>
      <c r="I12" s="5">
        <v>71</v>
      </c>
    </row>
    <row r="13" spans="1:9" ht="18">
      <c r="A13" s="5">
        <v>12</v>
      </c>
      <c r="B13" s="1" t="s">
        <v>116</v>
      </c>
      <c r="C13" s="1" t="s">
        <v>107</v>
      </c>
      <c r="D13" s="5">
        <v>25.51</v>
      </c>
      <c r="E13" s="5">
        <v>117.9</v>
      </c>
      <c r="F13" s="6">
        <v>34</v>
      </c>
      <c r="G13" s="5">
        <v>92.4</v>
      </c>
      <c r="H13" s="6">
        <v>9</v>
      </c>
      <c r="I13" s="5">
        <v>70.099999999999994</v>
      </c>
    </row>
    <row r="14" spans="1:9" ht="18">
      <c r="A14" s="5">
        <v>13</v>
      </c>
      <c r="B14" s="1" t="s">
        <v>62</v>
      </c>
      <c r="C14" s="1" t="s">
        <v>107</v>
      </c>
      <c r="D14" s="5">
        <v>25.45</v>
      </c>
      <c r="E14" s="5">
        <v>123.1</v>
      </c>
      <c r="F14" s="6">
        <v>11</v>
      </c>
      <c r="G14" s="5">
        <v>97.6</v>
      </c>
      <c r="H14" s="6">
        <v>33</v>
      </c>
      <c r="I14" s="5">
        <v>67.8</v>
      </c>
    </row>
    <row r="15" spans="1:9" ht="18">
      <c r="A15" s="5">
        <v>14</v>
      </c>
      <c r="B15" s="1" t="s">
        <v>118</v>
      </c>
      <c r="C15" s="1" t="s">
        <v>107</v>
      </c>
      <c r="D15" s="5">
        <v>25.1</v>
      </c>
      <c r="E15" s="5">
        <v>124.9</v>
      </c>
      <c r="F15" s="6">
        <v>9</v>
      </c>
      <c r="G15" s="5">
        <v>99.8</v>
      </c>
      <c r="H15" s="6">
        <v>51</v>
      </c>
      <c r="I15" s="5">
        <v>65.400000000000006</v>
      </c>
    </row>
    <row r="16" spans="1:9" ht="18">
      <c r="A16" s="5">
        <v>15</v>
      </c>
      <c r="B16" s="1" t="s">
        <v>113</v>
      </c>
      <c r="C16" s="1" t="s">
        <v>114</v>
      </c>
      <c r="D16" s="5">
        <v>24.93</v>
      </c>
      <c r="E16" s="5">
        <v>114.2</v>
      </c>
      <c r="F16" s="6">
        <v>68</v>
      </c>
      <c r="G16" s="5">
        <v>89.3</v>
      </c>
      <c r="H16" s="6">
        <v>3</v>
      </c>
      <c r="I16" s="5">
        <v>70</v>
      </c>
    </row>
    <row r="17" spans="1:9" ht="18">
      <c r="A17" s="5">
        <v>16</v>
      </c>
      <c r="B17" s="1" t="s">
        <v>111</v>
      </c>
      <c r="C17" s="1" t="s">
        <v>101</v>
      </c>
      <c r="D17" s="5">
        <v>24.9</v>
      </c>
      <c r="E17" s="5">
        <v>122.3</v>
      </c>
      <c r="F17" s="6">
        <v>14</v>
      </c>
      <c r="G17" s="5">
        <v>97.4</v>
      </c>
      <c r="H17" s="6">
        <v>29</v>
      </c>
      <c r="I17" s="5">
        <v>70.099999999999994</v>
      </c>
    </row>
    <row r="18" spans="1:9" ht="18">
      <c r="A18" s="5">
        <v>17</v>
      </c>
      <c r="B18" s="1" t="s">
        <v>123</v>
      </c>
      <c r="C18" s="1" t="s">
        <v>98</v>
      </c>
      <c r="D18" s="5">
        <v>24.66</v>
      </c>
      <c r="E18" s="5">
        <v>116.9</v>
      </c>
      <c r="F18" s="6">
        <v>45</v>
      </c>
      <c r="G18" s="5">
        <v>92.2</v>
      </c>
      <c r="H18" s="6">
        <v>7</v>
      </c>
      <c r="I18" s="5">
        <v>66.400000000000006</v>
      </c>
    </row>
    <row r="19" spans="1:9" ht="18">
      <c r="A19" s="5">
        <v>18</v>
      </c>
      <c r="B19" s="1" t="s">
        <v>39</v>
      </c>
      <c r="C19" s="1" t="s">
        <v>107</v>
      </c>
      <c r="D19" s="5">
        <v>24.51</v>
      </c>
      <c r="E19" s="5">
        <v>121.9</v>
      </c>
      <c r="F19" s="6">
        <v>15</v>
      </c>
      <c r="G19" s="5">
        <v>97.4</v>
      </c>
      <c r="H19" s="6">
        <v>30</v>
      </c>
      <c r="I19" s="5">
        <v>71.599999999999994</v>
      </c>
    </row>
    <row r="20" spans="1:9" ht="18">
      <c r="A20" s="5">
        <v>19</v>
      </c>
      <c r="B20" s="1" t="s">
        <v>122</v>
      </c>
      <c r="C20" s="1" t="s">
        <v>95</v>
      </c>
      <c r="D20" s="5">
        <v>24.35</v>
      </c>
      <c r="E20" s="5">
        <v>120.4</v>
      </c>
      <c r="F20" s="6">
        <v>18</v>
      </c>
      <c r="G20" s="5">
        <v>96.1</v>
      </c>
      <c r="H20" s="6">
        <v>21</v>
      </c>
      <c r="I20" s="5">
        <v>64.2</v>
      </c>
    </row>
    <row r="21" spans="1:9" ht="18">
      <c r="A21" s="5">
        <v>20</v>
      </c>
      <c r="B21" s="1" t="s">
        <v>60</v>
      </c>
      <c r="C21" s="1" t="s">
        <v>98</v>
      </c>
      <c r="D21" s="5">
        <v>24.26</v>
      </c>
      <c r="E21" s="5">
        <v>126</v>
      </c>
      <c r="F21" s="6">
        <v>5</v>
      </c>
      <c r="G21" s="5">
        <v>101.7</v>
      </c>
      <c r="H21" s="6">
        <v>75</v>
      </c>
      <c r="I21" s="5">
        <v>68.2</v>
      </c>
    </row>
    <row r="22" spans="1:9" ht="18">
      <c r="A22" s="5">
        <v>21</v>
      </c>
      <c r="B22" s="1" t="s">
        <v>124</v>
      </c>
      <c r="C22" s="1" t="s">
        <v>101</v>
      </c>
      <c r="D22" s="5">
        <v>23.82</v>
      </c>
      <c r="E22" s="5">
        <v>116.2</v>
      </c>
      <c r="F22" s="6">
        <v>53</v>
      </c>
      <c r="G22" s="5">
        <v>92.3</v>
      </c>
      <c r="H22" s="6">
        <v>8</v>
      </c>
      <c r="I22" s="5">
        <v>68.599999999999994</v>
      </c>
    </row>
    <row r="23" spans="1:9" ht="18">
      <c r="A23" s="5">
        <v>22</v>
      </c>
      <c r="B23" s="1" t="s">
        <v>120</v>
      </c>
      <c r="C23" s="1" t="s">
        <v>109</v>
      </c>
      <c r="D23" s="5">
        <v>23.57</v>
      </c>
      <c r="E23" s="5">
        <v>116.9</v>
      </c>
      <c r="F23" s="6">
        <v>42</v>
      </c>
      <c r="G23" s="5">
        <v>93.4</v>
      </c>
      <c r="H23" s="6">
        <v>11</v>
      </c>
      <c r="I23" s="5">
        <v>62</v>
      </c>
    </row>
    <row r="24" spans="1:9" ht="18">
      <c r="A24" s="5">
        <v>23</v>
      </c>
      <c r="B24" s="1" t="s">
        <v>73</v>
      </c>
      <c r="C24" s="1" t="s">
        <v>95</v>
      </c>
      <c r="D24" s="5">
        <v>22.97</v>
      </c>
      <c r="E24" s="5">
        <v>118.6</v>
      </c>
      <c r="F24" s="6">
        <v>29</v>
      </c>
      <c r="G24" s="5">
        <v>95.6</v>
      </c>
      <c r="H24" s="6">
        <v>19</v>
      </c>
      <c r="I24" s="5">
        <v>68.900000000000006</v>
      </c>
    </row>
    <row r="25" spans="1:9" ht="18">
      <c r="A25" s="5">
        <v>24</v>
      </c>
      <c r="B25" s="1" t="s">
        <v>131</v>
      </c>
      <c r="C25" s="1" t="s">
        <v>101</v>
      </c>
      <c r="D25" s="5">
        <v>22.67</v>
      </c>
      <c r="E25" s="5">
        <v>122.9</v>
      </c>
      <c r="F25" s="6">
        <v>12</v>
      </c>
      <c r="G25" s="5">
        <v>100.3</v>
      </c>
      <c r="H25" s="6">
        <v>57</v>
      </c>
      <c r="I25" s="5">
        <v>67.400000000000006</v>
      </c>
    </row>
    <row r="26" spans="1:9" ht="18">
      <c r="A26" s="5">
        <v>25</v>
      </c>
      <c r="B26" s="1" t="s">
        <v>129</v>
      </c>
      <c r="C26" s="1" t="s">
        <v>107</v>
      </c>
      <c r="D26" s="5">
        <v>22.51</v>
      </c>
      <c r="E26" s="5">
        <v>117.1</v>
      </c>
      <c r="F26" s="6">
        <v>39</v>
      </c>
      <c r="G26" s="5">
        <v>94.6</v>
      </c>
      <c r="H26" s="6">
        <v>15</v>
      </c>
      <c r="I26" s="5">
        <v>65.099999999999994</v>
      </c>
    </row>
    <row r="27" spans="1:9" ht="18">
      <c r="A27" s="5">
        <v>26</v>
      </c>
      <c r="B27" s="1" t="s">
        <v>61</v>
      </c>
      <c r="C27" s="1" t="s">
        <v>114</v>
      </c>
      <c r="D27" s="5">
        <v>22.06</v>
      </c>
      <c r="E27" s="5">
        <v>118.1</v>
      </c>
      <c r="F27" s="6">
        <v>33</v>
      </c>
      <c r="G27" s="5">
        <v>96.1</v>
      </c>
      <c r="H27" s="6">
        <v>22</v>
      </c>
      <c r="I27" s="5">
        <v>67.400000000000006</v>
      </c>
    </row>
    <row r="28" spans="1:9" ht="18">
      <c r="A28" s="5">
        <v>27</v>
      </c>
      <c r="B28" s="1" t="s">
        <v>126</v>
      </c>
      <c r="C28" s="1" t="s">
        <v>98</v>
      </c>
      <c r="D28" s="5">
        <v>21.99</v>
      </c>
      <c r="E28" s="5">
        <v>118.9</v>
      </c>
      <c r="F28" s="6">
        <v>26</v>
      </c>
      <c r="G28" s="5">
        <v>96.9</v>
      </c>
      <c r="H28" s="6">
        <v>28</v>
      </c>
      <c r="I28" s="5">
        <v>68.3</v>
      </c>
    </row>
    <row r="29" spans="1:9" ht="18">
      <c r="A29" s="5">
        <v>28</v>
      </c>
      <c r="B29" s="1" t="s">
        <v>125</v>
      </c>
      <c r="C29" s="1" t="s">
        <v>107</v>
      </c>
      <c r="D29" s="5">
        <v>21.01</v>
      </c>
      <c r="E29" s="5">
        <v>116.5</v>
      </c>
      <c r="F29" s="6">
        <v>49</v>
      </c>
      <c r="G29" s="5">
        <v>95.5</v>
      </c>
      <c r="H29" s="6">
        <v>17</v>
      </c>
      <c r="I29" s="5">
        <v>69.7</v>
      </c>
    </row>
    <row r="30" spans="1:9" ht="18">
      <c r="A30" s="5">
        <v>29</v>
      </c>
      <c r="B30" s="1" t="s">
        <v>10</v>
      </c>
      <c r="C30" s="1" t="s">
        <v>133</v>
      </c>
      <c r="D30" s="5">
        <v>20.48</v>
      </c>
      <c r="E30" s="5">
        <v>117</v>
      </c>
      <c r="F30" s="6">
        <v>40</v>
      </c>
      <c r="G30" s="5">
        <v>96.5</v>
      </c>
      <c r="H30" s="6">
        <v>26</v>
      </c>
      <c r="I30" s="5">
        <v>66.400000000000006</v>
      </c>
    </row>
    <row r="31" spans="1:9" ht="18">
      <c r="A31" s="5">
        <v>30</v>
      </c>
      <c r="B31" s="1" t="s">
        <v>6</v>
      </c>
      <c r="C31" s="1" t="s">
        <v>101</v>
      </c>
      <c r="D31" s="5">
        <v>20.43</v>
      </c>
      <c r="E31" s="5">
        <v>120.8</v>
      </c>
      <c r="F31" s="6">
        <v>17</v>
      </c>
      <c r="G31" s="5">
        <v>100.4</v>
      </c>
      <c r="H31" s="6">
        <v>59</v>
      </c>
      <c r="I31" s="5">
        <v>65</v>
      </c>
    </row>
    <row r="32" spans="1:9" ht="18">
      <c r="A32" s="5">
        <v>31</v>
      </c>
      <c r="B32" s="1" t="s">
        <v>137</v>
      </c>
      <c r="C32" s="1" t="s">
        <v>107</v>
      </c>
      <c r="D32" s="5">
        <v>19.850000000000001</v>
      </c>
      <c r="E32" s="5">
        <v>117.8</v>
      </c>
      <c r="F32" s="6">
        <v>35</v>
      </c>
      <c r="G32" s="5">
        <v>97.9</v>
      </c>
      <c r="H32" s="6">
        <v>37</v>
      </c>
      <c r="I32" s="5">
        <v>67.900000000000006</v>
      </c>
    </row>
    <row r="33" spans="1:9" ht="18">
      <c r="A33" s="5">
        <v>32</v>
      </c>
      <c r="B33" s="1" t="s">
        <v>70</v>
      </c>
      <c r="C33" s="1" t="s">
        <v>98</v>
      </c>
      <c r="D33" s="5">
        <v>19.79</v>
      </c>
      <c r="E33" s="5">
        <v>119.4</v>
      </c>
      <c r="F33" s="6">
        <v>21</v>
      </c>
      <c r="G33" s="5">
        <v>99.6</v>
      </c>
      <c r="H33" s="6">
        <v>50</v>
      </c>
      <c r="I33" s="5">
        <v>68</v>
      </c>
    </row>
    <row r="34" spans="1:9" ht="18">
      <c r="A34" s="5">
        <v>33</v>
      </c>
      <c r="B34" s="1" t="s">
        <v>2</v>
      </c>
      <c r="C34" s="1" t="s">
        <v>98</v>
      </c>
      <c r="D34" s="5">
        <v>19.7</v>
      </c>
      <c r="E34" s="5">
        <v>115.9</v>
      </c>
      <c r="F34" s="6">
        <v>55</v>
      </c>
      <c r="G34" s="5">
        <v>96.2</v>
      </c>
      <c r="H34" s="6">
        <v>24</v>
      </c>
      <c r="I34" s="5">
        <v>66.7</v>
      </c>
    </row>
    <row r="35" spans="1:9" ht="18">
      <c r="A35" s="5">
        <v>34</v>
      </c>
      <c r="B35" s="1" t="s">
        <v>135</v>
      </c>
      <c r="C35" s="1" t="s">
        <v>107</v>
      </c>
      <c r="D35" s="5">
        <v>19.07</v>
      </c>
      <c r="E35" s="5">
        <v>118.5</v>
      </c>
      <c r="F35" s="6">
        <v>31</v>
      </c>
      <c r="G35" s="5">
        <v>99.4</v>
      </c>
      <c r="H35" s="6">
        <v>48</v>
      </c>
      <c r="I35" s="5">
        <v>67.400000000000006</v>
      </c>
    </row>
    <row r="36" spans="1:9" ht="18">
      <c r="A36" s="5">
        <v>35</v>
      </c>
      <c r="B36" s="1" t="s">
        <v>142</v>
      </c>
      <c r="C36" s="1" t="s">
        <v>114</v>
      </c>
      <c r="D36" s="5">
        <v>19.010000000000002</v>
      </c>
      <c r="E36" s="5">
        <v>122.3</v>
      </c>
      <c r="F36" s="6">
        <v>13</v>
      </c>
      <c r="G36" s="5">
        <v>103.3</v>
      </c>
      <c r="H36" s="6">
        <v>96</v>
      </c>
      <c r="I36" s="5">
        <v>64.3</v>
      </c>
    </row>
    <row r="37" spans="1:9" ht="18">
      <c r="A37" s="5">
        <v>36</v>
      </c>
      <c r="B37" s="1" t="s">
        <v>134</v>
      </c>
      <c r="C37" s="1" t="s">
        <v>114</v>
      </c>
      <c r="D37" s="5">
        <v>18.940000000000001</v>
      </c>
      <c r="E37" s="5">
        <v>117.2</v>
      </c>
      <c r="F37" s="6">
        <v>38</v>
      </c>
      <c r="G37" s="5">
        <v>98.2</v>
      </c>
      <c r="H37" s="6">
        <v>43</v>
      </c>
      <c r="I37" s="5">
        <v>67.7</v>
      </c>
    </row>
    <row r="38" spans="1:9" ht="18">
      <c r="A38" s="5">
        <v>37</v>
      </c>
      <c r="B38" s="1" t="s">
        <v>143</v>
      </c>
      <c r="C38" s="1" t="s">
        <v>95</v>
      </c>
      <c r="D38" s="5">
        <v>18.309999999999999</v>
      </c>
      <c r="E38" s="5">
        <v>119.8</v>
      </c>
      <c r="F38" s="6">
        <v>20</v>
      </c>
      <c r="G38" s="5">
        <v>101.5</v>
      </c>
      <c r="H38" s="6">
        <v>70</v>
      </c>
      <c r="I38" s="5">
        <v>70.8</v>
      </c>
    </row>
    <row r="39" spans="1:9" ht="18">
      <c r="A39" s="5">
        <v>38</v>
      </c>
      <c r="B39" s="1" t="s">
        <v>156</v>
      </c>
      <c r="C39" s="1" t="s">
        <v>98</v>
      </c>
      <c r="D39" s="5">
        <v>17.73</v>
      </c>
      <c r="E39" s="5">
        <v>119.2</v>
      </c>
      <c r="F39" s="6">
        <v>24</v>
      </c>
      <c r="G39" s="5">
        <v>101.4</v>
      </c>
      <c r="H39" s="6">
        <v>69</v>
      </c>
      <c r="I39" s="5">
        <v>68.7</v>
      </c>
    </row>
    <row r="40" spans="1:9" ht="18">
      <c r="A40" s="5">
        <v>39</v>
      </c>
      <c r="B40" s="1" t="s">
        <v>138</v>
      </c>
      <c r="C40" s="1" t="s">
        <v>139</v>
      </c>
      <c r="D40" s="5">
        <v>17.71</v>
      </c>
      <c r="E40" s="5">
        <v>115.5</v>
      </c>
      <c r="F40" s="6">
        <v>58</v>
      </c>
      <c r="G40" s="5">
        <v>97.7</v>
      </c>
      <c r="H40" s="6">
        <v>34</v>
      </c>
      <c r="I40" s="5">
        <v>66.099999999999994</v>
      </c>
    </row>
    <row r="41" spans="1:9" ht="18">
      <c r="A41" s="5">
        <v>40</v>
      </c>
      <c r="B41" s="1" t="s">
        <v>140</v>
      </c>
      <c r="C41" s="1" t="s">
        <v>98</v>
      </c>
      <c r="D41" s="5">
        <v>17.62</v>
      </c>
      <c r="E41" s="5">
        <v>113.2</v>
      </c>
      <c r="F41" s="6">
        <v>77</v>
      </c>
      <c r="G41" s="5">
        <v>95.5</v>
      </c>
      <c r="H41" s="6">
        <v>18</v>
      </c>
      <c r="I41" s="5">
        <v>69.400000000000006</v>
      </c>
    </row>
    <row r="42" spans="1:9" ht="18">
      <c r="A42" s="1" t="s">
        <v>86</v>
      </c>
      <c r="B42" s="1" t="s">
        <v>87</v>
      </c>
      <c r="C42" s="4" t="s">
        <v>88</v>
      </c>
      <c r="D42" s="1" t="s">
        <v>90</v>
      </c>
      <c r="E42" s="1" t="s">
        <v>91</v>
      </c>
      <c r="F42" s="1" t="s">
        <v>92</v>
      </c>
      <c r="G42" s="1" t="s">
        <v>93</v>
      </c>
      <c r="H42" s="1" t="s">
        <v>86</v>
      </c>
      <c r="I42" s="1" t="s">
        <v>90</v>
      </c>
    </row>
    <row r="43" spans="1:9" ht="18">
      <c r="A43" s="5">
        <v>41</v>
      </c>
      <c r="B43" s="1" t="s">
        <v>43</v>
      </c>
      <c r="C43" s="1" t="s">
        <v>141</v>
      </c>
      <c r="D43" s="5">
        <v>17.57</v>
      </c>
      <c r="E43" s="5">
        <v>113.5</v>
      </c>
      <c r="F43" s="6">
        <v>71</v>
      </c>
      <c r="G43" s="5">
        <v>95.9</v>
      </c>
      <c r="H43" s="6">
        <v>20</v>
      </c>
      <c r="I43" s="5">
        <v>73.3</v>
      </c>
    </row>
    <row r="44" spans="1:9" ht="18">
      <c r="A44" s="5">
        <v>42</v>
      </c>
      <c r="B44" s="1" t="s">
        <v>159</v>
      </c>
      <c r="C44" s="1" t="s">
        <v>114</v>
      </c>
      <c r="D44" s="5">
        <v>17.04</v>
      </c>
      <c r="E44" s="5">
        <v>115.1</v>
      </c>
      <c r="F44" s="6">
        <v>61</v>
      </c>
      <c r="G44" s="5">
        <v>98</v>
      </c>
      <c r="H44" s="6">
        <v>40</v>
      </c>
      <c r="I44" s="5">
        <v>69.2</v>
      </c>
    </row>
    <row r="45" spans="1:9" ht="18">
      <c r="A45" s="5">
        <v>43</v>
      </c>
      <c r="B45" s="1" t="s">
        <v>56</v>
      </c>
      <c r="C45" s="1" t="s">
        <v>141</v>
      </c>
      <c r="D45" s="5">
        <v>16.86</v>
      </c>
      <c r="E45" s="5">
        <v>110.8</v>
      </c>
      <c r="F45" s="6">
        <v>105</v>
      </c>
      <c r="G45" s="5">
        <v>94</v>
      </c>
      <c r="H45" s="6">
        <v>12</v>
      </c>
      <c r="I45" s="5">
        <v>66.3</v>
      </c>
    </row>
    <row r="46" spans="1:9" ht="18">
      <c r="A46" s="5">
        <v>44</v>
      </c>
      <c r="B46" s="1" t="s">
        <v>158</v>
      </c>
      <c r="C46" s="1" t="s">
        <v>107</v>
      </c>
      <c r="D46" s="5">
        <v>16.84</v>
      </c>
      <c r="E46" s="5">
        <v>114.9</v>
      </c>
      <c r="F46" s="6">
        <v>62</v>
      </c>
      <c r="G46" s="5">
        <v>98.1</v>
      </c>
      <c r="H46" s="6">
        <v>41</v>
      </c>
      <c r="I46" s="5">
        <v>68</v>
      </c>
    </row>
    <row r="47" spans="1:9" ht="18">
      <c r="A47" s="5">
        <v>45</v>
      </c>
      <c r="B47" s="1" t="s">
        <v>151</v>
      </c>
      <c r="C47" s="1" t="s">
        <v>98</v>
      </c>
      <c r="D47" s="5">
        <v>16.52</v>
      </c>
      <c r="E47" s="5">
        <v>118.9</v>
      </c>
      <c r="F47" s="6">
        <v>25</v>
      </c>
      <c r="G47" s="5">
        <v>102.4</v>
      </c>
      <c r="H47" s="6">
        <v>83</v>
      </c>
      <c r="I47" s="5">
        <v>69.7</v>
      </c>
    </row>
    <row r="48" spans="1:9" ht="18">
      <c r="A48" s="5">
        <v>46</v>
      </c>
      <c r="B48" s="1" t="s">
        <v>145</v>
      </c>
      <c r="C48" s="1" t="s">
        <v>98</v>
      </c>
      <c r="D48" s="5">
        <v>16.5</v>
      </c>
      <c r="E48" s="5">
        <v>116.3</v>
      </c>
      <c r="F48" s="6">
        <v>52</v>
      </c>
      <c r="G48" s="5">
        <v>99.8</v>
      </c>
      <c r="H48" s="6">
        <v>52</v>
      </c>
      <c r="I48" s="5">
        <v>67.5</v>
      </c>
    </row>
    <row r="49" spans="1:9" ht="18">
      <c r="A49" s="5">
        <v>47</v>
      </c>
      <c r="B49" s="1" t="s">
        <v>14</v>
      </c>
      <c r="C49" s="1" t="s">
        <v>107</v>
      </c>
      <c r="D49" s="5">
        <v>16.27</v>
      </c>
      <c r="E49" s="5">
        <v>114.6</v>
      </c>
      <c r="F49" s="6">
        <v>65</v>
      </c>
      <c r="G49" s="5">
        <v>98.4</v>
      </c>
      <c r="H49" s="6">
        <v>45</v>
      </c>
      <c r="I49" s="5">
        <v>64.900000000000006</v>
      </c>
    </row>
    <row r="50" spans="1:9" ht="18">
      <c r="A50" s="5">
        <v>48</v>
      </c>
      <c r="B50" s="1" t="s">
        <v>152</v>
      </c>
      <c r="C50" s="1" t="s">
        <v>153</v>
      </c>
      <c r="D50" s="5">
        <v>15.98</v>
      </c>
      <c r="E50" s="5">
        <v>114.1</v>
      </c>
      <c r="F50" s="6">
        <v>69</v>
      </c>
      <c r="G50" s="5">
        <v>98.1</v>
      </c>
      <c r="H50" s="6">
        <v>42</v>
      </c>
      <c r="I50" s="5">
        <v>70.599999999999994</v>
      </c>
    </row>
    <row r="51" spans="1:9" ht="18">
      <c r="A51" s="5">
        <v>49</v>
      </c>
      <c r="B51" s="1" t="s">
        <v>155</v>
      </c>
      <c r="C51" s="1" t="s">
        <v>141</v>
      </c>
      <c r="D51" s="5">
        <v>15.94</v>
      </c>
      <c r="E51" s="5">
        <v>116.8</v>
      </c>
      <c r="F51" s="6">
        <v>46</v>
      </c>
      <c r="G51" s="5">
        <v>100.9</v>
      </c>
      <c r="H51" s="6">
        <v>63</v>
      </c>
      <c r="I51" s="5">
        <v>66</v>
      </c>
    </row>
    <row r="52" spans="1:9" ht="18">
      <c r="A52" s="5">
        <v>50</v>
      </c>
      <c r="B52" s="1" t="s">
        <v>154</v>
      </c>
      <c r="C52" s="1" t="s">
        <v>107</v>
      </c>
      <c r="D52" s="5">
        <v>15.94</v>
      </c>
      <c r="E52" s="5">
        <v>114.3</v>
      </c>
      <c r="F52" s="6">
        <v>67</v>
      </c>
      <c r="G52" s="5">
        <v>98.4</v>
      </c>
      <c r="H52" s="6">
        <v>46</v>
      </c>
      <c r="I52" s="5">
        <v>67.599999999999994</v>
      </c>
    </row>
    <row r="53" spans="1:9" ht="18">
      <c r="A53" s="5">
        <v>51</v>
      </c>
      <c r="B53" s="1" t="s">
        <v>77</v>
      </c>
      <c r="C53" s="1" t="s">
        <v>141</v>
      </c>
      <c r="D53" s="5">
        <v>15.8</v>
      </c>
      <c r="E53" s="5">
        <v>116.4</v>
      </c>
      <c r="F53" s="6">
        <v>51</v>
      </c>
      <c r="G53" s="5">
        <v>100.6</v>
      </c>
      <c r="H53" s="6">
        <v>62</v>
      </c>
      <c r="I53" s="5">
        <v>66.2</v>
      </c>
    </row>
    <row r="54" spans="1:9" ht="18">
      <c r="A54" s="5">
        <v>52</v>
      </c>
      <c r="B54" s="1" t="s">
        <v>36</v>
      </c>
      <c r="C54" s="1" t="s">
        <v>101</v>
      </c>
      <c r="D54" s="5">
        <v>15.73</v>
      </c>
      <c r="E54" s="5">
        <v>109.9</v>
      </c>
      <c r="F54" s="6">
        <v>127</v>
      </c>
      <c r="G54" s="5">
        <v>94.2</v>
      </c>
      <c r="H54" s="6">
        <v>13</v>
      </c>
      <c r="I54" s="5">
        <v>64.5</v>
      </c>
    </row>
    <row r="55" spans="1:9" ht="18">
      <c r="A55" s="5">
        <v>53</v>
      </c>
      <c r="B55" s="1" t="s">
        <v>148</v>
      </c>
      <c r="C55" s="1" t="s">
        <v>95</v>
      </c>
      <c r="D55" s="5">
        <v>15.52</v>
      </c>
      <c r="E55" s="5">
        <v>118.2</v>
      </c>
      <c r="F55" s="6">
        <v>32</v>
      </c>
      <c r="G55" s="5">
        <v>102.6</v>
      </c>
      <c r="H55" s="6">
        <v>85</v>
      </c>
      <c r="I55" s="5">
        <v>68.900000000000006</v>
      </c>
    </row>
    <row r="56" spans="1:9" ht="18">
      <c r="A56" s="5">
        <v>54</v>
      </c>
      <c r="B56" s="1" t="s">
        <v>149</v>
      </c>
      <c r="C56" s="1" t="s">
        <v>141</v>
      </c>
      <c r="D56" s="5">
        <v>15.16</v>
      </c>
      <c r="E56" s="5">
        <v>121.2</v>
      </c>
      <c r="F56" s="6">
        <v>16</v>
      </c>
      <c r="G56" s="5">
        <v>106</v>
      </c>
      <c r="H56" s="6">
        <v>145</v>
      </c>
      <c r="I56" s="5">
        <v>67.900000000000006</v>
      </c>
    </row>
    <row r="57" spans="1:9" ht="18">
      <c r="A57" s="5">
        <v>55</v>
      </c>
      <c r="B57" s="1" t="s">
        <v>163</v>
      </c>
      <c r="C57" s="1" t="s">
        <v>114</v>
      </c>
      <c r="D57" s="5">
        <v>15.02</v>
      </c>
      <c r="E57" s="5">
        <v>119.8</v>
      </c>
      <c r="F57" s="6">
        <v>19</v>
      </c>
      <c r="G57" s="5">
        <v>104.8</v>
      </c>
      <c r="H57" s="6">
        <v>122</v>
      </c>
      <c r="I57" s="5">
        <v>63.1</v>
      </c>
    </row>
    <row r="58" spans="1:9" ht="18">
      <c r="A58" s="5">
        <v>56</v>
      </c>
      <c r="B58" s="1" t="s">
        <v>45</v>
      </c>
      <c r="C58" s="1" t="s">
        <v>109</v>
      </c>
      <c r="D58" s="5">
        <v>14.97</v>
      </c>
      <c r="E58" s="5">
        <v>116.7</v>
      </c>
      <c r="F58" s="6">
        <v>47</v>
      </c>
      <c r="G58" s="5">
        <v>101.8</v>
      </c>
      <c r="H58" s="6">
        <v>77</v>
      </c>
      <c r="I58" s="5">
        <v>69.099999999999994</v>
      </c>
    </row>
    <row r="59" spans="1:9" ht="18">
      <c r="A59" s="5">
        <v>57</v>
      </c>
      <c r="B59" s="1" t="s">
        <v>7</v>
      </c>
      <c r="C59" s="1" t="s">
        <v>101</v>
      </c>
      <c r="D59" s="5">
        <v>14.86</v>
      </c>
      <c r="E59" s="5">
        <v>111.2</v>
      </c>
      <c r="F59" s="6">
        <v>102</v>
      </c>
      <c r="G59" s="5">
        <v>96.3</v>
      </c>
      <c r="H59" s="6">
        <v>25</v>
      </c>
      <c r="I59" s="5">
        <v>65.5</v>
      </c>
    </row>
    <row r="60" spans="1:9" ht="18">
      <c r="A60" s="5">
        <v>58</v>
      </c>
      <c r="B60" s="1" t="s">
        <v>9</v>
      </c>
      <c r="C60" s="1" t="s">
        <v>95</v>
      </c>
      <c r="D60" s="5">
        <v>13.99</v>
      </c>
      <c r="E60" s="5">
        <v>117.2</v>
      </c>
      <c r="F60" s="6">
        <v>37</v>
      </c>
      <c r="G60" s="5">
        <v>103.2</v>
      </c>
      <c r="H60" s="6">
        <v>94</v>
      </c>
      <c r="I60" s="5">
        <v>66.400000000000006</v>
      </c>
    </row>
    <row r="61" spans="1:9" ht="18">
      <c r="A61" s="5">
        <v>59</v>
      </c>
      <c r="B61" s="1" t="s">
        <v>182</v>
      </c>
      <c r="C61" s="1" t="s">
        <v>107</v>
      </c>
      <c r="D61" s="5">
        <v>13.72</v>
      </c>
      <c r="E61" s="5">
        <v>115.1</v>
      </c>
      <c r="F61" s="6">
        <v>60</v>
      </c>
      <c r="G61" s="5">
        <v>101.4</v>
      </c>
      <c r="H61" s="6">
        <v>68</v>
      </c>
      <c r="I61" s="5">
        <v>70.099999999999994</v>
      </c>
    </row>
    <row r="62" spans="1:9" ht="18">
      <c r="A62" s="5">
        <v>60</v>
      </c>
      <c r="B62" s="1" t="s">
        <v>171</v>
      </c>
      <c r="C62" s="1" t="s">
        <v>172</v>
      </c>
      <c r="D62" s="5">
        <v>13.62</v>
      </c>
      <c r="E62" s="5">
        <v>114.8</v>
      </c>
      <c r="F62" s="6">
        <v>64</v>
      </c>
      <c r="G62" s="5">
        <v>101.1</v>
      </c>
      <c r="H62" s="6">
        <v>66</v>
      </c>
      <c r="I62" s="5">
        <v>65.5</v>
      </c>
    </row>
    <row r="63" spans="1:9" ht="18">
      <c r="A63" s="5">
        <v>61</v>
      </c>
      <c r="B63" s="1" t="s">
        <v>167</v>
      </c>
      <c r="C63" s="1" t="s">
        <v>168</v>
      </c>
      <c r="D63" s="5">
        <v>13.42</v>
      </c>
      <c r="E63" s="5">
        <v>112.9</v>
      </c>
      <c r="F63" s="6">
        <v>81</v>
      </c>
      <c r="G63" s="5">
        <v>99.5</v>
      </c>
      <c r="H63" s="6">
        <v>49</v>
      </c>
      <c r="I63" s="5">
        <v>59.1</v>
      </c>
    </row>
    <row r="64" spans="1:9" ht="18">
      <c r="A64" s="5">
        <v>62</v>
      </c>
      <c r="B64" s="1" t="s">
        <v>184</v>
      </c>
      <c r="C64" s="1" t="s">
        <v>185</v>
      </c>
      <c r="D64" s="5">
        <v>12.86</v>
      </c>
      <c r="E64" s="5">
        <v>110.8</v>
      </c>
      <c r="F64" s="6">
        <v>104</v>
      </c>
      <c r="G64" s="5">
        <v>98</v>
      </c>
      <c r="H64" s="6">
        <v>38</v>
      </c>
      <c r="I64" s="5">
        <v>65.900000000000006</v>
      </c>
    </row>
    <row r="65" spans="1:9" ht="18">
      <c r="A65" s="5">
        <v>63</v>
      </c>
      <c r="B65" s="1" t="s">
        <v>170</v>
      </c>
      <c r="C65" s="1" t="s">
        <v>107</v>
      </c>
      <c r="D65" s="5">
        <v>12.73</v>
      </c>
      <c r="E65" s="5">
        <v>116.9</v>
      </c>
      <c r="F65" s="6">
        <v>43</v>
      </c>
      <c r="G65" s="5">
        <v>104.2</v>
      </c>
      <c r="H65" s="6">
        <v>109</v>
      </c>
      <c r="I65" s="5">
        <v>68.599999999999994</v>
      </c>
    </row>
    <row r="66" spans="1:9" ht="18">
      <c r="A66" s="5">
        <v>64</v>
      </c>
      <c r="B66" s="1" t="s">
        <v>189</v>
      </c>
      <c r="C66" s="1" t="s">
        <v>139</v>
      </c>
      <c r="D66" s="5">
        <v>12.5</v>
      </c>
      <c r="E66" s="5">
        <v>107.5</v>
      </c>
      <c r="F66" s="6">
        <v>167</v>
      </c>
      <c r="G66" s="5">
        <v>95</v>
      </c>
      <c r="H66" s="6">
        <v>16</v>
      </c>
      <c r="I66" s="5">
        <v>69</v>
      </c>
    </row>
    <row r="67" spans="1:9" ht="18">
      <c r="A67" s="5">
        <v>65</v>
      </c>
      <c r="B67" s="1" t="s">
        <v>174</v>
      </c>
      <c r="C67" s="1" t="s">
        <v>153</v>
      </c>
      <c r="D67" s="5">
        <v>12.47</v>
      </c>
      <c r="E67" s="5">
        <v>110.8</v>
      </c>
      <c r="F67" s="6">
        <v>107</v>
      </c>
      <c r="G67" s="5">
        <v>98.3</v>
      </c>
      <c r="H67" s="6">
        <v>44</v>
      </c>
      <c r="I67" s="5">
        <v>60.7</v>
      </c>
    </row>
    <row r="68" spans="1:9" ht="18">
      <c r="A68" s="5">
        <v>66</v>
      </c>
      <c r="B68" s="1" t="s">
        <v>181</v>
      </c>
      <c r="C68" s="1" t="s">
        <v>101</v>
      </c>
      <c r="D68" s="5">
        <v>12.44</v>
      </c>
      <c r="E68" s="5">
        <v>110.5</v>
      </c>
      <c r="F68" s="6">
        <v>111</v>
      </c>
      <c r="G68" s="5">
        <v>98</v>
      </c>
      <c r="H68" s="6">
        <v>39</v>
      </c>
      <c r="I68" s="5">
        <v>67.400000000000006</v>
      </c>
    </row>
    <row r="69" spans="1:9" ht="18">
      <c r="A69" s="5">
        <v>67</v>
      </c>
      <c r="B69" s="1" t="s">
        <v>176</v>
      </c>
      <c r="C69" s="1" t="s">
        <v>109</v>
      </c>
      <c r="D69" s="5">
        <v>12.37</v>
      </c>
      <c r="E69" s="5">
        <v>112.2</v>
      </c>
      <c r="F69" s="6">
        <v>89</v>
      </c>
      <c r="G69" s="5">
        <v>99.8</v>
      </c>
      <c r="H69" s="6">
        <v>53</v>
      </c>
      <c r="I69" s="5">
        <v>67.5</v>
      </c>
    </row>
    <row r="70" spans="1:9" ht="18">
      <c r="A70" s="5">
        <v>68</v>
      </c>
      <c r="B70" s="1" t="s">
        <v>33</v>
      </c>
      <c r="C70" s="1" t="s">
        <v>98</v>
      </c>
      <c r="D70" s="5">
        <v>11.54</v>
      </c>
      <c r="E70" s="5">
        <v>110.9</v>
      </c>
      <c r="F70" s="6">
        <v>103</v>
      </c>
      <c r="G70" s="5">
        <v>99.3</v>
      </c>
      <c r="H70" s="6">
        <v>47</v>
      </c>
      <c r="I70" s="5">
        <v>65.599999999999994</v>
      </c>
    </row>
    <row r="71" spans="1:9" ht="18">
      <c r="A71" s="5">
        <v>69</v>
      </c>
      <c r="B71" s="1" t="s">
        <v>165</v>
      </c>
      <c r="C71" s="1" t="s">
        <v>101</v>
      </c>
      <c r="D71" s="5">
        <v>11.45</v>
      </c>
      <c r="E71" s="5">
        <v>113.3</v>
      </c>
      <c r="F71" s="6">
        <v>73</v>
      </c>
      <c r="G71" s="5">
        <v>101.9</v>
      </c>
      <c r="H71" s="6">
        <v>78</v>
      </c>
      <c r="I71" s="5">
        <v>68.7</v>
      </c>
    </row>
    <row r="72" spans="1:9" ht="18">
      <c r="A72" s="5">
        <v>70</v>
      </c>
      <c r="B72" s="1" t="s">
        <v>183</v>
      </c>
      <c r="C72" s="1" t="s">
        <v>95</v>
      </c>
      <c r="D72" s="5">
        <v>11.38</v>
      </c>
      <c r="E72" s="5">
        <v>109.3</v>
      </c>
      <c r="F72" s="6">
        <v>140</v>
      </c>
      <c r="G72" s="5">
        <v>97.9</v>
      </c>
      <c r="H72" s="6">
        <v>36</v>
      </c>
      <c r="I72" s="5">
        <v>67.3</v>
      </c>
    </row>
    <row r="73" spans="1:9" ht="18">
      <c r="A73" s="5">
        <v>71</v>
      </c>
      <c r="B73" s="1" t="s">
        <v>194</v>
      </c>
      <c r="C73" s="1" t="s">
        <v>101</v>
      </c>
      <c r="D73" s="5">
        <v>11.35</v>
      </c>
      <c r="E73" s="5">
        <v>113.3</v>
      </c>
      <c r="F73" s="6">
        <v>72</v>
      </c>
      <c r="G73" s="5">
        <v>102</v>
      </c>
      <c r="H73" s="6">
        <v>79</v>
      </c>
      <c r="I73" s="5">
        <v>69.099999999999994</v>
      </c>
    </row>
    <row r="74" spans="1:9" ht="18">
      <c r="A74" s="5">
        <v>72</v>
      </c>
      <c r="B74" s="1" t="s">
        <v>178</v>
      </c>
      <c r="C74" s="1" t="s">
        <v>179</v>
      </c>
      <c r="D74" s="5">
        <v>11.29</v>
      </c>
      <c r="E74" s="5">
        <v>115.7</v>
      </c>
      <c r="F74" s="6">
        <v>57</v>
      </c>
      <c r="G74" s="5">
        <v>104.4</v>
      </c>
      <c r="H74" s="6">
        <v>111</v>
      </c>
      <c r="I74" s="5">
        <v>67.8</v>
      </c>
    </row>
    <row r="75" spans="1:9" ht="18">
      <c r="A75" s="5">
        <v>73</v>
      </c>
      <c r="B75" s="1" t="s">
        <v>199</v>
      </c>
      <c r="C75" s="1" t="s">
        <v>133</v>
      </c>
      <c r="D75" s="5">
        <v>11.22</v>
      </c>
      <c r="E75" s="5">
        <v>116.9</v>
      </c>
      <c r="F75" s="6">
        <v>44</v>
      </c>
      <c r="G75" s="5">
        <v>105.7</v>
      </c>
      <c r="H75" s="6">
        <v>140</v>
      </c>
      <c r="I75" s="5">
        <v>66.099999999999994</v>
      </c>
    </row>
    <row r="76" spans="1:9" ht="18">
      <c r="A76" s="5">
        <v>74</v>
      </c>
      <c r="B76" s="1" t="s">
        <v>38</v>
      </c>
      <c r="C76" s="1" t="s">
        <v>107</v>
      </c>
      <c r="D76" s="5">
        <v>11.17</v>
      </c>
      <c r="E76" s="5">
        <v>118.6</v>
      </c>
      <c r="F76" s="6">
        <v>28</v>
      </c>
      <c r="G76" s="5">
        <v>107.4</v>
      </c>
      <c r="H76" s="6">
        <v>179</v>
      </c>
      <c r="I76" s="5">
        <v>70</v>
      </c>
    </row>
    <row r="77" spans="1:9" ht="18">
      <c r="A77" s="5">
        <v>75</v>
      </c>
      <c r="B77" s="1" t="s">
        <v>191</v>
      </c>
      <c r="C77" s="1" t="s">
        <v>107</v>
      </c>
      <c r="D77" s="5">
        <v>11.02</v>
      </c>
      <c r="E77" s="5">
        <v>116.5</v>
      </c>
      <c r="F77" s="6">
        <v>50</v>
      </c>
      <c r="G77" s="5">
        <v>105.5</v>
      </c>
      <c r="H77" s="6">
        <v>131</v>
      </c>
      <c r="I77" s="5">
        <v>68.8</v>
      </c>
    </row>
    <row r="78" spans="1:9" ht="18">
      <c r="A78" s="5">
        <v>76</v>
      </c>
      <c r="B78" s="1" t="s">
        <v>187</v>
      </c>
      <c r="C78" s="1" t="s">
        <v>114</v>
      </c>
      <c r="D78" s="5">
        <v>10.66</v>
      </c>
      <c r="E78" s="5">
        <v>116.9</v>
      </c>
      <c r="F78" s="6">
        <v>41</v>
      </c>
      <c r="G78" s="5">
        <v>106.3</v>
      </c>
      <c r="H78" s="6">
        <v>149</v>
      </c>
      <c r="I78" s="5">
        <v>67.7</v>
      </c>
    </row>
    <row r="79" spans="1:9" ht="18">
      <c r="A79" s="5">
        <v>77</v>
      </c>
      <c r="B79" s="1" t="s">
        <v>193</v>
      </c>
      <c r="C79" s="1" t="s">
        <v>101</v>
      </c>
      <c r="D79" s="5">
        <v>10.59</v>
      </c>
      <c r="E79" s="5">
        <v>115.2</v>
      </c>
      <c r="F79" s="6">
        <v>59</v>
      </c>
      <c r="G79" s="5">
        <v>104.6</v>
      </c>
      <c r="H79" s="6">
        <v>118</v>
      </c>
      <c r="I79" s="5">
        <v>72.099999999999994</v>
      </c>
    </row>
    <row r="80" spans="1:9" ht="18">
      <c r="A80" s="5">
        <v>78</v>
      </c>
      <c r="B80" s="1" t="s">
        <v>198</v>
      </c>
      <c r="C80" s="1" t="s">
        <v>133</v>
      </c>
      <c r="D80" s="5">
        <v>10.56</v>
      </c>
      <c r="E80" s="5">
        <v>112</v>
      </c>
      <c r="F80" s="6">
        <v>92</v>
      </c>
      <c r="G80" s="5">
        <v>101.5</v>
      </c>
      <c r="H80" s="6">
        <v>71</v>
      </c>
      <c r="I80" s="5">
        <v>68.099999999999994</v>
      </c>
    </row>
    <row r="81" spans="1:9" ht="18">
      <c r="A81" s="5">
        <v>79</v>
      </c>
      <c r="B81" s="1" t="s">
        <v>42</v>
      </c>
      <c r="C81" s="1" t="s">
        <v>141</v>
      </c>
      <c r="D81" s="5">
        <v>10.09</v>
      </c>
      <c r="E81" s="5">
        <v>113.2</v>
      </c>
      <c r="F81" s="6">
        <v>76</v>
      </c>
      <c r="G81" s="5">
        <v>103.1</v>
      </c>
      <c r="H81" s="6">
        <v>91</v>
      </c>
      <c r="I81" s="5">
        <v>63.9</v>
      </c>
    </row>
    <row r="82" spans="1:9" ht="18">
      <c r="A82" s="5">
        <v>80</v>
      </c>
      <c r="B82" s="1" t="s">
        <v>31</v>
      </c>
      <c r="C82" s="1" t="s">
        <v>98</v>
      </c>
      <c r="D82" s="5">
        <v>9.5</v>
      </c>
      <c r="E82" s="5">
        <v>110</v>
      </c>
      <c r="F82" s="6">
        <v>125</v>
      </c>
      <c r="G82" s="5">
        <v>100.5</v>
      </c>
      <c r="H82" s="6">
        <v>61</v>
      </c>
      <c r="I82" s="5">
        <v>68</v>
      </c>
    </row>
    <row r="83" spans="1:9" ht="18">
      <c r="A83" s="1" t="s">
        <v>86</v>
      </c>
      <c r="B83" s="1" t="s">
        <v>87</v>
      </c>
      <c r="C83" s="4" t="s">
        <v>88</v>
      </c>
      <c r="D83" s="1" t="s">
        <v>90</v>
      </c>
      <c r="E83" s="1" t="s">
        <v>91</v>
      </c>
      <c r="F83" s="1" t="s">
        <v>92</v>
      </c>
      <c r="G83" s="1" t="s">
        <v>93</v>
      </c>
      <c r="H83" s="1" t="s">
        <v>86</v>
      </c>
      <c r="I83" s="1" t="s">
        <v>90</v>
      </c>
    </row>
    <row r="84" spans="1:9" ht="18">
      <c r="A84" s="5">
        <v>81</v>
      </c>
      <c r="B84" s="1" t="s">
        <v>195</v>
      </c>
      <c r="C84" s="1" t="s">
        <v>109</v>
      </c>
      <c r="D84" s="5">
        <v>9.3800000000000008</v>
      </c>
      <c r="E84" s="5">
        <v>116.7</v>
      </c>
      <c r="F84" s="6">
        <v>48</v>
      </c>
      <c r="G84" s="5">
        <v>107.3</v>
      </c>
      <c r="H84" s="6">
        <v>174</v>
      </c>
      <c r="I84" s="5">
        <v>63.9</v>
      </c>
    </row>
    <row r="85" spans="1:9" ht="18">
      <c r="A85" s="5">
        <v>82</v>
      </c>
      <c r="B85" s="1" t="s">
        <v>200</v>
      </c>
      <c r="C85" s="1" t="s">
        <v>201</v>
      </c>
      <c r="D85" s="5">
        <v>9.2200000000000006</v>
      </c>
      <c r="E85" s="5">
        <v>113.2</v>
      </c>
      <c r="F85" s="6">
        <v>75</v>
      </c>
      <c r="G85" s="5">
        <v>104</v>
      </c>
      <c r="H85" s="6">
        <v>105</v>
      </c>
      <c r="I85" s="5">
        <v>66.099999999999994</v>
      </c>
    </row>
    <row r="86" spans="1:9" ht="18">
      <c r="A86" s="5">
        <v>83</v>
      </c>
      <c r="B86" s="1" t="s">
        <v>197</v>
      </c>
      <c r="C86" s="1" t="s">
        <v>114</v>
      </c>
      <c r="D86" s="5">
        <v>9.19</v>
      </c>
      <c r="E86" s="5">
        <v>109.1</v>
      </c>
      <c r="F86" s="6">
        <v>143</v>
      </c>
      <c r="G86" s="5">
        <v>99.9</v>
      </c>
      <c r="H86" s="6">
        <v>54</v>
      </c>
      <c r="I86" s="5">
        <v>68.400000000000006</v>
      </c>
    </row>
    <row r="87" spans="1:9" ht="18">
      <c r="A87" s="5">
        <v>84</v>
      </c>
      <c r="B87" s="1" t="s">
        <v>203</v>
      </c>
      <c r="C87" s="1" t="s">
        <v>204</v>
      </c>
      <c r="D87" s="5">
        <v>9.1300000000000008</v>
      </c>
      <c r="E87" s="5">
        <v>119.2</v>
      </c>
      <c r="F87" s="6">
        <v>23</v>
      </c>
      <c r="G87" s="5">
        <v>110.1</v>
      </c>
      <c r="H87" s="6">
        <v>235</v>
      </c>
      <c r="I87" s="5">
        <v>66.7</v>
      </c>
    </row>
    <row r="88" spans="1:9" ht="18">
      <c r="A88" s="5">
        <v>85</v>
      </c>
      <c r="B88" s="1" t="s">
        <v>188</v>
      </c>
      <c r="C88" s="1" t="s">
        <v>133</v>
      </c>
      <c r="D88" s="5">
        <v>9.01</v>
      </c>
      <c r="E88" s="5">
        <v>105.2</v>
      </c>
      <c r="F88" s="6">
        <v>216</v>
      </c>
      <c r="G88" s="5">
        <v>96.1</v>
      </c>
      <c r="H88" s="6">
        <v>23</v>
      </c>
      <c r="I88" s="5">
        <v>64.599999999999994</v>
      </c>
    </row>
    <row r="89" spans="1:9" ht="18">
      <c r="A89" s="5">
        <v>86</v>
      </c>
      <c r="B89" s="1" t="s">
        <v>207</v>
      </c>
      <c r="C89" s="1" t="s">
        <v>95</v>
      </c>
      <c r="D89" s="5">
        <v>8.9700000000000006</v>
      </c>
      <c r="E89" s="5">
        <v>111.3</v>
      </c>
      <c r="F89" s="6">
        <v>100</v>
      </c>
      <c r="G89" s="5">
        <v>102.4</v>
      </c>
      <c r="H89" s="6">
        <v>82</v>
      </c>
      <c r="I89" s="5">
        <v>66.400000000000006</v>
      </c>
    </row>
    <row r="90" spans="1:9" ht="18">
      <c r="A90" s="5">
        <v>87</v>
      </c>
      <c r="B90" s="1" t="s">
        <v>206</v>
      </c>
      <c r="C90" s="1" t="s">
        <v>95</v>
      </c>
      <c r="D90" s="5">
        <v>8.81</v>
      </c>
      <c r="E90" s="5">
        <v>109.8</v>
      </c>
      <c r="F90" s="6">
        <v>129</v>
      </c>
      <c r="G90" s="5">
        <v>101</v>
      </c>
      <c r="H90" s="6">
        <v>64</v>
      </c>
      <c r="I90" s="5">
        <v>69.900000000000006</v>
      </c>
    </row>
    <row r="91" spans="1:9" ht="18">
      <c r="A91" s="5">
        <v>88</v>
      </c>
      <c r="B91" s="1" t="s">
        <v>35</v>
      </c>
      <c r="C91" s="1" t="s">
        <v>101</v>
      </c>
      <c r="D91" s="5">
        <v>8.7899999999999991</v>
      </c>
      <c r="E91" s="5">
        <v>106.4</v>
      </c>
      <c r="F91" s="6">
        <v>199</v>
      </c>
      <c r="G91" s="5">
        <v>97.6</v>
      </c>
      <c r="H91" s="6">
        <v>32</v>
      </c>
      <c r="I91" s="5">
        <v>66.7</v>
      </c>
    </row>
    <row r="92" spans="1:9" ht="18">
      <c r="A92" s="5">
        <v>89</v>
      </c>
      <c r="B92" s="1" t="s">
        <v>15</v>
      </c>
      <c r="C92" s="1" t="s">
        <v>107</v>
      </c>
      <c r="D92" s="5">
        <v>8.74</v>
      </c>
      <c r="E92" s="5">
        <v>111.3</v>
      </c>
      <c r="F92" s="6">
        <v>101</v>
      </c>
      <c r="G92" s="5">
        <v>102.6</v>
      </c>
      <c r="H92" s="6">
        <v>84</v>
      </c>
      <c r="I92" s="5">
        <v>62.5</v>
      </c>
    </row>
    <row r="93" spans="1:9" ht="18">
      <c r="A93" s="5">
        <v>90</v>
      </c>
      <c r="B93" s="1" t="s">
        <v>208</v>
      </c>
      <c r="C93" s="1" t="s">
        <v>209</v>
      </c>
      <c r="D93" s="5">
        <v>8.6199999999999992</v>
      </c>
      <c r="E93" s="5">
        <v>110.2</v>
      </c>
      <c r="F93" s="6">
        <v>114</v>
      </c>
      <c r="G93" s="5">
        <v>101.6</v>
      </c>
      <c r="H93" s="6">
        <v>73</v>
      </c>
      <c r="I93" s="5">
        <v>69.8</v>
      </c>
    </row>
    <row r="94" spans="1:9" ht="18">
      <c r="A94" s="5">
        <v>91</v>
      </c>
      <c r="B94" s="1" t="s">
        <v>40</v>
      </c>
      <c r="C94" s="1" t="s">
        <v>141</v>
      </c>
      <c r="D94" s="5">
        <v>8.25</v>
      </c>
      <c r="E94" s="5">
        <v>108.7</v>
      </c>
      <c r="F94" s="6">
        <v>146</v>
      </c>
      <c r="G94" s="5">
        <v>100.5</v>
      </c>
      <c r="H94" s="6">
        <v>60</v>
      </c>
      <c r="I94" s="5">
        <v>66</v>
      </c>
    </row>
    <row r="95" spans="1:9" ht="18">
      <c r="A95" s="5">
        <v>92</v>
      </c>
      <c r="B95" s="1" t="s">
        <v>210</v>
      </c>
      <c r="C95" s="1" t="s">
        <v>101</v>
      </c>
      <c r="D95" s="5">
        <v>8.16</v>
      </c>
      <c r="E95" s="5">
        <v>108.5</v>
      </c>
      <c r="F95" s="6">
        <v>151</v>
      </c>
      <c r="G95" s="5">
        <v>100.3</v>
      </c>
      <c r="H95" s="6">
        <v>58</v>
      </c>
      <c r="I95" s="5">
        <v>67.599999999999994</v>
      </c>
    </row>
    <row r="96" spans="1:9" ht="18">
      <c r="A96" s="5">
        <v>93</v>
      </c>
      <c r="B96" s="1" t="s">
        <v>212</v>
      </c>
      <c r="C96" s="1" t="s">
        <v>168</v>
      </c>
      <c r="D96" s="5">
        <v>7.79</v>
      </c>
      <c r="E96" s="5">
        <v>112.5</v>
      </c>
      <c r="F96" s="6">
        <v>87</v>
      </c>
      <c r="G96" s="5">
        <v>104.8</v>
      </c>
      <c r="H96" s="6">
        <v>121</v>
      </c>
      <c r="I96" s="5">
        <v>65.900000000000006</v>
      </c>
    </row>
    <row r="97" spans="1:9" ht="18">
      <c r="A97" s="5">
        <v>94</v>
      </c>
      <c r="B97" s="1" t="s">
        <v>211</v>
      </c>
      <c r="C97" s="1" t="s">
        <v>95</v>
      </c>
      <c r="D97" s="5">
        <v>7.38</v>
      </c>
      <c r="E97" s="5">
        <v>113.1</v>
      </c>
      <c r="F97" s="6">
        <v>78</v>
      </c>
      <c r="G97" s="5">
        <v>105.8</v>
      </c>
      <c r="H97" s="6">
        <v>141</v>
      </c>
      <c r="I97" s="5">
        <v>65</v>
      </c>
    </row>
    <row r="98" spans="1:9" ht="18">
      <c r="A98" s="5">
        <v>95</v>
      </c>
      <c r="B98" s="1" t="s">
        <v>3</v>
      </c>
      <c r="C98" s="1" t="s">
        <v>114</v>
      </c>
      <c r="D98" s="5">
        <v>7.27</v>
      </c>
      <c r="E98" s="5">
        <v>112.9</v>
      </c>
      <c r="F98" s="6">
        <v>82</v>
      </c>
      <c r="G98" s="5">
        <v>105.6</v>
      </c>
      <c r="H98" s="6">
        <v>137</v>
      </c>
      <c r="I98" s="5">
        <v>66.5</v>
      </c>
    </row>
    <row r="99" spans="1:9" ht="18">
      <c r="A99" s="5">
        <v>96</v>
      </c>
      <c r="B99" s="1" t="s">
        <v>58</v>
      </c>
      <c r="C99" s="1" t="s">
        <v>101</v>
      </c>
      <c r="D99" s="5">
        <v>6.82</v>
      </c>
      <c r="E99" s="5">
        <v>108.6</v>
      </c>
      <c r="F99" s="6">
        <v>148</v>
      </c>
      <c r="G99" s="5">
        <v>101.8</v>
      </c>
      <c r="H99" s="6">
        <v>76</v>
      </c>
      <c r="I99" s="5">
        <v>71.400000000000006</v>
      </c>
    </row>
    <row r="100" spans="1:9" ht="18">
      <c r="A100" s="5">
        <v>97</v>
      </c>
      <c r="B100" s="1" t="s">
        <v>8</v>
      </c>
      <c r="C100" s="1" t="s">
        <v>95</v>
      </c>
      <c r="D100" s="5">
        <v>6.3</v>
      </c>
      <c r="E100" s="5">
        <v>107.8</v>
      </c>
      <c r="F100" s="6">
        <v>161</v>
      </c>
      <c r="G100" s="5">
        <v>101.5</v>
      </c>
      <c r="H100" s="6">
        <v>72</v>
      </c>
      <c r="I100" s="5">
        <v>68.7</v>
      </c>
    </row>
    <row r="101" spans="1:9" ht="18">
      <c r="A101" s="5">
        <v>98</v>
      </c>
      <c r="B101" s="1" t="s">
        <v>215</v>
      </c>
      <c r="C101" s="1" t="s">
        <v>216</v>
      </c>
      <c r="D101" s="5">
        <v>6.1</v>
      </c>
      <c r="E101" s="5">
        <v>106.2</v>
      </c>
      <c r="F101" s="6">
        <v>203</v>
      </c>
      <c r="G101" s="5">
        <v>100</v>
      </c>
      <c r="H101" s="6">
        <v>56</v>
      </c>
      <c r="I101" s="5">
        <v>71.900000000000006</v>
      </c>
    </row>
    <row r="102" spans="1:9" ht="18">
      <c r="A102" s="5">
        <v>99</v>
      </c>
      <c r="B102" s="1" t="s">
        <v>25</v>
      </c>
      <c r="C102" s="1" t="s">
        <v>217</v>
      </c>
      <c r="D102" s="5">
        <v>6.01</v>
      </c>
      <c r="E102" s="5">
        <v>112.8</v>
      </c>
      <c r="F102" s="6">
        <v>85</v>
      </c>
      <c r="G102" s="5">
        <v>106.8</v>
      </c>
      <c r="H102" s="6">
        <v>162</v>
      </c>
      <c r="I102" s="5">
        <v>72</v>
      </c>
    </row>
    <row r="103" spans="1:9" ht="18">
      <c r="A103" s="5">
        <v>100</v>
      </c>
      <c r="B103" s="1" t="s">
        <v>214</v>
      </c>
      <c r="C103" s="1" t="s">
        <v>168</v>
      </c>
      <c r="D103" s="5">
        <v>5.83</v>
      </c>
      <c r="E103" s="5">
        <v>110.3</v>
      </c>
      <c r="F103" s="6">
        <v>113</v>
      </c>
      <c r="G103" s="5">
        <v>104.5</v>
      </c>
      <c r="H103" s="6">
        <v>114</v>
      </c>
      <c r="I103" s="5">
        <v>65.2</v>
      </c>
    </row>
    <row r="104" spans="1:9" ht="18">
      <c r="A104" s="5">
        <v>101</v>
      </c>
      <c r="B104" s="1" t="s">
        <v>213</v>
      </c>
      <c r="C104" s="1" t="s">
        <v>133</v>
      </c>
      <c r="D104" s="5">
        <v>5.81</v>
      </c>
      <c r="E104" s="5">
        <v>107.1</v>
      </c>
      <c r="F104" s="6">
        <v>176</v>
      </c>
      <c r="G104" s="5">
        <v>101.3</v>
      </c>
      <c r="H104" s="6">
        <v>67</v>
      </c>
      <c r="I104" s="5">
        <v>64.400000000000006</v>
      </c>
    </row>
    <row r="105" spans="1:9" ht="18">
      <c r="A105" s="5">
        <v>102</v>
      </c>
      <c r="B105" s="1" t="s">
        <v>218</v>
      </c>
      <c r="C105" s="1" t="s">
        <v>95</v>
      </c>
      <c r="D105" s="5">
        <v>5.53</v>
      </c>
      <c r="E105" s="5">
        <v>111.4</v>
      </c>
      <c r="F105" s="6">
        <v>99</v>
      </c>
      <c r="G105" s="5">
        <v>105.9</v>
      </c>
      <c r="H105" s="6">
        <v>142</v>
      </c>
      <c r="I105" s="5">
        <v>61.2</v>
      </c>
    </row>
    <row r="106" spans="1:9" ht="18">
      <c r="A106" s="5">
        <v>103</v>
      </c>
      <c r="B106" s="1" t="s">
        <v>225</v>
      </c>
      <c r="C106" s="1" t="s">
        <v>139</v>
      </c>
      <c r="D106" s="5">
        <v>5.44</v>
      </c>
      <c r="E106" s="5">
        <v>110</v>
      </c>
      <c r="F106" s="6">
        <v>123</v>
      </c>
      <c r="G106" s="5">
        <v>104.6</v>
      </c>
      <c r="H106" s="6">
        <v>117</v>
      </c>
      <c r="I106" s="5">
        <v>72.3</v>
      </c>
    </row>
    <row r="107" spans="1:9" ht="18">
      <c r="A107" s="5">
        <v>104</v>
      </c>
      <c r="B107" s="1" t="s">
        <v>226</v>
      </c>
      <c r="C107" s="1" t="s">
        <v>153</v>
      </c>
      <c r="D107" s="5">
        <v>5.31</v>
      </c>
      <c r="E107" s="5">
        <v>117.5</v>
      </c>
      <c r="F107" s="6">
        <v>36</v>
      </c>
      <c r="G107" s="5">
        <v>112.2</v>
      </c>
      <c r="H107" s="6">
        <v>277</v>
      </c>
      <c r="I107" s="5">
        <v>69.3</v>
      </c>
    </row>
    <row r="108" spans="1:9" ht="18">
      <c r="A108" s="5">
        <v>105</v>
      </c>
      <c r="B108" s="1" t="s">
        <v>228</v>
      </c>
      <c r="C108" s="1" t="s">
        <v>201</v>
      </c>
      <c r="D108" s="5">
        <v>5.25</v>
      </c>
      <c r="E108" s="5">
        <v>112.8</v>
      </c>
      <c r="F108" s="6">
        <v>84</v>
      </c>
      <c r="G108" s="5">
        <v>107.6</v>
      </c>
      <c r="H108" s="6">
        <v>182</v>
      </c>
      <c r="I108" s="5">
        <v>66.7</v>
      </c>
    </row>
    <row r="109" spans="1:9" ht="18">
      <c r="A109" s="5">
        <v>106</v>
      </c>
      <c r="B109" s="1" t="s">
        <v>12</v>
      </c>
      <c r="C109" s="1" t="s">
        <v>133</v>
      </c>
      <c r="D109" s="5">
        <v>5.24</v>
      </c>
      <c r="E109" s="5">
        <v>109.8</v>
      </c>
      <c r="F109" s="6">
        <v>128</v>
      </c>
      <c r="G109" s="5">
        <v>104.5</v>
      </c>
      <c r="H109" s="6">
        <v>116</v>
      </c>
      <c r="I109" s="5">
        <v>67.5</v>
      </c>
    </row>
    <row r="110" spans="1:9" ht="18">
      <c r="A110" s="5">
        <v>107</v>
      </c>
      <c r="B110" s="1" t="s">
        <v>28</v>
      </c>
      <c r="C110" s="1" t="s">
        <v>209</v>
      </c>
      <c r="D110" s="5">
        <v>5.24</v>
      </c>
      <c r="E110" s="5">
        <v>106.9</v>
      </c>
      <c r="F110" s="6">
        <v>186</v>
      </c>
      <c r="G110" s="5">
        <v>101.6</v>
      </c>
      <c r="H110" s="6">
        <v>74</v>
      </c>
      <c r="I110" s="5">
        <v>66.2</v>
      </c>
    </row>
    <row r="111" spans="1:9" ht="18">
      <c r="A111" s="5">
        <v>108</v>
      </c>
      <c r="B111" s="1" t="s">
        <v>237</v>
      </c>
      <c r="C111" s="1" t="s">
        <v>220</v>
      </c>
      <c r="D111" s="5">
        <v>5.24</v>
      </c>
      <c r="E111" s="5">
        <v>116</v>
      </c>
      <c r="F111" s="6">
        <v>54</v>
      </c>
      <c r="G111" s="5">
        <v>110.7</v>
      </c>
      <c r="H111" s="6">
        <v>245</v>
      </c>
      <c r="I111" s="5">
        <v>66.8</v>
      </c>
    </row>
    <row r="112" spans="1:9" ht="18">
      <c r="A112" s="5">
        <v>109</v>
      </c>
      <c r="B112" s="1" t="s">
        <v>221</v>
      </c>
      <c r="C112" s="1" t="s">
        <v>133</v>
      </c>
      <c r="D112" s="5">
        <v>5.19</v>
      </c>
      <c r="E112" s="5">
        <v>107.4</v>
      </c>
      <c r="F112" s="6">
        <v>174</v>
      </c>
      <c r="G112" s="5">
        <v>102.2</v>
      </c>
      <c r="H112" s="6">
        <v>81</v>
      </c>
      <c r="I112" s="5">
        <v>67.099999999999994</v>
      </c>
    </row>
    <row r="113" spans="1:9" ht="18">
      <c r="A113" s="5">
        <v>110</v>
      </c>
      <c r="B113" s="1" t="s">
        <v>234</v>
      </c>
      <c r="C113" s="1" t="s">
        <v>235</v>
      </c>
      <c r="D113" s="5">
        <v>5.13</v>
      </c>
      <c r="E113" s="5">
        <v>113.1</v>
      </c>
      <c r="F113" s="6">
        <v>79</v>
      </c>
      <c r="G113" s="5">
        <v>108</v>
      </c>
      <c r="H113" s="6">
        <v>190</v>
      </c>
      <c r="I113" s="5">
        <v>65.8</v>
      </c>
    </row>
    <row r="114" spans="1:9" ht="18">
      <c r="A114" s="5">
        <v>111</v>
      </c>
      <c r="B114" s="1" t="s">
        <v>32</v>
      </c>
      <c r="C114" s="1" t="s">
        <v>107</v>
      </c>
      <c r="D114" s="5">
        <v>5.04</v>
      </c>
      <c r="E114" s="5">
        <v>109.6</v>
      </c>
      <c r="F114" s="6">
        <v>133</v>
      </c>
      <c r="G114" s="5">
        <v>104.5</v>
      </c>
      <c r="H114" s="6">
        <v>115</v>
      </c>
      <c r="I114" s="5">
        <v>68</v>
      </c>
    </row>
    <row r="115" spans="1:9" ht="18">
      <c r="A115" s="5">
        <v>112</v>
      </c>
      <c r="B115" s="1" t="s">
        <v>247</v>
      </c>
      <c r="C115" s="1" t="s">
        <v>95</v>
      </c>
      <c r="D115" s="5">
        <v>4.6900000000000004</v>
      </c>
      <c r="E115" s="5">
        <v>111.9</v>
      </c>
      <c r="F115" s="6">
        <v>94</v>
      </c>
      <c r="G115" s="5">
        <v>107.2</v>
      </c>
      <c r="H115" s="6">
        <v>171</v>
      </c>
      <c r="I115" s="5">
        <v>68.599999999999994</v>
      </c>
    </row>
    <row r="116" spans="1:9" ht="18">
      <c r="A116" s="5">
        <v>113</v>
      </c>
      <c r="B116" s="1" t="s">
        <v>232</v>
      </c>
      <c r="C116" s="1" t="s">
        <v>95</v>
      </c>
      <c r="D116" s="5">
        <v>4.47</v>
      </c>
      <c r="E116" s="5">
        <v>111.7</v>
      </c>
      <c r="F116" s="6">
        <v>95</v>
      </c>
      <c r="G116" s="5">
        <v>107.2</v>
      </c>
      <c r="H116" s="6">
        <v>173</v>
      </c>
      <c r="I116" s="5">
        <v>67.8</v>
      </c>
    </row>
    <row r="117" spans="1:9" ht="18">
      <c r="A117" s="5">
        <v>114</v>
      </c>
      <c r="B117" s="1" t="s">
        <v>233</v>
      </c>
      <c r="C117" s="1" t="s">
        <v>133</v>
      </c>
      <c r="D117" s="5">
        <v>4.45</v>
      </c>
      <c r="E117" s="5">
        <v>108</v>
      </c>
      <c r="F117" s="6">
        <v>155</v>
      </c>
      <c r="G117" s="5">
        <v>103.6</v>
      </c>
      <c r="H117" s="6">
        <v>97</v>
      </c>
      <c r="I117" s="5">
        <v>67.3</v>
      </c>
    </row>
    <row r="118" spans="1:9" ht="18">
      <c r="A118" s="5">
        <v>115</v>
      </c>
      <c r="B118" s="1" t="s">
        <v>239</v>
      </c>
      <c r="C118" s="1" t="s">
        <v>185</v>
      </c>
      <c r="D118" s="5">
        <v>4.4400000000000004</v>
      </c>
      <c r="E118" s="5">
        <v>110.1</v>
      </c>
      <c r="F118" s="6">
        <v>119</v>
      </c>
      <c r="G118" s="5">
        <v>105.7</v>
      </c>
      <c r="H118" s="6">
        <v>139</v>
      </c>
      <c r="I118" s="5">
        <v>68.7</v>
      </c>
    </row>
    <row r="119" spans="1:9" ht="18">
      <c r="A119" s="5">
        <v>116</v>
      </c>
      <c r="B119" s="1" t="s">
        <v>219</v>
      </c>
      <c r="C119" s="1" t="s">
        <v>220</v>
      </c>
      <c r="D119" s="5">
        <v>4.4000000000000004</v>
      </c>
      <c r="E119" s="5">
        <v>113.3</v>
      </c>
      <c r="F119" s="6">
        <v>74</v>
      </c>
      <c r="G119" s="5">
        <v>108.8</v>
      </c>
      <c r="H119" s="6">
        <v>206</v>
      </c>
      <c r="I119" s="5">
        <v>71.099999999999994</v>
      </c>
    </row>
    <row r="120" spans="1:9" ht="18">
      <c r="A120" s="5">
        <v>117</v>
      </c>
      <c r="B120" s="1" t="s">
        <v>227</v>
      </c>
      <c r="C120" s="1" t="s">
        <v>153</v>
      </c>
      <c r="D120" s="5">
        <v>4.13</v>
      </c>
      <c r="E120" s="5">
        <v>113</v>
      </c>
      <c r="F120" s="6">
        <v>80</v>
      </c>
      <c r="G120" s="5">
        <v>108.9</v>
      </c>
      <c r="H120" s="6">
        <v>207</v>
      </c>
      <c r="I120" s="5">
        <v>69.3</v>
      </c>
    </row>
    <row r="121" spans="1:9" ht="18">
      <c r="A121" s="5">
        <v>118</v>
      </c>
      <c r="B121" s="1" t="s">
        <v>229</v>
      </c>
      <c r="C121" s="1" t="s">
        <v>185</v>
      </c>
      <c r="D121" s="5">
        <v>4.12</v>
      </c>
      <c r="E121" s="5">
        <v>109.7</v>
      </c>
      <c r="F121" s="6">
        <v>131</v>
      </c>
      <c r="G121" s="5">
        <v>105.5</v>
      </c>
      <c r="H121" s="6">
        <v>133</v>
      </c>
      <c r="I121" s="5">
        <v>65.2</v>
      </c>
    </row>
    <row r="122" spans="1:9" ht="18">
      <c r="A122" s="5">
        <v>119</v>
      </c>
      <c r="B122" s="1" t="s">
        <v>236</v>
      </c>
      <c r="C122" s="1" t="s">
        <v>209</v>
      </c>
      <c r="D122" s="5">
        <v>4.09</v>
      </c>
      <c r="E122" s="5">
        <v>107.8</v>
      </c>
      <c r="F122" s="6">
        <v>162</v>
      </c>
      <c r="G122" s="5">
        <v>103.7</v>
      </c>
      <c r="H122" s="6">
        <v>100</v>
      </c>
      <c r="I122" s="5">
        <v>63.3</v>
      </c>
    </row>
    <row r="123" spans="1:9" ht="18">
      <c r="A123" s="5">
        <v>120</v>
      </c>
      <c r="B123" s="1" t="s">
        <v>230</v>
      </c>
      <c r="C123" s="1" t="s">
        <v>109</v>
      </c>
      <c r="D123" s="5">
        <v>4.0599999999999996</v>
      </c>
      <c r="E123" s="5">
        <v>112.1</v>
      </c>
      <c r="F123" s="6">
        <v>90</v>
      </c>
      <c r="G123" s="5">
        <v>108.1</v>
      </c>
      <c r="H123" s="6">
        <v>192</v>
      </c>
      <c r="I123" s="5">
        <v>70.599999999999994</v>
      </c>
    </row>
    <row r="124" spans="1:9" ht="18">
      <c r="A124" s="1" t="s">
        <v>86</v>
      </c>
      <c r="B124" s="1" t="s">
        <v>87</v>
      </c>
      <c r="C124" s="4" t="s">
        <v>88</v>
      </c>
      <c r="D124" s="1" t="s">
        <v>90</v>
      </c>
      <c r="E124" s="1" t="s">
        <v>91</v>
      </c>
      <c r="F124" s="1" t="s">
        <v>92</v>
      </c>
      <c r="G124" s="1" t="s">
        <v>93</v>
      </c>
      <c r="H124" s="1" t="s">
        <v>86</v>
      </c>
      <c r="I124" s="1" t="s">
        <v>90</v>
      </c>
    </row>
    <row r="125" spans="1:9" ht="18">
      <c r="A125" s="5">
        <v>121</v>
      </c>
      <c r="B125" s="1" t="s">
        <v>245</v>
      </c>
      <c r="C125" s="1" t="s">
        <v>224</v>
      </c>
      <c r="D125" s="5">
        <v>3.99</v>
      </c>
      <c r="E125" s="5">
        <v>114.8</v>
      </c>
      <c r="F125" s="6">
        <v>63</v>
      </c>
      <c r="G125" s="5">
        <v>110.8</v>
      </c>
      <c r="H125" s="6">
        <v>247</v>
      </c>
      <c r="I125" s="5">
        <v>67.8</v>
      </c>
    </row>
    <row r="126" spans="1:9" ht="18">
      <c r="A126" s="5">
        <v>122</v>
      </c>
      <c r="B126" s="1" t="s">
        <v>250</v>
      </c>
      <c r="C126" s="1" t="s">
        <v>216</v>
      </c>
      <c r="D126" s="5">
        <v>3.96</v>
      </c>
      <c r="E126" s="5">
        <v>106.7</v>
      </c>
      <c r="F126" s="6">
        <v>194</v>
      </c>
      <c r="G126" s="5">
        <v>102.7</v>
      </c>
      <c r="H126" s="6">
        <v>86</v>
      </c>
      <c r="I126" s="5">
        <v>68.3</v>
      </c>
    </row>
    <row r="127" spans="1:9" ht="18">
      <c r="A127" s="5">
        <v>123</v>
      </c>
      <c r="B127" s="1" t="s">
        <v>246</v>
      </c>
      <c r="C127" s="1" t="s">
        <v>185</v>
      </c>
      <c r="D127" s="5">
        <v>3.86</v>
      </c>
      <c r="E127" s="5">
        <v>110.2</v>
      </c>
      <c r="F127" s="6">
        <v>115</v>
      </c>
      <c r="G127" s="5">
        <v>106.3</v>
      </c>
      <c r="H127" s="6">
        <v>152</v>
      </c>
      <c r="I127" s="5">
        <v>64.7</v>
      </c>
    </row>
    <row r="128" spans="1:9" ht="18">
      <c r="A128" s="5">
        <v>124</v>
      </c>
      <c r="B128" s="1" t="s">
        <v>222</v>
      </c>
      <c r="C128" s="1" t="s">
        <v>95</v>
      </c>
      <c r="D128" s="5">
        <v>3.81</v>
      </c>
      <c r="E128" s="5">
        <v>107.9</v>
      </c>
      <c r="F128" s="6">
        <v>156</v>
      </c>
      <c r="G128" s="5">
        <v>104.1</v>
      </c>
      <c r="H128" s="6">
        <v>108</v>
      </c>
      <c r="I128" s="5">
        <v>65.400000000000006</v>
      </c>
    </row>
    <row r="129" spans="1:9" ht="18">
      <c r="A129" s="5">
        <v>125</v>
      </c>
      <c r="B129" s="1" t="s">
        <v>260</v>
      </c>
      <c r="C129" s="1" t="s">
        <v>114</v>
      </c>
      <c r="D129" s="5">
        <v>3.69</v>
      </c>
      <c r="E129" s="5">
        <v>110.1</v>
      </c>
      <c r="F129" s="6">
        <v>117</v>
      </c>
      <c r="G129" s="5">
        <v>106.5</v>
      </c>
      <c r="H129" s="6">
        <v>153</v>
      </c>
      <c r="I129" s="5">
        <v>67.3</v>
      </c>
    </row>
    <row r="130" spans="1:9" ht="18">
      <c r="A130" s="5">
        <v>126</v>
      </c>
      <c r="B130" s="1" t="s">
        <v>251</v>
      </c>
      <c r="C130" s="1" t="s">
        <v>220</v>
      </c>
      <c r="D130" s="5">
        <v>3.44</v>
      </c>
      <c r="E130" s="5">
        <v>112.6</v>
      </c>
      <c r="F130" s="6">
        <v>86</v>
      </c>
      <c r="G130" s="5">
        <v>109.1</v>
      </c>
      <c r="H130" s="6">
        <v>213</v>
      </c>
      <c r="I130" s="5">
        <v>64.3</v>
      </c>
    </row>
    <row r="131" spans="1:9" ht="18">
      <c r="A131" s="5">
        <v>127</v>
      </c>
      <c r="B131" s="1" t="s">
        <v>238</v>
      </c>
      <c r="C131" s="1" t="s">
        <v>153</v>
      </c>
      <c r="D131" s="5">
        <v>3.4</v>
      </c>
      <c r="E131" s="5">
        <v>107.9</v>
      </c>
      <c r="F131" s="6">
        <v>160</v>
      </c>
      <c r="G131" s="5">
        <v>104.5</v>
      </c>
      <c r="H131" s="6">
        <v>113</v>
      </c>
      <c r="I131" s="5">
        <v>68.5</v>
      </c>
    </row>
    <row r="132" spans="1:9" ht="18">
      <c r="A132" s="5">
        <v>128</v>
      </c>
      <c r="B132" s="1" t="s">
        <v>65</v>
      </c>
      <c r="C132" s="1" t="s">
        <v>217</v>
      </c>
      <c r="D132" s="5">
        <v>3.33</v>
      </c>
      <c r="E132" s="5">
        <v>107</v>
      </c>
      <c r="F132" s="6">
        <v>178</v>
      </c>
      <c r="G132" s="5">
        <v>103.7</v>
      </c>
      <c r="H132" s="6">
        <v>99</v>
      </c>
      <c r="I132" s="5">
        <v>66</v>
      </c>
    </row>
    <row r="133" spans="1:9" ht="18">
      <c r="A133" s="5">
        <v>129</v>
      </c>
      <c r="B133" s="1" t="s">
        <v>262</v>
      </c>
      <c r="C133" s="1" t="s">
        <v>168</v>
      </c>
      <c r="D133" s="5">
        <v>3.3</v>
      </c>
      <c r="E133" s="5">
        <v>112.8</v>
      </c>
      <c r="F133" s="6">
        <v>83</v>
      </c>
      <c r="G133" s="5">
        <v>109.5</v>
      </c>
      <c r="H133" s="6">
        <v>222</v>
      </c>
      <c r="I133" s="5">
        <v>70.8</v>
      </c>
    </row>
    <row r="134" spans="1:9" ht="18">
      <c r="A134" s="5">
        <v>130</v>
      </c>
      <c r="B134" s="1" t="s">
        <v>261</v>
      </c>
      <c r="C134" s="1" t="s">
        <v>185</v>
      </c>
      <c r="D134" s="5">
        <v>3.19</v>
      </c>
      <c r="E134" s="5">
        <v>104.3</v>
      </c>
      <c r="F134" s="6">
        <v>226</v>
      </c>
      <c r="G134" s="5">
        <v>101.1</v>
      </c>
      <c r="H134" s="6">
        <v>65</v>
      </c>
      <c r="I134" s="5">
        <v>64.900000000000006</v>
      </c>
    </row>
    <row r="135" spans="1:9" ht="18">
      <c r="A135" s="5">
        <v>131</v>
      </c>
      <c r="B135" s="1" t="s">
        <v>265</v>
      </c>
      <c r="C135" s="1" t="s">
        <v>133</v>
      </c>
      <c r="D135" s="5">
        <v>2.93</v>
      </c>
      <c r="E135" s="5">
        <v>106.9</v>
      </c>
      <c r="F135" s="6">
        <v>183</v>
      </c>
      <c r="G135" s="5">
        <v>104</v>
      </c>
      <c r="H135" s="6">
        <v>106</v>
      </c>
      <c r="I135" s="5">
        <v>65.400000000000006</v>
      </c>
    </row>
    <row r="136" spans="1:9" ht="18">
      <c r="A136" s="5">
        <v>132</v>
      </c>
      <c r="B136" s="1" t="s">
        <v>255</v>
      </c>
      <c r="C136" s="1" t="s">
        <v>185</v>
      </c>
      <c r="D136" s="5">
        <v>2.8</v>
      </c>
      <c r="E136" s="5">
        <v>105.9</v>
      </c>
      <c r="F136" s="6">
        <v>206</v>
      </c>
      <c r="G136" s="5">
        <v>103.1</v>
      </c>
      <c r="H136" s="6">
        <v>92</v>
      </c>
      <c r="I136" s="5">
        <v>70.599999999999994</v>
      </c>
    </row>
    <row r="137" spans="1:9" ht="18">
      <c r="A137" s="5">
        <v>133</v>
      </c>
      <c r="B137" s="1" t="s">
        <v>279</v>
      </c>
      <c r="C137" s="1" t="s">
        <v>179</v>
      </c>
      <c r="D137" s="5">
        <v>2.76</v>
      </c>
      <c r="E137" s="5">
        <v>114.4</v>
      </c>
      <c r="F137" s="6">
        <v>66</v>
      </c>
      <c r="G137" s="5">
        <v>111.6</v>
      </c>
      <c r="H137" s="6">
        <v>264</v>
      </c>
      <c r="I137" s="5">
        <v>71.3</v>
      </c>
    </row>
    <row r="138" spans="1:9" ht="18">
      <c r="A138" s="5">
        <v>134</v>
      </c>
      <c r="B138" s="1" t="s">
        <v>241</v>
      </c>
      <c r="C138" s="1" t="s">
        <v>224</v>
      </c>
      <c r="D138" s="5">
        <v>2.71</v>
      </c>
      <c r="E138" s="5">
        <v>115.8</v>
      </c>
      <c r="F138" s="6">
        <v>56</v>
      </c>
      <c r="G138" s="5">
        <v>113.1</v>
      </c>
      <c r="H138" s="6">
        <v>293</v>
      </c>
      <c r="I138" s="5">
        <v>65.099999999999994</v>
      </c>
    </row>
    <row r="139" spans="1:9" ht="18">
      <c r="A139" s="5">
        <v>135</v>
      </c>
      <c r="B139" s="1" t="s">
        <v>253</v>
      </c>
      <c r="C139" s="1" t="s">
        <v>254</v>
      </c>
      <c r="D139" s="5">
        <v>2.69</v>
      </c>
      <c r="E139" s="5">
        <v>112.1</v>
      </c>
      <c r="F139" s="6">
        <v>91</v>
      </c>
      <c r="G139" s="5">
        <v>109.4</v>
      </c>
      <c r="H139" s="6">
        <v>217</v>
      </c>
      <c r="I139" s="5">
        <v>69.3</v>
      </c>
    </row>
    <row r="140" spans="1:9" ht="18">
      <c r="A140" s="5">
        <v>136</v>
      </c>
      <c r="B140" s="1" t="s">
        <v>223</v>
      </c>
      <c r="C140" s="1" t="s">
        <v>224</v>
      </c>
      <c r="D140" s="5">
        <v>2.4900000000000002</v>
      </c>
      <c r="E140" s="5">
        <v>110</v>
      </c>
      <c r="F140" s="6">
        <v>122</v>
      </c>
      <c r="G140" s="5">
        <v>107.6</v>
      </c>
      <c r="H140" s="6">
        <v>181</v>
      </c>
      <c r="I140" s="5">
        <v>69.2</v>
      </c>
    </row>
    <row r="141" spans="1:9" ht="18">
      <c r="A141" s="5">
        <v>137</v>
      </c>
      <c r="B141" s="1" t="s">
        <v>278</v>
      </c>
      <c r="C141" s="1" t="s">
        <v>220</v>
      </c>
      <c r="D141" s="5">
        <v>2.39</v>
      </c>
      <c r="E141" s="5">
        <v>109.5</v>
      </c>
      <c r="F141" s="6">
        <v>137</v>
      </c>
      <c r="G141" s="5">
        <v>107.1</v>
      </c>
      <c r="H141" s="6">
        <v>169</v>
      </c>
      <c r="I141" s="5">
        <v>66.099999999999994</v>
      </c>
    </row>
    <row r="142" spans="1:9" ht="18">
      <c r="A142" s="5">
        <v>138</v>
      </c>
      <c r="B142" s="1" t="s">
        <v>266</v>
      </c>
      <c r="C142" s="1" t="s">
        <v>139</v>
      </c>
      <c r="D142" s="5">
        <v>2.34</v>
      </c>
      <c r="E142" s="5">
        <v>110.6</v>
      </c>
      <c r="F142" s="6">
        <v>109</v>
      </c>
      <c r="G142" s="5">
        <v>108.3</v>
      </c>
      <c r="H142" s="6">
        <v>195</v>
      </c>
      <c r="I142" s="5">
        <v>67.3</v>
      </c>
    </row>
    <row r="143" spans="1:9" ht="18">
      <c r="A143" s="5">
        <v>139</v>
      </c>
      <c r="B143" s="1" t="s">
        <v>275</v>
      </c>
      <c r="C143" s="1" t="s">
        <v>216</v>
      </c>
      <c r="D143" s="5">
        <v>2.16</v>
      </c>
      <c r="E143" s="5">
        <v>105.4</v>
      </c>
      <c r="F143" s="6">
        <v>211</v>
      </c>
      <c r="G143" s="5">
        <v>103.2</v>
      </c>
      <c r="H143" s="6">
        <v>95</v>
      </c>
      <c r="I143" s="5">
        <v>66</v>
      </c>
    </row>
    <row r="144" spans="1:9" ht="18">
      <c r="A144" s="5">
        <v>140</v>
      </c>
      <c r="B144" s="1" t="s">
        <v>248</v>
      </c>
      <c r="C144" s="1" t="s">
        <v>133</v>
      </c>
      <c r="D144" s="5">
        <v>2.06</v>
      </c>
      <c r="E144" s="5">
        <v>109.2</v>
      </c>
      <c r="F144" s="6">
        <v>142</v>
      </c>
      <c r="G144" s="5">
        <v>107.1</v>
      </c>
      <c r="H144" s="6">
        <v>170</v>
      </c>
      <c r="I144" s="5">
        <v>70.7</v>
      </c>
    </row>
    <row r="145" spans="1:9" ht="18">
      <c r="A145" s="5">
        <v>141</v>
      </c>
      <c r="B145" s="1" t="s">
        <v>74</v>
      </c>
      <c r="C145" s="1" t="s">
        <v>168</v>
      </c>
      <c r="D145" s="5">
        <v>1.97</v>
      </c>
      <c r="E145" s="5">
        <v>112.5</v>
      </c>
      <c r="F145" s="6">
        <v>88</v>
      </c>
      <c r="G145" s="5">
        <v>110.5</v>
      </c>
      <c r="H145" s="6">
        <v>240</v>
      </c>
      <c r="I145" s="5">
        <v>65.900000000000006</v>
      </c>
    </row>
    <row r="146" spans="1:9" ht="18">
      <c r="A146" s="5">
        <v>142</v>
      </c>
      <c r="B146" s="1" t="s">
        <v>243</v>
      </c>
      <c r="C146" s="1" t="s">
        <v>220</v>
      </c>
      <c r="D146" s="5">
        <v>1.95</v>
      </c>
      <c r="E146" s="5">
        <v>107.5</v>
      </c>
      <c r="F146" s="6">
        <v>168</v>
      </c>
      <c r="G146" s="5">
        <v>105.5</v>
      </c>
      <c r="H146" s="6">
        <v>132</v>
      </c>
      <c r="I146" s="5">
        <v>65.3</v>
      </c>
    </row>
    <row r="147" spans="1:9" ht="18">
      <c r="A147" s="5">
        <v>143</v>
      </c>
      <c r="B147" s="1" t="s">
        <v>63</v>
      </c>
      <c r="C147" s="1" t="s">
        <v>168</v>
      </c>
      <c r="D147" s="5">
        <v>1.95</v>
      </c>
      <c r="E147" s="5">
        <v>106.9</v>
      </c>
      <c r="F147" s="6">
        <v>185</v>
      </c>
      <c r="G147" s="5">
        <v>104.9</v>
      </c>
      <c r="H147" s="6">
        <v>124</v>
      </c>
      <c r="I147" s="5">
        <v>65</v>
      </c>
    </row>
    <row r="148" spans="1:9" ht="18">
      <c r="A148" s="5">
        <v>144</v>
      </c>
      <c r="B148" s="1" t="s">
        <v>13</v>
      </c>
      <c r="C148" s="1" t="s">
        <v>133</v>
      </c>
      <c r="D148" s="5">
        <v>1.84</v>
      </c>
      <c r="E148" s="5">
        <v>110.4</v>
      </c>
      <c r="F148" s="6">
        <v>112</v>
      </c>
      <c r="G148" s="5">
        <v>108.6</v>
      </c>
      <c r="H148" s="6">
        <v>201</v>
      </c>
      <c r="I148" s="5">
        <v>65.900000000000006</v>
      </c>
    </row>
    <row r="149" spans="1:9" ht="18">
      <c r="A149" s="5">
        <v>145</v>
      </c>
      <c r="B149" s="1" t="s">
        <v>240</v>
      </c>
      <c r="C149" s="1" t="s">
        <v>220</v>
      </c>
      <c r="D149" s="5">
        <v>1.84</v>
      </c>
      <c r="E149" s="5">
        <v>107.8</v>
      </c>
      <c r="F149" s="6">
        <v>163</v>
      </c>
      <c r="G149" s="5">
        <v>105.9</v>
      </c>
      <c r="H149" s="6">
        <v>143</v>
      </c>
      <c r="I149" s="5">
        <v>64</v>
      </c>
    </row>
    <row r="150" spans="1:9" ht="18">
      <c r="A150" s="5">
        <v>146</v>
      </c>
      <c r="B150" s="1" t="s">
        <v>257</v>
      </c>
      <c r="C150" s="1" t="s">
        <v>258</v>
      </c>
      <c r="D150" s="5">
        <v>1.72</v>
      </c>
      <c r="E150" s="5">
        <v>107.9</v>
      </c>
      <c r="F150" s="6">
        <v>158</v>
      </c>
      <c r="G150" s="5">
        <v>106.2</v>
      </c>
      <c r="H150" s="6">
        <v>148</v>
      </c>
      <c r="I150" s="5">
        <v>68.900000000000006</v>
      </c>
    </row>
    <row r="151" spans="1:9" ht="18">
      <c r="A151" s="5">
        <v>147</v>
      </c>
      <c r="B151" s="1" t="s">
        <v>276</v>
      </c>
      <c r="C151" s="1" t="s">
        <v>258</v>
      </c>
      <c r="D151" s="5">
        <v>1.61</v>
      </c>
      <c r="E151" s="5">
        <v>106.3</v>
      </c>
      <c r="F151" s="6">
        <v>201</v>
      </c>
      <c r="G151" s="5">
        <v>104.7</v>
      </c>
      <c r="H151" s="6">
        <v>119</v>
      </c>
      <c r="I151" s="5">
        <v>68.099999999999994</v>
      </c>
    </row>
    <row r="152" spans="1:9" ht="18">
      <c r="A152" s="5">
        <v>148</v>
      </c>
      <c r="B152" s="1" t="s">
        <v>256</v>
      </c>
      <c r="C152" s="1" t="s">
        <v>139</v>
      </c>
      <c r="D152" s="5">
        <v>1.5</v>
      </c>
      <c r="E152" s="5">
        <v>110.2</v>
      </c>
      <c r="F152" s="6">
        <v>116</v>
      </c>
      <c r="G152" s="5">
        <v>108.7</v>
      </c>
      <c r="H152" s="6">
        <v>202</v>
      </c>
      <c r="I152" s="5">
        <v>65.599999999999994</v>
      </c>
    </row>
    <row r="153" spans="1:9" ht="18">
      <c r="A153" s="5">
        <v>149</v>
      </c>
      <c r="B153" s="1" t="s">
        <v>273</v>
      </c>
      <c r="C153" s="1" t="s">
        <v>235</v>
      </c>
      <c r="D153" s="5">
        <v>1.1299999999999999</v>
      </c>
      <c r="E153" s="5">
        <v>106.7</v>
      </c>
      <c r="F153" s="6">
        <v>193</v>
      </c>
      <c r="G153" s="5">
        <v>105.6</v>
      </c>
      <c r="H153" s="6">
        <v>135</v>
      </c>
      <c r="I153" s="5">
        <v>63.6</v>
      </c>
    </row>
    <row r="154" spans="1:9" ht="18">
      <c r="A154" s="5">
        <v>150</v>
      </c>
      <c r="B154" s="1" t="s">
        <v>281</v>
      </c>
      <c r="C154" s="1" t="s">
        <v>235</v>
      </c>
      <c r="D154" s="5">
        <v>0.86</v>
      </c>
      <c r="E154" s="5">
        <v>106.8</v>
      </c>
      <c r="F154" s="6">
        <v>191</v>
      </c>
      <c r="G154" s="5">
        <v>106</v>
      </c>
      <c r="H154" s="6">
        <v>144</v>
      </c>
      <c r="I154" s="5">
        <v>70.599999999999994</v>
      </c>
    </row>
    <row r="155" spans="1:9" ht="18">
      <c r="A155" s="5">
        <v>151</v>
      </c>
      <c r="B155" s="1" t="s">
        <v>26</v>
      </c>
      <c r="C155" s="1" t="s">
        <v>209</v>
      </c>
      <c r="D155" s="5">
        <v>0.84</v>
      </c>
      <c r="E155" s="5">
        <v>111.5</v>
      </c>
      <c r="F155" s="6">
        <v>97</v>
      </c>
      <c r="G155" s="5">
        <v>110.6</v>
      </c>
      <c r="H155" s="6">
        <v>244</v>
      </c>
      <c r="I155" s="5">
        <v>65</v>
      </c>
    </row>
    <row r="156" spans="1:9" ht="18">
      <c r="A156" s="5">
        <v>152</v>
      </c>
      <c r="B156" s="1" t="s">
        <v>282</v>
      </c>
      <c r="C156" s="1" t="s">
        <v>204</v>
      </c>
      <c r="D156" s="5">
        <v>0.79</v>
      </c>
      <c r="E156" s="5">
        <v>110.8</v>
      </c>
      <c r="F156" s="6">
        <v>106</v>
      </c>
      <c r="G156" s="5">
        <v>110</v>
      </c>
      <c r="H156" s="6">
        <v>234</v>
      </c>
      <c r="I156" s="5">
        <v>63</v>
      </c>
    </row>
    <row r="157" spans="1:9" ht="18">
      <c r="A157" s="5">
        <v>153</v>
      </c>
      <c r="B157" s="1" t="s">
        <v>259</v>
      </c>
      <c r="C157" s="1" t="s">
        <v>185</v>
      </c>
      <c r="D157" s="5">
        <v>0.77</v>
      </c>
      <c r="E157" s="5">
        <v>104.6</v>
      </c>
      <c r="F157" s="6">
        <v>222</v>
      </c>
      <c r="G157" s="5">
        <v>103.8</v>
      </c>
      <c r="H157" s="6">
        <v>103</v>
      </c>
      <c r="I157" s="5">
        <v>72</v>
      </c>
    </row>
    <row r="158" spans="1:9" ht="18">
      <c r="A158" s="5">
        <v>154</v>
      </c>
      <c r="B158" s="1" t="s">
        <v>283</v>
      </c>
      <c r="C158" s="1" t="s">
        <v>109</v>
      </c>
      <c r="D158" s="5">
        <v>0.54</v>
      </c>
      <c r="E158" s="5">
        <v>104.6</v>
      </c>
      <c r="F158" s="6">
        <v>221</v>
      </c>
      <c r="G158" s="5">
        <v>104</v>
      </c>
      <c r="H158" s="6">
        <v>107</v>
      </c>
      <c r="I158" s="5">
        <v>67.400000000000006</v>
      </c>
    </row>
    <row r="159" spans="1:9" ht="18">
      <c r="A159" s="5">
        <v>155</v>
      </c>
      <c r="B159" s="1" t="s">
        <v>34</v>
      </c>
      <c r="C159" s="1" t="s">
        <v>95</v>
      </c>
      <c r="D159" s="5">
        <v>0.47</v>
      </c>
      <c r="E159" s="5">
        <v>107.4</v>
      </c>
      <c r="F159" s="6">
        <v>172</v>
      </c>
      <c r="G159" s="5">
        <v>107</v>
      </c>
      <c r="H159" s="6">
        <v>167</v>
      </c>
      <c r="I159" s="5">
        <v>65.3</v>
      </c>
    </row>
    <row r="160" spans="1:9" ht="18">
      <c r="A160" s="5">
        <v>156</v>
      </c>
      <c r="B160" s="1" t="s">
        <v>284</v>
      </c>
      <c r="C160" s="1" t="s">
        <v>285</v>
      </c>
      <c r="D160" s="5">
        <v>0.41</v>
      </c>
      <c r="E160" s="5">
        <v>107.1</v>
      </c>
      <c r="F160" s="6">
        <v>177</v>
      </c>
      <c r="G160" s="5">
        <v>106.7</v>
      </c>
      <c r="H160" s="6">
        <v>157</v>
      </c>
      <c r="I160" s="5">
        <v>72.5</v>
      </c>
    </row>
    <row r="161" spans="1:9" ht="18">
      <c r="A161" s="5">
        <v>157</v>
      </c>
      <c r="B161" s="1" t="s">
        <v>316</v>
      </c>
      <c r="C161" s="1" t="s">
        <v>204</v>
      </c>
      <c r="D161" s="5">
        <v>0.35</v>
      </c>
      <c r="E161" s="5">
        <v>109.4</v>
      </c>
      <c r="F161" s="6">
        <v>138</v>
      </c>
      <c r="G161" s="5">
        <v>109.1</v>
      </c>
      <c r="H161" s="6">
        <v>212</v>
      </c>
      <c r="I161" s="5">
        <v>72.900000000000006</v>
      </c>
    </row>
    <row r="162" spans="1:9" ht="18">
      <c r="A162" s="5">
        <v>158</v>
      </c>
      <c r="B162" s="1" t="s">
        <v>264</v>
      </c>
      <c r="C162" s="1" t="s">
        <v>185</v>
      </c>
      <c r="D162" s="5">
        <v>0.34</v>
      </c>
      <c r="E162" s="5">
        <v>105.5</v>
      </c>
      <c r="F162" s="6">
        <v>209</v>
      </c>
      <c r="G162" s="5">
        <v>105.1</v>
      </c>
      <c r="H162" s="6">
        <v>127</v>
      </c>
      <c r="I162" s="5">
        <v>69.2</v>
      </c>
    </row>
    <row r="163" spans="1:9" ht="18">
      <c r="A163" s="5">
        <v>159</v>
      </c>
      <c r="B163" s="1" t="s">
        <v>301</v>
      </c>
      <c r="C163" s="1" t="s">
        <v>172</v>
      </c>
      <c r="D163" s="5">
        <v>0.21</v>
      </c>
      <c r="E163" s="5">
        <v>106.9</v>
      </c>
      <c r="F163" s="6">
        <v>184</v>
      </c>
      <c r="G163" s="5">
        <v>106.7</v>
      </c>
      <c r="H163" s="6">
        <v>158</v>
      </c>
      <c r="I163" s="5">
        <v>67.8</v>
      </c>
    </row>
    <row r="164" spans="1:9" ht="18">
      <c r="A164" s="5">
        <v>160</v>
      </c>
      <c r="B164" s="1" t="s">
        <v>272</v>
      </c>
      <c r="C164" s="1" t="s">
        <v>153</v>
      </c>
      <c r="D164" s="5">
        <v>0.2</v>
      </c>
      <c r="E164" s="5">
        <v>108.5</v>
      </c>
      <c r="F164" s="6">
        <v>150</v>
      </c>
      <c r="G164" s="5">
        <v>108.3</v>
      </c>
      <c r="H164" s="6">
        <v>196</v>
      </c>
      <c r="I164" s="5">
        <v>66.8</v>
      </c>
    </row>
    <row r="165" spans="1:9" ht="18">
      <c r="A165" s="1" t="s">
        <v>86</v>
      </c>
      <c r="B165" s="1" t="s">
        <v>87</v>
      </c>
      <c r="C165" s="4" t="s">
        <v>88</v>
      </c>
      <c r="D165" s="1" t="s">
        <v>90</v>
      </c>
      <c r="E165" s="1" t="s">
        <v>91</v>
      </c>
      <c r="F165" s="1" t="s">
        <v>92</v>
      </c>
      <c r="G165" s="1" t="s">
        <v>93</v>
      </c>
      <c r="H165" s="1" t="s">
        <v>86</v>
      </c>
      <c r="I165" s="1" t="s">
        <v>90</v>
      </c>
    </row>
    <row r="166" spans="1:9" ht="18">
      <c r="A166" s="5">
        <v>161</v>
      </c>
      <c r="B166" s="1" t="s">
        <v>274</v>
      </c>
      <c r="C166" s="1" t="s">
        <v>153</v>
      </c>
      <c r="D166" s="5">
        <v>0.18</v>
      </c>
      <c r="E166" s="5">
        <v>107.6</v>
      </c>
      <c r="F166" s="6">
        <v>166</v>
      </c>
      <c r="G166" s="5">
        <v>107.4</v>
      </c>
      <c r="H166" s="6">
        <v>177</v>
      </c>
      <c r="I166" s="5">
        <v>67</v>
      </c>
    </row>
    <row r="167" spans="1:9" ht="18">
      <c r="A167" s="5">
        <v>162</v>
      </c>
      <c r="B167" s="1" t="s">
        <v>68</v>
      </c>
      <c r="C167" s="1" t="s">
        <v>217</v>
      </c>
      <c r="D167" s="5">
        <v>0.12</v>
      </c>
      <c r="E167" s="5">
        <v>107.9</v>
      </c>
      <c r="F167" s="6">
        <v>159</v>
      </c>
      <c r="G167" s="5">
        <v>107.7</v>
      </c>
      <c r="H167" s="6">
        <v>184</v>
      </c>
      <c r="I167" s="5">
        <v>69.5</v>
      </c>
    </row>
    <row r="168" spans="1:9" ht="18">
      <c r="A168" s="5">
        <v>163</v>
      </c>
      <c r="B168" s="1" t="s">
        <v>270</v>
      </c>
      <c r="C168" s="1" t="s">
        <v>216</v>
      </c>
      <c r="D168" s="5">
        <v>-0.06</v>
      </c>
      <c r="E168" s="5">
        <v>106.8</v>
      </c>
      <c r="F168" s="6">
        <v>190</v>
      </c>
      <c r="G168" s="5">
        <v>106.9</v>
      </c>
      <c r="H168" s="6">
        <v>165</v>
      </c>
      <c r="I168" s="5">
        <v>66.099999999999994</v>
      </c>
    </row>
    <row r="169" spans="1:9" ht="18">
      <c r="A169" s="5">
        <v>164</v>
      </c>
      <c r="B169" s="1" t="s">
        <v>268</v>
      </c>
      <c r="C169" s="1" t="s">
        <v>258</v>
      </c>
      <c r="D169" s="5">
        <v>-0.09</v>
      </c>
      <c r="E169" s="5">
        <v>109.6</v>
      </c>
      <c r="F169" s="6">
        <v>132</v>
      </c>
      <c r="G169" s="5">
        <v>109.7</v>
      </c>
      <c r="H169" s="6">
        <v>225</v>
      </c>
      <c r="I169" s="5">
        <v>69.900000000000006</v>
      </c>
    </row>
    <row r="170" spans="1:9" ht="18">
      <c r="A170" s="5">
        <v>165</v>
      </c>
      <c r="B170" s="1" t="s">
        <v>309</v>
      </c>
      <c r="C170" s="1" t="s">
        <v>224</v>
      </c>
      <c r="D170" s="5">
        <v>-0.15</v>
      </c>
      <c r="E170" s="5">
        <v>111.6</v>
      </c>
      <c r="F170" s="6">
        <v>96</v>
      </c>
      <c r="G170" s="5">
        <v>111.7</v>
      </c>
      <c r="H170" s="6">
        <v>267</v>
      </c>
      <c r="I170" s="5">
        <v>67.7</v>
      </c>
    </row>
    <row r="171" spans="1:9" ht="18">
      <c r="A171" s="5">
        <v>166</v>
      </c>
      <c r="B171" s="1" t="s">
        <v>269</v>
      </c>
      <c r="C171" s="1" t="s">
        <v>185</v>
      </c>
      <c r="D171" s="5">
        <v>-0.15</v>
      </c>
      <c r="E171" s="5">
        <v>111.4</v>
      </c>
      <c r="F171" s="6">
        <v>98</v>
      </c>
      <c r="G171" s="5">
        <v>111.6</v>
      </c>
      <c r="H171" s="6">
        <v>260</v>
      </c>
      <c r="I171" s="5">
        <v>67.8</v>
      </c>
    </row>
    <row r="172" spans="1:9" ht="18">
      <c r="A172" s="5">
        <v>167</v>
      </c>
      <c r="B172" s="1" t="s">
        <v>288</v>
      </c>
      <c r="C172" s="1" t="s">
        <v>258</v>
      </c>
      <c r="D172" s="5">
        <v>-0.15</v>
      </c>
      <c r="E172" s="5">
        <v>104.7</v>
      </c>
      <c r="F172" s="6">
        <v>220</v>
      </c>
      <c r="G172" s="5">
        <v>104.9</v>
      </c>
      <c r="H172" s="6">
        <v>123</v>
      </c>
      <c r="I172" s="5">
        <v>65.8</v>
      </c>
    </row>
    <row r="173" spans="1:9" ht="18">
      <c r="A173" s="5">
        <v>168</v>
      </c>
      <c r="B173" s="1" t="s">
        <v>17</v>
      </c>
      <c r="C173" s="1" t="s">
        <v>209</v>
      </c>
      <c r="D173" s="5">
        <v>-0.39</v>
      </c>
      <c r="E173" s="5">
        <v>106.9</v>
      </c>
      <c r="F173" s="6">
        <v>182</v>
      </c>
      <c r="G173" s="5">
        <v>107.3</v>
      </c>
      <c r="H173" s="6">
        <v>175</v>
      </c>
      <c r="I173" s="5">
        <v>68.900000000000006</v>
      </c>
    </row>
    <row r="174" spans="1:9" ht="18">
      <c r="A174" s="5">
        <v>169</v>
      </c>
      <c r="B174" s="1" t="s">
        <v>59</v>
      </c>
      <c r="C174" s="1" t="s">
        <v>141</v>
      </c>
      <c r="D174" s="5">
        <v>-0.41</v>
      </c>
      <c r="E174" s="5">
        <v>108.8</v>
      </c>
      <c r="F174" s="6">
        <v>145</v>
      </c>
      <c r="G174" s="5">
        <v>109.2</v>
      </c>
      <c r="H174" s="6">
        <v>214</v>
      </c>
      <c r="I174" s="5">
        <v>66.5</v>
      </c>
    </row>
    <row r="175" spans="1:9" ht="18">
      <c r="A175" s="5">
        <v>170</v>
      </c>
      <c r="B175" s="1" t="s">
        <v>75</v>
      </c>
      <c r="C175" s="1" t="s">
        <v>209</v>
      </c>
      <c r="D175" s="5">
        <v>-0.42</v>
      </c>
      <c r="E175" s="5">
        <v>101.6</v>
      </c>
      <c r="F175" s="6">
        <v>275</v>
      </c>
      <c r="G175" s="5">
        <v>102.1</v>
      </c>
      <c r="H175" s="6">
        <v>80</v>
      </c>
      <c r="I175" s="5">
        <v>63.3</v>
      </c>
    </row>
    <row r="176" spans="1:9" ht="18">
      <c r="A176" s="5">
        <v>171</v>
      </c>
      <c r="B176" s="1" t="s">
        <v>306</v>
      </c>
      <c r="C176" s="1" t="s">
        <v>172</v>
      </c>
      <c r="D176" s="5">
        <v>-0.49</v>
      </c>
      <c r="E176" s="5">
        <v>103.4</v>
      </c>
      <c r="F176" s="6">
        <v>241</v>
      </c>
      <c r="G176" s="5">
        <v>103.9</v>
      </c>
      <c r="H176" s="6">
        <v>104</v>
      </c>
      <c r="I176" s="5">
        <v>65.5</v>
      </c>
    </row>
    <row r="177" spans="1:9" ht="18">
      <c r="A177" s="5">
        <v>172</v>
      </c>
      <c r="B177" s="1" t="s">
        <v>292</v>
      </c>
      <c r="C177" s="1" t="s">
        <v>153</v>
      </c>
      <c r="D177" s="5">
        <v>-0.57999999999999996</v>
      </c>
      <c r="E177" s="5">
        <v>110.7</v>
      </c>
      <c r="F177" s="6">
        <v>108</v>
      </c>
      <c r="G177" s="5">
        <v>111.3</v>
      </c>
      <c r="H177" s="6">
        <v>255</v>
      </c>
      <c r="I177" s="5">
        <v>68.8</v>
      </c>
    </row>
    <row r="178" spans="1:9" ht="18">
      <c r="A178" s="5">
        <v>173</v>
      </c>
      <c r="B178" s="1" t="s">
        <v>303</v>
      </c>
      <c r="C178" s="1" t="s">
        <v>172</v>
      </c>
      <c r="D178" s="5">
        <v>-0.59</v>
      </c>
      <c r="E178" s="5">
        <v>107.4</v>
      </c>
      <c r="F178" s="6">
        <v>171</v>
      </c>
      <c r="G178" s="5">
        <v>108</v>
      </c>
      <c r="H178" s="6">
        <v>191</v>
      </c>
      <c r="I178" s="5">
        <v>68.3</v>
      </c>
    </row>
    <row r="179" spans="1:9" ht="18">
      <c r="A179" s="5">
        <v>174</v>
      </c>
      <c r="B179" s="1" t="s">
        <v>286</v>
      </c>
      <c r="C179" s="1" t="s">
        <v>201</v>
      </c>
      <c r="D179" s="5">
        <v>-0.67</v>
      </c>
      <c r="E179" s="5">
        <v>108.6</v>
      </c>
      <c r="F179" s="6">
        <v>147</v>
      </c>
      <c r="G179" s="5">
        <v>109.3</v>
      </c>
      <c r="H179" s="6">
        <v>215</v>
      </c>
      <c r="I179" s="5">
        <v>65.400000000000006</v>
      </c>
    </row>
    <row r="180" spans="1:9" ht="18">
      <c r="A180" s="5">
        <v>175</v>
      </c>
      <c r="B180" s="1" t="s">
        <v>267</v>
      </c>
      <c r="C180" s="1" t="s">
        <v>168</v>
      </c>
      <c r="D180" s="5">
        <v>-0.75</v>
      </c>
      <c r="E180" s="5">
        <v>107.4</v>
      </c>
      <c r="F180" s="6">
        <v>170</v>
      </c>
      <c r="G180" s="5">
        <v>108.2</v>
      </c>
      <c r="H180" s="6">
        <v>194</v>
      </c>
      <c r="I180" s="5">
        <v>69.3</v>
      </c>
    </row>
    <row r="181" spans="1:9" ht="18">
      <c r="A181" s="5">
        <v>176</v>
      </c>
      <c r="B181" s="1" t="s">
        <v>296</v>
      </c>
      <c r="C181" s="1" t="s">
        <v>297</v>
      </c>
      <c r="D181" s="5">
        <v>-0.85</v>
      </c>
      <c r="E181" s="5">
        <v>109.5</v>
      </c>
      <c r="F181" s="6">
        <v>135</v>
      </c>
      <c r="G181" s="5">
        <v>110.4</v>
      </c>
      <c r="H181" s="6">
        <v>239</v>
      </c>
      <c r="I181" s="5">
        <v>66.7</v>
      </c>
    </row>
    <row r="182" spans="1:9" ht="18">
      <c r="A182" s="5">
        <v>177</v>
      </c>
      <c r="B182" s="1" t="s">
        <v>293</v>
      </c>
      <c r="C182" s="1" t="s">
        <v>294</v>
      </c>
      <c r="D182" s="5">
        <v>-0.97</v>
      </c>
      <c r="E182" s="5">
        <v>102</v>
      </c>
      <c r="F182" s="6">
        <v>267</v>
      </c>
      <c r="G182" s="5">
        <v>103</v>
      </c>
      <c r="H182" s="6">
        <v>90</v>
      </c>
      <c r="I182" s="5">
        <v>66</v>
      </c>
    </row>
    <row r="183" spans="1:9" ht="18">
      <c r="A183" s="5">
        <v>178</v>
      </c>
      <c r="B183" s="1" t="s">
        <v>302</v>
      </c>
      <c r="C183" s="1" t="s">
        <v>254</v>
      </c>
      <c r="D183" s="5">
        <v>-1.32</v>
      </c>
      <c r="E183" s="5">
        <v>110.5</v>
      </c>
      <c r="F183" s="6">
        <v>110</v>
      </c>
      <c r="G183" s="5">
        <v>111.8</v>
      </c>
      <c r="H183" s="6">
        <v>272</v>
      </c>
      <c r="I183" s="5">
        <v>67.3</v>
      </c>
    </row>
    <row r="184" spans="1:9" ht="18">
      <c r="A184" s="5">
        <v>179</v>
      </c>
      <c r="B184" s="1" t="s">
        <v>313</v>
      </c>
      <c r="C184" s="1" t="s">
        <v>258</v>
      </c>
      <c r="D184" s="5">
        <v>-1.34</v>
      </c>
      <c r="E184" s="5">
        <v>107.6</v>
      </c>
      <c r="F184" s="6">
        <v>165</v>
      </c>
      <c r="G184" s="5">
        <v>109</v>
      </c>
      <c r="H184" s="6">
        <v>208</v>
      </c>
      <c r="I184" s="5">
        <v>64.099999999999994</v>
      </c>
    </row>
    <row r="185" spans="1:9" ht="18">
      <c r="A185" s="5">
        <v>180</v>
      </c>
      <c r="B185" s="1" t="s">
        <v>299</v>
      </c>
      <c r="C185" s="1" t="s">
        <v>201</v>
      </c>
      <c r="D185" s="5">
        <v>-1.43</v>
      </c>
      <c r="E185" s="5">
        <v>102.3</v>
      </c>
      <c r="F185" s="6">
        <v>263</v>
      </c>
      <c r="G185" s="5">
        <v>103.7</v>
      </c>
      <c r="H185" s="6">
        <v>102</v>
      </c>
      <c r="I185" s="5">
        <v>67.599999999999994</v>
      </c>
    </row>
    <row r="186" spans="1:9" ht="18">
      <c r="A186" s="5">
        <v>181</v>
      </c>
      <c r="B186" s="1" t="s">
        <v>300</v>
      </c>
      <c r="C186" s="1" t="s">
        <v>179</v>
      </c>
      <c r="D186" s="5">
        <v>-1.69</v>
      </c>
      <c r="E186" s="5">
        <v>106.3</v>
      </c>
      <c r="F186" s="6">
        <v>202</v>
      </c>
      <c r="G186" s="5">
        <v>108</v>
      </c>
      <c r="H186" s="6">
        <v>189</v>
      </c>
      <c r="I186" s="5">
        <v>66.900000000000006</v>
      </c>
    </row>
    <row r="187" spans="1:9" ht="18">
      <c r="A187" s="5">
        <v>182</v>
      </c>
      <c r="B187" s="1" t="s">
        <v>304</v>
      </c>
      <c r="C187" s="1" t="s">
        <v>201</v>
      </c>
      <c r="D187" s="5">
        <v>-1.72</v>
      </c>
      <c r="E187" s="5">
        <v>110.1</v>
      </c>
      <c r="F187" s="6">
        <v>118</v>
      </c>
      <c r="G187" s="5">
        <v>111.8</v>
      </c>
      <c r="H187" s="6">
        <v>271</v>
      </c>
      <c r="I187" s="5">
        <v>67.8</v>
      </c>
    </row>
    <row r="188" spans="1:9" ht="18">
      <c r="A188" s="5">
        <v>183</v>
      </c>
      <c r="B188" s="1" t="s">
        <v>298</v>
      </c>
      <c r="C188" s="1" t="s">
        <v>95</v>
      </c>
      <c r="D188" s="5">
        <v>-1.77</v>
      </c>
      <c r="E188" s="5">
        <v>105.7</v>
      </c>
      <c r="F188" s="6">
        <v>208</v>
      </c>
      <c r="G188" s="5">
        <v>107.4</v>
      </c>
      <c r="H188" s="6">
        <v>180</v>
      </c>
      <c r="I188" s="5">
        <v>66.900000000000006</v>
      </c>
    </row>
    <row r="189" spans="1:9" ht="18">
      <c r="A189" s="5">
        <v>184</v>
      </c>
      <c r="B189" s="1" t="s">
        <v>319</v>
      </c>
      <c r="C189" s="1" t="s">
        <v>235</v>
      </c>
      <c r="D189" s="5">
        <v>-1.81</v>
      </c>
      <c r="E189" s="5">
        <v>103.8</v>
      </c>
      <c r="F189" s="6">
        <v>234</v>
      </c>
      <c r="G189" s="5">
        <v>105.6</v>
      </c>
      <c r="H189" s="6">
        <v>136</v>
      </c>
      <c r="I189" s="5">
        <v>63.1</v>
      </c>
    </row>
    <row r="190" spans="1:9" ht="18">
      <c r="A190" s="5">
        <v>185</v>
      </c>
      <c r="B190" s="1" t="s">
        <v>41</v>
      </c>
      <c r="C190" s="1" t="s">
        <v>141</v>
      </c>
      <c r="D190" s="5">
        <v>-1.81</v>
      </c>
      <c r="E190" s="5">
        <v>104.5</v>
      </c>
      <c r="F190" s="6">
        <v>225</v>
      </c>
      <c r="G190" s="5">
        <v>106.3</v>
      </c>
      <c r="H190" s="6">
        <v>151</v>
      </c>
      <c r="I190" s="5">
        <v>64.599999999999994</v>
      </c>
    </row>
    <row r="191" spans="1:9" ht="18">
      <c r="A191" s="5">
        <v>186</v>
      </c>
      <c r="B191" s="1" t="s">
        <v>317</v>
      </c>
      <c r="C191" s="1" t="s">
        <v>318</v>
      </c>
      <c r="D191" s="5">
        <v>-1.85</v>
      </c>
      <c r="E191" s="5">
        <v>101.3</v>
      </c>
      <c r="F191" s="6">
        <v>283</v>
      </c>
      <c r="G191" s="5">
        <v>103.1</v>
      </c>
      <c r="H191" s="6">
        <v>93</v>
      </c>
      <c r="I191" s="5">
        <v>64.900000000000006</v>
      </c>
    </row>
    <row r="192" spans="1:9" ht="18">
      <c r="A192" s="5">
        <v>187</v>
      </c>
      <c r="B192" s="1" t="s">
        <v>312</v>
      </c>
      <c r="C192" s="1" t="s">
        <v>254</v>
      </c>
      <c r="D192" s="5">
        <v>-1.85</v>
      </c>
      <c r="E192" s="5">
        <v>106.5</v>
      </c>
      <c r="F192" s="6">
        <v>196</v>
      </c>
      <c r="G192" s="5">
        <v>108.4</v>
      </c>
      <c r="H192" s="6">
        <v>198</v>
      </c>
      <c r="I192" s="5">
        <v>66.2</v>
      </c>
    </row>
    <row r="193" spans="1:9" ht="18">
      <c r="A193" s="5">
        <v>188</v>
      </c>
      <c r="B193" s="1" t="s">
        <v>290</v>
      </c>
      <c r="C193" s="1" t="s">
        <v>153</v>
      </c>
      <c r="D193" s="5">
        <v>-1.97</v>
      </c>
      <c r="E193" s="5">
        <v>107.5</v>
      </c>
      <c r="F193" s="6">
        <v>169</v>
      </c>
      <c r="G193" s="5">
        <v>109.4</v>
      </c>
      <c r="H193" s="6">
        <v>219</v>
      </c>
      <c r="I193" s="5">
        <v>65.400000000000006</v>
      </c>
    </row>
    <row r="194" spans="1:9" ht="18">
      <c r="A194" s="5">
        <v>189</v>
      </c>
      <c r="B194" s="1" t="s">
        <v>338</v>
      </c>
      <c r="C194" s="1" t="s">
        <v>153</v>
      </c>
      <c r="D194" s="5">
        <v>-2.39</v>
      </c>
      <c r="E194" s="5">
        <v>107.4</v>
      </c>
      <c r="F194" s="6">
        <v>173</v>
      </c>
      <c r="G194" s="5">
        <v>109.8</v>
      </c>
      <c r="H194" s="6">
        <v>227</v>
      </c>
      <c r="I194" s="5">
        <v>70.3</v>
      </c>
    </row>
    <row r="195" spans="1:9" ht="18">
      <c r="A195" s="5">
        <v>190</v>
      </c>
      <c r="B195" s="1" t="s">
        <v>337</v>
      </c>
      <c r="C195" s="1" t="s">
        <v>139</v>
      </c>
      <c r="D195" s="5">
        <v>-2.41</v>
      </c>
      <c r="E195" s="5">
        <v>108.3</v>
      </c>
      <c r="F195" s="6">
        <v>153</v>
      </c>
      <c r="G195" s="5">
        <v>110.7</v>
      </c>
      <c r="H195" s="6">
        <v>246</v>
      </c>
      <c r="I195" s="5">
        <v>74.900000000000006</v>
      </c>
    </row>
    <row r="196" spans="1:9" ht="18">
      <c r="A196" s="5">
        <v>191</v>
      </c>
      <c r="B196" s="1" t="s">
        <v>323</v>
      </c>
      <c r="C196" s="1" t="s">
        <v>297</v>
      </c>
      <c r="D196" s="5">
        <v>-2.41</v>
      </c>
      <c r="E196" s="5">
        <v>103.6</v>
      </c>
      <c r="F196" s="6">
        <v>236</v>
      </c>
      <c r="G196" s="5">
        <v>106</v>
      </c>
      <c r="H196" s="6">
        <v>146</v>
      </c>
      <c r="I196" s="5">
        <v>69.3</v>
      </c>
    </row>
    <row r="197" spans="1:9" ht="18">
      <c r="A197" s="5">
        <v>192</v>
      </c>
      <c r="B197" s="1" t="s">
        <v>66</v>
      </c>
      <c r="C197" s="1" t="s">
        <v>95</v>
      </c>
      <c r="D197" s="5">
        <v>-2.5299999999999998</v>
      </c>
      <c r="E197" s="5">
        <v>113.8</v>
      </c>
      <c r="F197" s="6">
        <v>70</v>
      </c>
      <c r="G197" s="5">
        <v>116.3</v>
      </c>
      <c r="H197" s="6">
        <v>335</v>
      </c>
      <c r="I197" s="5">
        <v>67.599999999999994</v>
      </c>
    </row>
    <row r="198" spans="1:9" ht="18">
      <c r="A198" s="5">
        <v>193</v>
      </c>
      <c r="B198" s="1" t="s">
        <v>308</v>
      </c>
      <c r="C198" s="1" t="s">
        <v>172</v>
      </c>
      <c r="D198" s="5">
        <v>-2.54</v>
      </c>
      <c r="E198" s="5">
        <v>105.3</v>
      </c>
      <c r="F198" s="6">
        <v>213</v>
      </c>
      <c r="G198" s="5">
        <v>107.9</v>
      </c>
      <c r="H198" s="6">
        <v>187</v>
      </c>
      <c r="I198" s="5">
        <v>67.3</v>
      </c>
    </row>
    <row r="199" spans="1:9" ht="18">
      <c r="A199" s="5">
        <v>194</v>
      </c>
      <c r="B199" s="1" t="s">
        <v>315</v>
      </c>
      <c r="C199" s="1" t="s">
        <v>153</v>
      </c>
      <c r="D199" s="5">
        <v>-2.68</v>
      </c>
      <c r="E199" s="5">
        <v>104.1</v>
      </c>
      <c r="F199" s="6">
        <v>231</v>
      </c>
      <c r="G199" s="5">
        <v>106.8</v>
      </c>
      <c r="H199" s="6">
        <v>163</v>
      </c>
      <c r="I199" s="5">
        <v>68.400000000000006</v>
      </c>
    </row>
    <row r="200" spans="1:9" ht="18">
      <c r="A200" s="5">
        <v>195</v>
      </c>
      <c r="B200" s="1" t="s">
        <v>27</v>
      </c>
      <c r="C200" s="1" t="s">
        <v>168</v>
      </c>
      <c r="D200" s="5">
        <v>-2.72</v>
      </c>
      <c r="E200" s="5">
        <v>106.1</v>
      </c>
      <c r="F200" s="6">
        <v>205</v>
      </c>
      <c r="G200" s="5">
        <v>108.8</v>
      </c>
      <c r="H200" s="6">
        <v>205</v>
      </c>
      <c r="I200" s="5">
        <v>68.099999999999994</v>
      </c>
    </row>
    <row r="201" spans="1:9" ht="18">
      <c r="A201" s="5">
        <v>196</v>
      </c>
      <c r="B201" s="1" t="s">
        <v>329</v>
      </c>
      <c r="C201" s="1" t="s">
        <v>254</v>
      </c>
      <c r="D201" s="5">
        <v>-2.73</v>
      </c>
      <c r="E201" s="5">
        <v>101.5</v>
      </c>
      <c r="F201" s="6">
        <v>277</v>
      </c>
      <c r="G201" s="5">
        <v>104.2</v>
      </c>
      <c r="H201" s="6">
        <v>110</v>
      </c>
      <c r="I201" s="5">
        <v>68.400000000000006</v>
      </c>
    </row>
    <row r="202" spans="1:9" ht="18">
      <c r="A202" s="5">
        <v>197</v>
      </c>
      <c r="B202" s="1" t="s">
        <v>20</v>
      </c>
      <c r="C202" s="1" t="s">
        <v>217</v>
      </c>
      <c r="D202" s="5">
        <v>-2.74</v>
      </c>
      <c r="E202" s="5">
        <v>107</v>
      </c>
      <c r="F202" s="6">
        <v>179</v>
      </c>
      <c r="G202" s="5">
        <v>109.7</v>
      </c>
      <c r="H202" s="6">
        <v>226</v>
      </c>
      <c r="I202" s="5">
        <v>70.5</v>
      </c>
    </row>
    <row r="203" spans="1:9" ht="18">
      <c r="A203" s="5">
        <v>198</v>
      </c>
      <c r="B203" s="1" t="s">
        <v>331</v>
      </c>
      <c r="C203" s="1" t="s">
        <v>179</v>
      </c>
      <c r="D203" s="5">
        <v>-2.75</v>
      </c>
      <c r="E203" s="5">
        <v>100.9</v>
      </c>
      <c r="F203" s="6">
        <v>294</v>
      </c>
      <c r="G203" s="5">
        <v>103.6</v>
      </c>
      <c r="H203" s="6">
        <v>98</v>
      </c>
      <c r="I203" s="5">
        <v>71.2</v>
      </c>
    </row>
    <row r="204" spans="1:9" ht="18">
      <c r="A204" s="5">
        <v>199</v>
      </c>
      <c r="B204" s="1" t="s">
        <v>341</v>
      </c>
      <c r="C204" s="1" t="s">
        <v>254</v>
      </c>
      <c r="D204" s="5">
        <v>-2.86</v>
      </c>
      <c r="E204" s="5">
        <v>106.8</v>
      </c>
      <c r="F204" s="6">
        <v>189</v>
      </c>
      <c r="G204" s="5">
        <v>109.7</v>
      </c>
      <c r="H204" s="6">
        <v>224</v>
      </c>
      <c r="I204" s="5">
        <v>66.099999999999994</v>
      </c>
    </row>
    <row r="205" spans="1:9" ht="18">
      <c r="A205" s="5">
        <v>200</v>
      </c>
      <c r="B205" s="1" t="s">
        <v>295</v>
      </c>
      <c r="C205" s="1" t="s">
        <v>235</v>
      </c>
      <c r="D205" s="5">
        <v>-2.95</v>
      </c>
      <c r="E205" s="5">
        <v>107.9</v>
      </c>
      <c r="F205" s="6">
        <v>157</v>
      </c>
      <c r="G205" s="5">
        <v>110.9</v>
      </c>
      <c r="H205" s="6">
        <v>249</v>
      </c>
      <c r="I205" s="5">
        <v>65.3</v>
      </c>
    </row>
    <row r="206" spans="1:9" ht="18">
      <c r="A206" s="1" t="s">
        <v>86</v>
      </c>
      <c r="B206" s="1" t="s">
        <v>87</v>
      </c>
      <c r="C206" s="4" t="s">
        <v>88</v>
      </c>
      <c r="D206" s="1" t="s">
        <v>90</v>
      </c>
      <c r="E206" s="1" t="s">
        <v>91</v>
      </c>
      <c r="F206" s="1" t="s">
        <v>92</v>
      </c>
      <c r="G206" s="1" t="s">
        <v>93</v>
      </c>
      <c r="H206" s="1" t="s">
        <v>86</v>
      </c>
      <c r="I206" s="1" t="s">
        <v>90</v>
      </c>
    </row>
    <row r="207" spans="1:9" ht="18">
      <c r="A207" s="5">
        <v>201</v>
      </c>
      <c r="B207" s="1" t="s">
        <v>314</v>
      </c>
      <c r="C207" s="1" t="s">
        <v>209</v>
      </c>
      <c r="D207" s="5">
        <v>-2.96</v>
      </c>
      <c r="E207" s="5">
        <v>110</v>
      </c>
      <c r="F207" s="6">
        <v>126</v>
      </c>
      <c r="G207" s="5">
        <v>112.9</v>
      </c>
      <c r="H207" s="6">
        <v>287</v>
      </c>
      <c r="I207" s="5">
        <v>66.2</v>
      </c>
    </row>
    <row r="208" spans="1:9" ht="18">
      <c r="A208" s="5">
        <v>202</v>
      </c>
      <c r="B208" s="1" t="s">
        <v>305</v>
      </c>
      <c r="C208" s="1" t="s">
        <v>204</v>
      </c>
      <c r="D208" s="5">
        <v>-3.01</v>
      </c>
      <c r="E208" s="5">
        <v>109.5</v>
      </c>
      <c r="F208" s="6">
        <v>136</v>
      </c>
      <c r="G208" s="5">
        <v>112.5</v>
      </c>
      <c r="H208" s="6">
        <v>279</v>
      </c>
      <c r="I208" s="5">
        <v>68.3</v>
      </c>
    </row>
    <row r="209" spans="1:9" ht="18">
      <c r="A209" s="5">
        <v>203</v>
      </c>
      <c r="B209" s="1" t="s">
        <v>321</v>
      </c>
      <c r="C209" s="1" t="s">
        <v>258</v>
      </c>
      <c r="D209" s="5">
        <v>-3.13</v>
      </c>
      <c r="E209" s="5">
        <v>102.3</v>
      </c>
      <c r="F209" s="6">
        <v>262</v>
      </c>
      <c r="G209" s="5">
        <v>105.4</v>
      </c>
      <c r="H209" s="6">
        <v>130</v>
      </c>
      <c r="I209" s="5">
        <v>69.8</v>
      </c>
    </row>
    <row r="210" spans="1:9" ht="18">
      <c r="A210" s="5">
        <v>204</v>
      </c>
      <c r="B210" s="1" t="s">
        <v>24</v>
      </c>
      <c r="C210" s="1" t="s">
        <v>217</v>
      </c>
      <c r="D210" s="5">
        <v>-3.14</v>
      </c>
      <c r="E210" s="5">
        <v>105.9</v>
      </c>
      <c r="F210" s="6">
        <v>207</v>
      </c>
      <c r="G210" s="5">
        <v>109</v>
      </c>
      <c r="H210" s="6">
        <v>211</v>
      </c>
      <c r="I210" s="5">
        <v>67.400000000000006</v>
      </c>
    </row>
    <row r="211" spans="1:9" ht="18">
      <c r="A211" s="5">
        <v>205</v>
      </c>
      <c r="B211" s="1" t="s">
        <v>343</v>
      </c>
      <c r="C211" s="1" t="s">
        <v>201</v>
      </c>
      <c r="D211" s="5">
        <v>-3.21</v>
      </c>
      <c r="E211" s="5">
        <v>106.8</v>
      </c>
      <c r="F211" s="6">
        <v>192</v>
      </c>
      <c r="G211" s="5">
        <v>110</v>
      </c>
      <c r="H211" s="6">
        <v>230</v>
      </c>
      <c r="I211" s="5">
        <v>68.599999999999994</v>
      </c>
    </row>
    <row r="212" spans="1:9" ht="18">
      <c r="A212" s="5">
        <v>206</v>
      </c>
      <c r="B212" s="1" t="s">
        <v>335</v>
      </c>
      <c r="C212" s="1" t="s">
        <v>168</v>
      </c>
      <c r="D212" s="5">
        <v>-3.22</v>
      </c>
      <c r="E212" s="5">
        <v>109.6</v>
      </c>
      <c r="F212" s="6">
        <v>134</v>
      </c>
      <c r="G212" s="5">
        <v>112.8</v>
      </c>
      <c r="H212" s="6">
        <v>284</v>
      </c>
      <c r="I212" s="5">
        <v>72.400000000000006</v>
      </c>
    </row>
    <row r="213" spans="1:9" ht="18">
      <c r="A213" s="5">
        <v>207</v>
      </c>
      <c r="B213" s="1" t="s">
        <v>327</v>
      </c>
      <c r="C213" s="1" t="s">
        <v>328</v>
      </c>
      <c r="D213" s="5">
        <v>-3.25</v>
      </c>
      <c r="E213" s="5">
        <v>102.4</v>
      </c>
      <c r="F213" s="6">
        <v>256</v>
      </c>
      <c r="G213" s="5">
        <v>105.6</v>
      </c>
      <c r="H213" s="6">
        <v>138</v>
      </c>
      <c r="I213" s="5">
        <v>69.099999999999994</v>
      </c>
    </row>
    <row r="214" spans="1:9" ht="18">
      <c r="A214" s="5">
        <v>208</v>
      </c>
      <c r="B214" s="1" t="s">
        <v>330</v>
      </c>
      <c r="C214" s="1" t="s">
        <v>114</v>
      </c>
      <c r="D214" s="5">
        <v>-3.43</v>
      </c>
      <c r="E214" s="5">
        <v>99.5</v>
      </c>
      <c r="F214" s="6">
        <v>310</v>
      </c>
      <c r="G214" s="5">
        <v>103</v>
      </c>
      <c r="H214" s="6">
        <v>89</v>
      </c>
      <c r="I214" s="5">
        <v>64.5</v>
      </c>
    </row>
    <row r="215" spans="1:9" ht="18">
      <c r="A215" s="5">
        <v>209</v>
      </c>
      <c r="B215" s="1" t="s">
        <v>344</v>
      </c>
      <c r="C215" s="1" t="s">
        <v>235</v>
      </c>
      <c r="D215" s="5">
        <v>-3.57</v>
      </c>
      <c r="E215" s="5">
        <v>104.5</v>
      </c>
      <c r="F215" s="6">
        <v>223</v>
      </c>
      <c r="G215" s="5">
        <v>108.1</v>
      </c>
      <c r="H215" s="6">
        <v>193</v>
      </c>
      <c r="I215" s="5">
        <v>65.7</v>
      </c>
    </row>
    <row r="216" spans="1:9" ht="18">
      <c r="A216" s="5">
        <v>210</v>
      </c>
      <c r="B216" s="1" t="s">
        <v>340</v>
      </c>
      <c r="C216" s="1" t="s">
        <v>235</v>
      </c>
      <c r="D216" s="5">
        <v>-3.58</v>
      </c>
      <c r="E216" s="5">
        <v>104.1</v>
      </c>
      <c r="F216" s="6">
        <v>229</v>
      </c>
      <c r="G216" s="5">
        <v>107.7</v>
      </c>
      <c r="H216" s="6">
        <v>183</v>
      </c>
      <c r="I216" s="5">
        <v>67.5</v>
      </c>
    </row>
    <row r="217" spans="1:9" ht="18">
      <c r="A217" s="5">
        <v>211</v>
      </c>
      <c r="B217" s="1" t="s">
        <v>324</v>
      </c>
      <c r="C217" s="1" t="s">
        <v>179</v>
      </c>
      <c r="D217" s="5">
        <v>-3.59</v>
      </c>
      <c r="E217" s="5">
        <v>103.6</v>
      </c>
      <c r="F217" s="6">
        <v>238</v>
      </c>
      <c r="G217" s="5">
        <v>107.2</v>
      </c>
      <c r="H217" s="6">
        <v>172</v>
      </c>
      <c r="I217" s="5">
        <v>66</v>
      </c>
    </row>
    <row r="218" spans="1:9" ht="18">
      <c r="A218" s="5">
        <v>212</v>
      </c>
      <c r="B218" s="1" t="s">
        <v>326</v>
      </c>
      <c r="C218" s="1" t="s">
        <v>133</v>
      </c>
      <c r="D218" s="5">
        <v>-3.64</v>
      </c>
      <c r="E218" s="5">
        <v>103</v>
      </c>
      <c r="F218" s="6">
        <v>249</v>
      </c>
      <c r="G218" s="5">
        <v>106.6</v>
      </c>
      <c r="H218" s="6">
        <v>156</v>
      </c>
      <c r="I218" s="5">
        <v>70.5</v>
      </c>
    </row>
    <row r="219" spans="1:9" ht="18">
      <c r="A219" s="5">
        <v>213</v>
      </c>
      <c r="B219" s="1" t="s">
        <v>311</v>
      </c>
      <c r="C219" s="1" t="s">
        <v>204</v>
      </c>
      <c r="D219" s="5">
        <v>-3.8</v>
      </c>
      <c r="E219" s="5">
        <v>106.4</v>
      </c>
      <c r="F219" s="6">
        <v>197</v>
      </c>
      <c r="G219" s="5">
        <v>110.2</v>
      </c>
      <c r="H219" s="6">
        <v>238</v>
      </c>
      <c r="I219" s="5">
        <v>69.2</v>
      </c>
    </row>
    <row r="220" spans="1:9" ht="18">
      <c r="A220" s="5">
        <v>214</v>
      </c>
      <c r="B220" s="1" t="s">
        <v>356</v>
      </c>
      <c r="C220" s="1" t="s">
        <v>168</v>
      </c>
      <c r="D220" s="5">
        <v>-3.83</v>
      </c>
      <c r="E220" s="5">
        <v>106.4</v>
      </c>
      <c r="F220" s="6">
        <v>198</v>
      </c>
      <c r="G220" s="5">
        <v>110.2</v>
      </c>
      <c r="H220" s="6">
        <v>237</v>
      </c>
      <c r="I220" s="5">
        <v>68.2</v>
      </c>
    </row>
    <row r="221" spans="1:9" ht="18">
      <c r="A221" s="5">
        <v>215</v>
      </c>
      <c r="B221" s="1" t="s">
        <v>320</v>
      </c>
      <c r="C221" s="1" t="s">
        <v>318</v>
      </c>
      <c r="D221" s="5">
        <v>-3.96</v>
      </c>
      <c r="E221" s="5">
        <v>101.2</v>
      </c>
      <c r="F221" s="6">
        <v>288</v>
      </c>
      <c r="G221" s="5">
        <v>105.1</v>
      </c>
      <c r="H221" s="6">
        <v>126</v>
      </c>
      <c r="I221" s="5">
        <v>72.400000000000006</v>
      </c>
    </row>
    <row r="222" spans="1:9" ht="18">
      <c r="A222" s="5">
        <v>216</v>
      </c>
      <c r="B222" s="1" t="s">
        <v>332</v>
      </c>
      <c r="C222" s="1" t="s">
        <v>235</v>
      </c>
      <c r="D222" s="5">
        <v>-4.1500000000000004</v>
      </c>
      <c r="E222" s="5">
        <v>108.5</v>
      </c>
      <c r="F222" s="6">
        <v>152</v>
      </c>
      <c r="G222" s="5">
        <v>112.6</v>
      </c>
      <c r="H222" s="6">
        <v>282</v>
      </c>
      <c r="I222" s="5">
        <v>71.3</v>
      </c>
    </row>
    <row r="223" spans="1:9" ht="18">
      <c r="A223" s="5">
        <v>217</v>
      </c>
      <c r="B223" s="1" t="s">
        <v>354</v>
      </c>
      <c r="C223" s="1" t="s">
        <v>328</v>
      </c>
      <c r="D223" s="5">
        <v>-4.28</v>
      </c>
      <c r="E223" s="5">
        <v>102.4</v>
      </c>
      <c r="F223" s="6">
        <v>253</v>
      </c>
      <c r="G223" s="5">
        <v>106.7</v>
      </c>
      <c r="H223" s="6">
        <v>159</v>
      </c>
      <c r="I223" s="5">
        <v>66.099999999999994</v>
      </c>
    </row>
    <row r="224" spans="1:9" ht="18">
      <c r="A224" s="5">
        <v>218</v>
      </c>
      <c r="B224" s="1" t="s">
        <v>346</v>
      </c>
      <c r="C224" s="1" t="s">
        <v>347</v>
      </c>
      <c r="D224" s="5">
        <v>-4.3499999999999996</v>
      </c>
      <c r="E224" s="5">
        <v>103</v>
      </c>
      <c r="F224" s="6">
        <v>247</v>
      </c>
      <c r="G224" s="5">
        <v>107.4</v>
      </c>
      <c r="H224" s="6">
        <v>178</v>
      </c>
      <c r="I224" s="5">
        <v>67.400000000000006</v>
      </c>
    </row>
    <row r="225" spans="1:9" ht="18">
      <c r="A225" s="5">
        <v>219</v>
      </c>
      <c r="B225" s="1" t="s">
        <v>334</v>
      </c>
      <c r="C225" s="1" t="s">
        <v>216</v>
      </c>
      <c r="D225" s="5">
        <v>-4.3499999999999996</v>
      </c>
      <c r="E225" s="5">
        <v>107.7</v>
      </c>
      <c r="F225" s="6">
        <v>164</v>
      </c>
      <c r="G225" s="5">
        <v>112.1</v>
      </c>
      <c r="H225" s="6">
        <v>274</v>
      </c>
      <c r="I225" s="5">
        <v>67.7</v>
      </c>
    </row>
    <row r="226" spans="1:9" ht="18">
      <c r="A226" s="5">
        <v>220</v>
      </c>
      <c r="B226" s="1" t="s">
        <v>336</v>
      </c>
      <c r="C226" s="1" t="s">
        <v>216</v>
      </c>
      <c r="D226" s="5">
        <v>-4.3899999999999997</v>
      </c>
      <c r="E226" s="5">
        <v>98.5</v>
      </c>
      <c r="F226" s="6">
        <v>327</v>
      </c>
      <c r="G226" s="5">
        <v>102.9</v>
      </c>
      <c r="H226" s="6">
        <v>88</v>
      </c>
      <c r="I226" s="5">
        <v>69.3</v>
      </c>
    </row>
    <row r="227" spans="1:9" ht="18">
      <c r="A227" s="5">
        <v>221</v>
      </c>
      <c r="B227" s="1" t="s">
        <v>350</v>
      </c>
      <c r="C227" s="1" t="s">
        <v>235</v>
      </c>
      <c r="D227" s="5">
        <v>-4.4800000000000004</v>
      </c>
      <c r="E227" s="5">
        <v>98.4</v>
      </c>
      <c r="F227" s="6">
        <v>328</v>
      </c>
      <c r="G227" s="5">
        <v>102.9</v>
      </c>
      <c r="H227" s="6">
        <v>87</v>
      </c>
      <c r="I227" s="5">
        <v>63.8</v>
      </c>
    </row>
    <row r="228" spans="1:9" ht="18">
      <c r="A228" s="5">
        <v>222</v>
      </c>
      <c r="B228" s="1" t="s">
        <v>307</v>
      </c>
      <c r="C228" s="1" t="s">
        <v>235</v>
      </c>
      <c r="D228" s="5">
        <v>-4.5599999999999996</v>
      </c>
      <c r="E228" s="5">
        <v>102</v>
      </c>
      <c r="F228" s="6">
        <v>268</v>
      </c>
      <c r="G228" s="5">
        <v>106.6</v>
      </c>
      <c r="H228" s="6">
        <v>155</v>
      </c>
      <c r="I228" s="5">
        <v>66</v>
      </c>
    </row>
    <row r="229" spans="1:9" ht="18">
      <c r="A229" s="5">
        <v>223</v>
      </c>
      <c r="B229" s="1" t="s">
        <v>342</v>
      </c>
      <c r="C229" s="1" t="s">
        <v>258</v>
      </c>
      <c r="D229" s="5">
        <v>-4.6900000000000004</v>
      </c>
      <c r="E229" s="5">
        <v>110</v>
      </c>
      <c r="F229" s="6">
        <v>124</v>
      </c>
      <c r="G229" s="5">
        <v>114.7</v>
      </c>
      <c r="H229" s="6">
        <v>314</v>
      </c>
      <c r="I229" s="5">
        <v>67.599999999999994</v>
      </c>
    </row>
    <row r="230" spans="1:9" ht="18">
      <c r="A230" s="5">
        <v>224</v>
      </c>
      <c r="B230" s="1" t="s">
        <v>339</v>
      </c>
      <c r="C230" s="1" t="s">
        <v>285</v>
      </c>
      <c r="D230" s="5">
        <v>-4.8</v>
      </c>
      <c r="E230" s="5">
        <v>101.7</v>
      </c>
      <c r="F230" s="6">
        <v>273</v>
      </c>
      <c r="G230" s="5">
        <v>106.5</v>
      </c>
      <c r="H230" s="6">
        <v>154</v>
      </c>
      <c r="I230" s="5">
        <v>65.900000000000006</v>
      </c>
    </row>
    <row r="231" spans="1:9" ht="18">
      <c r="A231" s="5">
        <v>225</v>
      </c>
      <c r="B231" s="1" t="s">
        <v>345</v>
      </c>
      <c r="C231" s="1" t="s">
        <v>139</v>
      </c>
      <c r="D231" s="5">
        <v>-4.8099999999999996</v>
      </c>
      <c r="E231" s="5">
        <v>103.6</v>
      </c>
      <c r="F231" s="6">
        <v>237</v>
      </c>
      <c r="G231" s="5">
        <v>108.4</v>
      </c>
      <c r="H231" s="6">
        <v>199</v>
      </c>
      <c r="I231" s="5">
        <v>66</v>
      </c>
    </row>
    <row r="232" spans="1:9" ht="18">
      <c r="A232" s="5">
        <v>226</v>
      </c>
      <c r="B232" s="1" t="s">
        <v>333</v>
      </c>
      <c r="C232" s="1" t="s">
        <v>328</v>
      </c>
      <c r="D232" s="5">
        <v>-5.05</v>
      </c>
      <c r="E232" s="5">
        <v>99.7</v>
      </c>
      <c r="F232" s="6">
        <v>307</v>
      </c>
      <c r="G232" s="5">
        <v>104.7</v>
      </c>
      <c r="H232" s="6">
        <v>120</v>
      </c>
      <c r="I232" s="5">
        <v>67.099999999999994</v>
      </c>
    </row>
    <row r="233" spans="1:9" ht="18">
      <c r="A233" s="5">
        <v>227</v>
      </c>
      <c r="B233" s="1" t="s">
        <v>353</v>
      </c>
      <c r="C233" s="1" t="s">
        <v>109</v>
      </c>
      <c r="D233" s="5">
        <v>-5.09</v>
      </c>
      <c r="E233" s="5">
        <v>106.3</v>
      </c>
      <c r="F233" s="6">
        <v>200</v>
      </c>
      <c r="G233" s="5">
        <v>111.4</v>
      </c>
      <c r="H233" s="6">
        <v>257</v>
      </c>
      <c r="I233" s="5">
        <v>69.400000000000006</v>
      </c>
    </row>
    <row r="234" spans="1:9" ht="18">
      <c r="A234" s="5">
        <v>228</v>
      </c>
      <c r="B234" s="1" t="s">
        <v>379</v>
      </c>
      <c r="C234" s="1" t="s">
        <v>318</v>
      </c>
      <c r="D234" s="5">
        <v>-5.2</v>
      </c>
      <c r="E234" s="5">
        <v>109.3</v>
      </c>
      <c r="F234" s="6">
        <v>139</v>
      </c>
      <c r="G234" s="5">
        <v>114.5</v>
      </c>
      <c r="H234" s="6">
        <v>311</v>
      </c>
      <c r="I234" s="5">
        <v>67.7</v>
      </c>
    </row>
    <row r="235" spans="1:9" ht="18">
      <c r="A235" s="5">
        <v>229</v>
      </c>
      <c r="B235" s="1" t="s">
        <v>348</v>
      </c>
      <c r="C235" s="1" t="s">
        <v>349</v>
      </c>
      <c r="D235" s="5">
        <v>-5.24</v>
      </c>
      <c r="E235" s="5">
        <v>100.2</v>
      </c>
      <c r="F235" s="6">
        <v>302</v>
      </c>
      <c r="G235" s="5">
        <v>105.4</v>
      </c>
      <c r="H235" s="6">
        <v>129</v>
      </c>
      <c r="I235" s="5">
        <v>68.7</v>
      </c>
    </row>
    <row r="236" spans="1:9" ht="18">
      <c r="A236" s="5">
        <v>230</v>
      </c>
      <c r="B236" s="1" t="s">
        <v>361</v>
      </c>
      <c r="C236" s="1" t="s">
        <v>133</v>
      </c>
      <c r="D236" s="5">
        <v>-5.27</v>
      </c>
      <c r="E236" s="5">
        <v>103.7</v>
      </c>
      <c r="F236" s="6">
        <v>235</v>
      </c>
      <c r="G236" s="5">
        <v>109</v>
      </c>
      <c r="H236" s="6">
        <v>210</v>
      </c>
      <c r="I236" s="5">
        <v>69</v>
      </c>
    </row>
    <row r="237" spans="1:9" ht="18">
      <c r="A237" s="5">
        <v>231</v>
      </c>
      <c r="B237" s="1" t="s">
        <v>364</v>
      </c>
      <c r="C237" s="1" t="s">
        <v>204</v>
      </c>
      <c r="D237" s="5">
        <v>-5.35</v>
      </c>
      <c r="E237" s="5">
        <v>105.1</v>
      </c>
      <c r="F237" s="6">
        <v>217</v>
      </c>
      <c r="G237" s="5">
        <v>110.5</v>
      </c>
      <c r="H237" s="6">
        <v>241</v>
      </c>
      <c r="I237" s="5">
        <v>64.3</v>
      </c>
    </row>
    <row r="238" spans="1:9" ht="18">
      <c r="A238" s="5">
        <v>232</v>
      </c>
      <c r="B238" s="1" t="s">
        <v>360</v>
      </c>
      <c r="C238" s="1" t="s">
        <v>285</v>
      </c>
      <c r="D238" s="5">
        <v>-5.38</v>
      </c>
      <c r="E238" s="5">
        <v>100.9</v>
      </c>
      <c r="F238" s="6">
        <v>293</v>
      </c>
      <c r="G238" s="5">
        <v>106.3</v>
      </c>
      <c r="H238" s="6">
        <v>150</v>
      </c>
      <c r="I238" s="5">
        <v>62.4</v>
      </c>
    </row>
    <row r="239" spans="1:9" ht="18">
      <c r="A239" s="5">
        <v>233</v>
      </c>
      <c r="B239" s="1" t="s">
        <v>365</v>
      </c>
      <c r="C239" s="1" t="s">
        <v>172</v>
      </c>
      <c r="D239" s="5">
        <v>-5.46</v>
      </c>
      <c r="E239" s="5">
        <v>102.4</v>
      </c>
      <c r="F239" s="6">
        <v>254</v>
      </c>
      <c r="G239" s="5">
        <v>107.8</v>
      </c>
      <c r="H239" s="6">
        <v>185</v>
      </c>
      <c r="I239" s="5">
        <v>64.2</v>
      </c>
    </row>
    <row r="240" spans="1:9" ht="18">
      <c r="A240" s="5">
        <v>234</v>
      </c>
      <c r="B240" s="1" t="s">
        <v>377</v>
      </c>
      <c r="C240" s="1" t="s">
        <v>258</v>
      </c>
      <c r="D240" s="5">
        <v>-5.66</v>
      </c>
      <c r="E240" s="5">
        <v>103.1</v>
      </c>
      <c r="F240" s="6">
        <v>245</v>
      </c>
      <c r="G240" s="5">
        <v>108.8</v>
      </c>
      <c r="H240" s="6">
        <v>203</v>
      </c>
      <c r="I240" s="5">
        <v>66.2</v>
      </c>
    </row>
    <row r="241" spans="1:9" ht="18">
      <c r="A241" s="5">
        <v>235</v>
      </c>
      <c r="B241" s="1" t="s">
        <v>369</v>
      </c>
      <c r="C241" s="1" t="s">
        <v>224</v>
      </c>
      <c r="D241" s="5">
        <v>-5.96</v>
      </c>
      <c r="E241" s="5">
        <v>100.8</v>
      </c>
      <c r="F241" s="6">
        <v>296</v>
      </c>
      <c r="G241" s="5">
        <v>106.8</v>
      </c>
      <c r="H241" s="6">
        <v>161</v>
      </c>
      <c r="I241" s="5">
        <v>64.7</v>
      </c>
    </row>
    <row r="242" spans="1:9" ht="18">
      <c r="A242" s="5">
        <v>236</v>
      </c>
      <c r="B242" s="1" t="s">
        <v>11</v>
      </c>
      <c r="C242" s="1" t="s">
        <v>133</v>
      </c>
      <c r="D242" s="5">
        <v>-6.05</v>
      </c>
      <c r="E242" s="5">
        <v>103.8</v>
      </c>
      <c r="F242" s="6">
        <v>233</v>
      </c>
      <c r="G242" s="5">
        <v>109.8</v>
      </c>
      <c r="H242" s="6">
        <v>228</v>
      </c>
      <c r="I242" s="5">
        <v>63.9</v>
      </c>
    </row>
    <row r="243" spans="1:9" ht="18">
      <c r="A243" s="5">
        <v>237</v>
      </c>
      <c r="B243" s="1" t="s">
        <v>359</v>
      </c>
      <c r="C243" s="1" t="s">
        <v>139</v>
      </c>
      <c r="D243" s="5">
        <v>-6.08</v>
      </c>
      <c r="E243" s="5">
        <v>107.2</v>
      </c>
      <c r="F243" s="6">
        <v>175</v>
      </c>
      <c r="G243" s="5">
        <v>113.3</v>
      </c>
      <c r="H243" s="6">
        <v>298</v>
      </c>
      <c r="I243" s="5">
        <v>66.099999999999994</v>
      </c>
    </row>
    <row r="244" spans="1:9" ht="18">
      <c r="A244" s="5">
        <v>238</v>
      </c>
      <c r="B244" s="1" t="s">
        <v>368</v>
      </c>
      <c r="C244" s="1" t="s">
        <v>224</v>
      </c>
      <c r="D244" s="5">
        <v>-6.16</v>
      </c>
      <c r="E244" s="5">
        <v>109.7</v>
      </c>
      <c r="F244" s="6">
        <v>130</v>
      </c>
      <c r="G244" s="5">
        <v>115.8</v>
      </c>
      <c r="H244" s="6">
        <v>332</v>
      </c>
      <c r="I244" s="5">
        <v>74.900000000000006</v>
      </c>
    </row>
    <row r="245" spans="1:9" ht="18">
      <c r="A245" s="5">
        <v>239</v>
      </c>
      <c r="B245" s="1" t="s">
        <v>362</v>
      </c>
      <c r="C245" s="1" t="s">
        <v>172</v>
      </c>
      <c r="D245" s="5">
        <v>-6.19</v>
      </c>
      <c r="E245" s="5">
        <v>105</v>
      </c>
      <c r="F245" s="6">
        <v>218</v>
      </c>
      <c r="G245" s="5">
        <v>111.1</v>
      </c>
      <c r="H245" s="6">
        <v>253</v>
      </c>
      <c r="I245" s="5">
        <v>70.599999999999994</v>
      </c>
    </row>
    <row r="246" spans="1:9" ht="18">
      <c r="A246" s="5">
        <v>240</v>
      </c>
      <c r="B246" s="1" t="s">
        <v>371</v>
      </c>
      <c r="C246" s="1" t="s">
        <v>285</v>
      </c>
      <c r="D246" s="5">
        <v>-6.25</v>
      </c>
      <c r="E246" s="5">
        <v>108.9</v>
      </c>
      <c r="F246" s="6">
        <v>144</v>
      </c>
      <c r="G246" s="5">
        <v>115.2</v>
      </c>
      <c r="H246" s="6">
        <v>323</v>
      </c>
      <c r="I246" s="5">
        <v>68.8</v>
      </c>
    </row>
    <row r="247" spans="1:9" ht="18">
      <c r="A247" s="5">
        <v>241</v>
      </c>
      <c r="B247" s="1" t="s">
        <v>352</v>
      </c>
      <c r="C247" s="1" t="s">
        <v>139</v>
      </c>
      <c r="D247" s="5">
        <v>-6.3</v>
      </c>
      <c r="E247" s="5">
        <v>97.4</v>
      </c>
      <c r="F247" s="6">
        <v>336</v>
      </c>
      <c r="G247" s="5">
        <v>103.7</v>
      </c>
      <c r="H247" s="6">
        <v>101</v>
      </c>
      <c r="I247" s="5">
        <v>67.2</v>
      </c>
    </row>
    <row r="248" spans="1:9" ht="18">
      <c r="A248" s="5">
        <v>242</v>
      </c>
      <c r="B248" s="1" t="s">
        <v>351</v>
      </c>
      <c r="C248" s="1" t="s">
        <v>133</v>
      </c>
      <c r="D248" s="5">
        <v>-6.38</v>
      </c>
      <c r="E248" s="5">
        <v>105.2</v>
      </c>
      <c r="F248" s="6">
        <v>215</v>
      </c>
      <c r="G248" s="5">
        <v>111.6</v>
      </c>
      <c r="H248" s="6">
        <v>262</v>
      </c>
      <c r="I248" s="5">
        <v>70.099999999999994</v>
      </c>
    </row>
    <row r="249" spans="1:9" ht="18">
      <c r="A249" s="5">
        <v>243</v>
      </c>
      <c r="B249" s="1" t="s">
        <v>19</v>
      </c>
      <c r="C249" s="1" t="s">
        <v>217</v>
      </c>
      <c r="D249" s="5">
        <v>-6.38</v>
      </c>
      <c r="E249" s="5">
        <v>112</v>
      </c>
      <c r="F249" s="6">
        <v>93</v>
      </c>
      <c r="G249" s="5">
        <v>118.4</v>
      </c>
      <c r="H249" s="6">
        <v>355</v>
      </c>
      <c r="I249" s="5">
        <v>68.3</v>
      </c>
    </row>
    <row r="250" spans="1:9" ht="18">
      <c r="A250" s="5">
        <v>244</v>
      </c>
      <c r="B250" s="1" t="s">
        <v>373</v>
      </c>
      <c r="C250" s="1" t="s">
        <v>254</v>
      </c>
      <c r="D250" s="5">
        <v>-6.4</v>
      </c>
      <c r="E250" s="5">
        <v>105.4</v>
      </c>
      <c r="F250" s="6">
        <v>212</v>
      </c>
      <c r="G250" s="5">
        <v>111.8</v>
      </c>
      <c r="H250" s="6">
        <v>269</v>
      </c>
      <c r="I250" s="5">
        <v>66.8</v>
      </c>
    </row>
    <row r="251" spans="1:9" ht="18">
      <c r="A251" s="5">
        <v>245</v>
      </c>
      <c r="B251" s="1" t="s">
        <v>355</v>
      </c>
      <c r="C251" s="1" t="s">
        <v>168</v>
      </c>
      <c r="D251" s="5">
        <v>-6.44</v>
      </c>
      <c r="E251" s="5">
        <v>101.5</v>
      </c>
      <c r="F251" s="6">
        <v>279</v>
      </c>
      <c r="G251" s="5">
        <v>107.9</v>
      </c>
      <c r="H251" s="6">
        <v>188</v>
      </c>
      <c r="I251" s="5">
        <v>64</v>
      </c>
    </row>
    <row r="252" spans="1:9" ht="18">
      <c r="A252" s="5">
        <v>246</v>
      </c>
      <c r="B252" s="1" t="s">
        <v>18</v>
      </c>
      <c r="C252" s="1" t="s">
        <v>209</v>
      </c>
      <c r="D252" s="5">
        <v>-6.91</v>
      </c>
      <c r="E252" s="5">
        <v>103.1</v>
      </c>
      <c r="F252" s="6">
        <v>244</v>
      </c>
      <c r="G252" s="5">
        <v>110</v>
      </c>
      <c r="H252" s="6">
        <v>233</v>
      </c>
      <c r="I252" s="5">
        <v>69.599999999999994</v>
      </c>
    </row>
    <row r="253" spans="1:9" ht="18">
      <c r="A253" s="5">
        <v>247</v>
      </c>
      <c r="B253" s="1" t="s">
        <v>370</v>
      </c>
      <c r="C253" s="1" t="s">
        <v>172</v>
      </c>
      <c r="D253" s="5">
        <v>-7.03</v>
      </c>
      <c r="E253" s="5">
        <v>107</v>
      </c>
      <c r="F253" s="6">
        <v>181</v>
      </c>
      <c r="G253" s="5">
        <v>114</v>
      </c>
      <c r="H253" s="6">
        <v>307</v>
      </c>
      <c r="I253" s="5">
        <v>64.5</v>
      </c>
    </row>
    <row r="254" spans="1:9" ht="18">
      <c r="A254" s="5">
        <v>248</v>
      </c>
      <c r="B254" s="1" t="s">
        <v>363</v>
      </c>
      <c r="C254" s="1" t="s">
        <v>318</v>
      </c>
      <c r="D254" s="5">
        <v>-7.23</v>
      </c>
      <c r="E254" s="5">
        <v>102.9</v>
      </c>
      <c r="F254" s="6">
        <v>250</v>
      </c>
      <c r="G254" s="5">
        <v>110.1</v>
      </c>
      <c r="H254" s="6">
        <v>236</v>
      </c>
      <c r="I254" s="5">
        <v>67.400000000000006</v>
      </c>
    </row>
    <row r="255" spans="1:9" ht="18">
      <c r="A255" s="5">
        <v>249</v>
      </c>
      <c r="B255" s="1" t="s">
        <v>372</v>
      </c>
      <c r="C255" s="1" t="s">
        <v>347</v>
      </c>
      <c r="D255" s="5">
        <v>-7.24</v>
      </c>
      <c r="E255" s="5">
        <v>102.3</v>
      </c>
      <c r="F255" s="6">
        <v>261</v>
      </c>
      <c r="G255" s="5">
        <v>109.5</v>
      </c>
      <c r="H255" s="6">
        <v>223</v>
      </c>
      <c r="I255" s="5">
        <v>63.7</v>
      </c>
    </row>
    <row r="256" spans="1:9" ht="18">
      <c r="A256" s="5">
        <v>250</v>
      </c>
      <c r="B256" s="1" t="s">
        <v>382</v>
      </c>
      <c r="C256" s="1" t="s">
        <v>328</v>
      </c>
      <c r="D256" s="5">
        <v>-7.29</v>
      </c>
      <c r="E256" s="5">
        <v>102.7</v>
      </c>
      <c r="F256" s="6">
        <v>252</v>
      </c>
      <c r="G256" s="5">
        <v>110</v>
      </c>
      <c r="H256" s="6">
        <v>231</v>
      </c>
      <c r="I256" s="5">
        <v>70.599999999999994</v>
      </c>
    </row>
    <row r="257" spans="1:9" ht="18">
      <c r="A257" s="5">
        <v>251</v>
      </c>
      <c r="B257" s="1" t="s">
        <v>378</v>
      </c>
      <c r="C257" s="1" t="s">
        <v>141</v>
      </c>
      <c r="D257" s="5">
        <v>-7.49</v>
      </c>
      <c r="E257" s="5">
        <v>100.9</v>
      </c>
      <c r="F257" s="6">
        <v>295</v>
      </c>
      <c r="G257" s="5">
        <v>108.3</v>
      </c>
      <c r="H257" s="6">
        <v>197</v>
      </c>
      <c r="I257" s="5">
        <v>70.599999999999994</v>
      </c>
    </row>
    <row r="258" spans="1:9" ht="18">
      <c r="A258" s="5">
        <v>252</v>
      </c>
      <c r="B258" s="1" t="s">
        <v>384</v>
      </c>
      <c r="C258" s="1" t="s">
        <v>235</v>
      </c>
      <c r="D258" s="5">
        <v>-7.53</v>
      </c>
      <c r="E258" s="5">
        <v>109.2</v>
      </c>
      <c r="F258" s="6">
        <v>141</v>
      </c>
      <c r="G258" s="5">
        <v>116.8</v>
      </c>
      <c r="H258" s="6">
        <v>341</v>
      </c>
      <c r="I258" s="5">
        <v>70.400000000000006</v>
      </c>
    </row>
    <row r="259" spans="1:9" ht="18">
      <c r="A259" s="5">
        <v>253</v>
      </c>
      <c r="B259" s="1" t="s">
        <v>386</v>
      </c>
      <c r="C259" s="1" t="s">
        <v>347</v>
      </c>
      <c r="D259" s="5">
        <v>-7.55</v>
      </c>
      <c r="E259" s="5">
        <v>105.5</v>
      </c>
      <c r="F259" s="6">
        <v>210</v>
      </c>
      <c r="G259" s="5">
        <v>113</v>
      </c>
      <c r="H259" s="6">
        <v>292</v>
      </c>
      <c r="I259" s="5">
        <v>67.400000000000006</v>
      </c>
    </row>
    <row r="260" spans="1:9" ht="18">
      <c r="A260" s="5">
        <v>254</v>
      </c>
      <c r="B260" s="1" t="s">
        <v>395</v>
      </c>
      <c r="C260" s="1" t="s">
        <v>179</v>
      </c>
      <c r="D260" s="5">
        <v>-7.75</v>
      </c>
      <c r="E260" s="5">
        <v>101.8</v>
      </c>
      <c r="F260" s="6">
        <v>272</v>
      </c>
      <c r="G260" s="5">
        <v>109.5</v>
      </c>
      <c r="H260" s="6">
        <v>221</v>
      </c>
      <c r="I260" s="5">
        <v>65.7</v>
      </c>
    </row>
    <row r="261" spans="1:9" ht="18">
      <c r="A261" s="5">
        <v>255</v>
      </c>
      <c r="B261" s="1" t="s">
        <v>389</v>
      </c>
      <c r="C261" s="1" t="s">
        <v>185</v>
      </c>
      <c r="D261" s="5">
        <v>-7.79</v>
      </c>
      <c r="E261" s="5">
        <v>97.6</v>
      </c>
      <c r="F261" s="6">
        <v>335</v>
      </c>
      <c r="G261" s="5">
        <v>105.4</v>
      </c>
      <c r="H261" s="6">
        <v>128</v>
      </c>
      <c r="I261" s="5">
        <v>68.7</v>
      </c>
    </row>
    <row r="262" spans="1:9" ht="18">
      <c r="A262" s="5">
        <v>256</v>
      </c>
      <c r="B262" s="1" t="s">
        <v>374</v>
      </c>
      <c r="C262" s="1" t="s">
        <v>349</v>
      </c>
      <c r="D262" s="5">
        <v>-7.82</v>
      </c>
      <c r="E262" s="5">
        <v>100.6</v>
      </c>
      <c r="F262" s="6">
        <v>299</v>
      </c>
      <c r="G262" s="5">
        <v>108.4</v>
      </c>
      <c r="H262" s="6">
        <v>200</v>
      </c>
      <c r="I262" s="5">
        <v>68.8</v>
      </c>
    </row>
    <row r="263" spans="1:9" ht="18">
      <c r="A263" s="5">
        <v>257</v>
      </c>
      <c r="B263" s="1" t="s">
        <v>366</v>
      </c>
      <c r="C263" s="1" t="s">
        <v>201</v>
      </c>
      <c r="D263" s="5">
        <v>-7.87</v>
      </c>
      <c r="E263" s="5">
        <v>110.1</v>
      </c>
      <c r="F263" s="6">
        <v>120</v>
      </c>
      <c r="G263" s="5">
        <v>118</v>
      </c>
      <c r="H263" s="6">
        <v>349</v>
      </c>
      <c r="I263" s="5">
        <v>72.400000000000006</v>
      </c>
    </row>
    <row r="264" spans="1:9" ht="18">
      <c r="A264" s="5">
        <v>258</v>
      </c>
      <c r="B264" s="1" t="s">
        <v>381</v>
      </c>
      <c r="C264" s="1" t="s">
        <v>318</v>
      </c>
      <c r="D264" s="5">
        <v>-7.88</v>
      </c>
      <c r="E264" s="5">
        <v>101.1</v>
      </c>
      <c r="F264" s="6">
        <v>290</v>
      </c>
      <c r="G264" s="5">
        <v>109</v>
      </c>
      <c r="H264" s="6">
        <v>209</v>
      </c>
      <c r="I264" s="5">
        <v>67.900000000000006</v>
      </c>
    </row>
    <row r="265" spans="1:9" ht="18">
      <c r="A265" s="5">
        <v>259</v>
      </c>
      <c r="B265" s="1" t="s">
        <v>376</v>
      </c>
      <c r="C265" s="1" t="s">
        <v>168</v>
      </c>
      <c r="D265" s="5">
        <v>-7.93</v>
      </c>
      <c r="E265" s="5">
        <v>98.8</v>
      </c>
      <c r="F265" s="6">
        <v>320</v>
      </c>
      <c r="G265" s="5">
        <v>106.7</v>
      </c>
      <c r="H265" s="6">
        <v>160</v>
      </c>
      <c r="I265" s="5">
        <v>67</v>
      </c>
    </row>
    <row r="266" spans="1:9" ht="18">
      <c r="A266" s="5">
        <v>260</v>
      </c>
      <c r="B266" s="1" t="s">
        <v>387</v>
      </c>
      <c r="C266" s="1" t="s">
        <v>220</v>
      </c>
      <c r="D266" s="5">
        <v>-8</v>
      </c>
      <c r="E266" s="5">
        <v>99.8</v>
      </c>
      <c r="F266" s="6">
        <v>305</v>
      </c>
      <c r="G266" s="5">
        <v>107.8</v>
      </c>
      <c r="H266" s="6">
        <v>186</v>
      </c>
      <c r="I266" s="5">
        <v>71.2</v>
      </c>
    </row>
    <row r="267" spans="1:9" ht="18">
      <c r="A267" s="5">
        <v>261</v>
      </c>
      <c r="B267" s="1" t="s">
        <v>375</v>
      </c>
      <c r="C267" s="1" t="s">
        <v>204</v>
      </c>
      <c r="D267" s="5">
        <v>-8.01</v>
      </c>
      <c r="E267" s="5">
        <v>103.6</v>
      </c>
      <c r="F267" s="6">
        <v>239</v>
      </c>
      <c r="G267" s="5">
        <v>111.6</v>
      </c>
      <c r="H267" s="6">
        <v>261</v>
      </c>
      <c r="I267" s="5">
        <v>69.2</v>
      </c>
    </row>
    <row r="268" spans="1:9" ht="18">
      <c r="A268" s="5">
        <v>262</v>
      </c>
      <c r="B268" s="1" t="s">
        <v>385</v>
      </c>
      <c r="C268" s="1" t="s">
        <v>153</v>
      </c>
      <c r="D268" s="5">
        <v>-8.1300000000000008</v>
      </c>
      <c r="E268" s="5">
        <v>105.3</v>
      </c>
      <c r="F268" s="6">
        <v>214</v>
      </c>
      <c r="G268" s="5">
        <v>113.4</v>
      </c>
      <c r="H268" s="6">
        <v>302</v>
      </c>
      <c r="I268" s="5">
        <v>65.2</v>
      </c>
    </row>
    <row r="269" spans="1:9" ht="18">
      <c r="A269" s="5">
        <v>263</v>
      </c>
      <c r="B269" s="1" t="s">
        <v>390</v>
      </c>
      <c r="C269" s="1" t="s">
        <v>209</v>
      </c>
      <c r="D269" s="5">
        <v>-8.19</v>
      </c>
      <c r="E269" s="5">
        <v>107</v>
      </c>
      <c r="F269" s="6">
        <v>180</v>
      </c>
      <c r="G269" s="5">
        <v>115.2</v>
      </c>
      <c r="H269" s="6">
        <v>322</v>
      </c>
      <c r="I269" s="5">
        <v>69.099999999999994</v>
      </c>
    </row>
    <row r="270" spans="1:9" ht="18">
      <c r="A270" s="5">
        <v>264</v>
      </c>
      <c r="B270" s="1" t="s">
        <v>394</v>
      </c>
      <c r="C270" s="1" t="s">
        <v>224</v>
      </c>
      <c r="D270" s="5">
        <v>-8.23</v>
      </c>
      <c r="E270" s="5">
        <v>108.1</v>
      </c>
      <c r="F270" s="6">
        <v>154</v>
      </c>
      <c r="G270" s="5">
        <v>116.3</v>
      </c>
      <c r="H270" s="6">
        <v>338</v>
      </c>
      <c r="I270" s="5">
        <v>69.2</v>
      </c>
    </row>
    <row r="271" spans="1:9" ht="18">
      <c r="A271" s="5">
        <v>265</v>
      </c>
      <c r="B271" s="1" t="s">
        <v>396</v>
      </c>
      <c r="C271" s="1" t="s">
        <v>318</v>
      </c>
      <c r="D271" s="5">
        <v>-8.3699999999999992</v>
      </c>
      <c r="E271" s="5">
        <v>106.5</v>
      </c>
      <c r="F271" s="6">
        <v>195</v>
      </c>
      <c r="G271" s="5">
        <v>114.9</v>
      </c>
      <c r="H271" s="6">
        <v>318</v>
      </c>
      <c r="I271" s="5">
        <v>70.2</v>
      </c>
    </row>
    <row r="272" spans="1:9" ht="18">
      <c r="A272" s="5">
        <v>266</v>
      </c>
      <c r="B272" s="1" t="s">
        <v>405</v>
      </c>
      <c r="C272" s="1" t="s">
        <v>318</v>
      </c>
      <c r="D272" s="5">
        <v>-8.4499999999999993</v>
      </c>
      <c r="E272" s="5">
        <v>98.6</v>
      </c>
      <c r="F272" s="6">
        <v>325</v>
      </c>
      <c r="G272" s="5">
        <v>107</v>
      </c>
      <c r="H272" s="6">
        <v>168</v>
      </c>
      <c r="I272" s="5">
        <v>68.7</v>
      </c>
    </row>
    <row r="273" spans="1:9" ht="18">
      <c r="A273" s="5">
        <v>267</v>
      </c>
      <c r="B273" s="1" t="s">
        <v>409</v>
      </c>
      <c r="C273" s="1" t="s">
        <v>347</v>
      </c>
      <c r="D273" s="5">
        <v>-8.83</v>
      </c>
      <c r="E273" s="5">
        <v>102.8</v>
      </c>
      <c r="F273" s="6">
        <v>251</v>
      </c>
      <c r="G273" s="5">
        <v>111.6</v>
      </c>
      <c r="H273" s="6">
        <v>263</v>
      </c>
      <c r="I273" s="5">
        <v>67.099999999999994</v>
      </c>
    </row>
    <row r="274" spans="1:9" ht="18">
      <c r="A274" s="5">
        <v>268</v>
      </c>
      <c r="B274" s="1" t="s">
        <v>398</v>
      </c>
      <c r="C274" s="1" t="s">
        <v>235</v>
      </c>
      <c r="D274" s="5">
        <v>-8.84</v>
      </c>
      <c r="E274" s="5">
        <v>104.1</v>
      </c>
      <c r="F274" s="6">
        <v>230</v>
      </c>
      <c r="G274" s="5">
        <v>113</v>
      </c>
      <c r="H274" s="6">
        <v>290</v>
      </c>
      <c r="I274" s="5">
        <v>67.5</v>
      </c>
    </row>
    <row r="275" spans="1:9" ht="18">
      <c r="A275" s="5">
        <v>269</v>
      </c>
      <c r="B275" s="1" t="s">
        <v>397</v>
      </c>
      <c r="C275" s="1" t="s">
        <v>109</v>
      </c>
      <c r="D275" s="5">
        <v>-8.94</v>
      </c>
      <c r="E275" s="5">
        <v>106.1</v>
      </c>
      <c r="F275" s="6">
        <v>204</v>
      </c>
      <c r="G275" s="5">
        <v>115.1</v>
      </c>
      <c r="H275" s="6">
        <v>321</v>
      </c>
      <c r="I275" s="5">
        <v>68.5</v>
      </c>
    </row>
    <row r="276" spans="1:9" ht="18">
      <c r="A276" s="5">
        <v>270</v>
      </c>
      <c r="B276" s="1" t="s">
        <v>357</v>
      </c>
      <c r="C276" s="1" t="s">
        <v>318</v>
      </c>
      <c r="D276" s="5">
        <v>-9</v>
      </c>
      <c r="E276" s="5">
        <v>97.9</v>
      </c>
      <c r="F276" s="6">
        <v>333</v>
      </c>
      <c r="G276" s="5">
        <v>106.9</v>
      </c>
      <c r="H276" s="6">
        <v>166</v>
      </c>
      <c r="I276" s="5">
        <v>64.2</v>
      </c>
    </row>
    <row r="277" spans="1:9" ht="18">
      <c r="A277" s="5">
        <v>271</v>
      </c>
      <c r="B277" s="1" t="s">
        <v>404</v>
      </c>
      <c r="C277" s="1" t="s">
        <v>285</v>
      </c>
      <c r="D277" s="5">
        <v>-9.01</v>
      </c>
      <c r="E277" s="5">
        <v>103.6</v>
      </c>
      <c r="F277" s="6">
        <v>240</v>
      </c>
      <c r="G277" s="5">
        <v>112.6</v>
      </c>
      <c r="H277" s="6">
        <v>280</v>
      </c>
      <c r="I277" s="5">
        <v>67.599999999999994</v>
      </c>
    </row>
    <row r="278" spans="1:9" ht="18">
      <c r="A278" s="5">
        <v>272</v>
      </c>
      <c r="B278" s="1" t="s">
        <v>393</v>
      </c>
      <c r="C278" s="1" t="s">
        <v>172</v>
      </c>
      <c r="D278" s="5">
        <v>-9.1</v>
      </c>
      <c r="E278" s="5">
        <v>101.8</v>
      </c>
      <c r="F278" s="6">
        <v>271</v>
      </c>
      <c r="G278" s="5">
        <v>110.9</v>
      </c>
      <c r="H278" s="6">
        <v>250</v>
      </c>
      <c r="I278" s="5">
        <v>65.099999999999994</v>
      </c>
    </row>
    <row r="279" spans="1:9" ht="18">
      <c r="A279" s="5">
        <v>273</v>
      </c>
      <c r="B279" s="1" t="s">
        <v>399</v>
      </c>
      <c r="C279" s="1" t="s">
        <v>201</v>
      </c>
      <c r="D279" s="5">
        <v>-9.17</v>
      </c>
      <c r="E279" s="5">
        <v>102.4</v>
      </c>
      <c r="F279" s="6">
        <v>257</v>
      </c>
      <c r="G279" s="5">
        <v>111.5</v>
      </c>
      <c r="H279" s="6">
        <v>259</v>
      </c>
      <c r="I279" s="5">
        <v>66.3</v>
      </c>
    </row>
    <row r="280" spans="1:9" ht="18">
      <c r="A280" s="5">
        <v>274</v>
      </c>
      <c r="B280" s="1" t="s">
        <v>64</v>
      </c>
      <c r="C280" s="1" t="s">
        <v>217</v>
      </c>
      <c r="D280" s="5">
        <v>-9.35</v>
      </c>
      <c r="E280" s="5">
        <v>104</v>
      </c>
      <c r="F280" s="6">
        <v>232</v>
      </c>
      <c r="G280" s="5">
        <v>113.3</v>
      </c>
      <c r="H280" s="6">
        <v>300</v>
      </c>
      <c r="I280" s="5">
        <v>66.599999999999994</v>
      </c>
    </row>
    <row r="281" spans="1:9" ht="18">
      <c r="A281" s="5">
        <v>275</v>
      </c>
      <c r="B281" s="1" t="s">
        <v>388</v>
      </c>
      <c r="C281" s="1" t="s">
        <v>254</v>
      </c>
      <c r="D281" s="5">
        <v>-9.3699999999999992</v>
      </c>
      <c r="E281" s="5">
        <v>108.6</v>
      </c>
      <c r="F281" s="6">
        <v>149</v>
      </c>
      <c r="G281" s="5">
        <v>117.9</v>
      </c>
      <c r="H281" s="6">
        <v>348</v>
      </c>
      <c r="I281" s="5">
        <v>66.2</v>
      </c>
    </row>
    <row r="282" spans="1:9" ht="18">
      <c r="A282" s="5">
        <v>276</v>
      </c>
      <c r="B282" s="1" t="s">
        <v>407</v>
      </c>
      <c r="C282" s="1" t="s">
        <v>349</v>
      </c>
      <c r="D282" s="5">
        <v>-9.4</v>
      </c>
      <c r="E282" s="5">
        <v>96.7</v>
      </c>
      <c r="F282" s="6">
        <v>340</v>
      </c>
      <c r="G282" s="5">
        <v>106.1</v>
      </c>
      <c r="H282" s="6">
        <v>147</v>
      </c>
      <c r="I282" s="5">
        <v>69.8</v>
      </c>
    </row>
    <row r="283" spans="1:9" ht="18">
      <c r="A283" s="5">
        <v>277</v>
      </c>
      <c r="B283" s="1" t="s">
        <v>392</v>
      </c>
      <c r="C283" s="1" t="s">
        <v>179</v>
      </c>
      <c r="D283" s="5">
        <v>-9.5299999999999994</v>
      </c>
      <c r="E283" s="5">
        <v>106.8</v>
      </c>
      <c r="F283" s="6">
        <v>188</v>
      </c>
      <c r="G283" s="5">
        <v>116.4</v>
      </c>
      <c r="H283" s="6">
        <v>339</v>
      </c>
      <c r="I283" s="5">
        <v>70.8</v>
      </c>
    </row>
    <row r="284" spans="1:9" ht="18">
      <c r="A284" s="5">
        <v>278</v>
      </c>
      <c r="B284" s="1" t="s">
        <v>383</v>
      </c>
      <c r="C284" s="1" t="s">
        <v>172</v>
      </c>
      <c r="D284" s="5">
        <v>-9.59</v>
      </c>
      <c r="E284" s="5">
        <v>95.4</v>
      </c>
      <c r="F284" s="6">
        <v>350</v>
      </c>
      <c r="G284" s="5">
        <v>105</v>
      </c>
      <c r="H284" s="6">
        <v>125</v>
      </c>
      <c r="I284" s="5">
        <v>67.599999999999994</v>
      </c>
    </row>
    <row r="285" spans="1:9" ht="18">
      <c r="A285" s="5">
        <v>279</v>
      </c>
      <c r="B285" s="1" t="s">
        <v>1</v>
      </c>
      <c r="C285" s="1" t="s">
        <v>217</v>
      </c>
      <c r="D285" s="5">
        <v>-9.74</v>
      </c>
      <c r="E285" s="5">
        <v>104.8</v>
      </c>
      <c r="F285" s="6">
        <v>219</v>
      </c>
      <c r="G285" s="5">
        <v>114.5</v>
      </c>
      <c r="H285" s="6">
        <v>312</v>
      </c>
      <c r="I285" s="5">
        <v>67.3</v>
      </c>
    </row>
    <row r="286" spans="1:9" ht="18">
      <c r="A286" s="5">
        <v>280</v>
      </c>
      <c r="B286" s="1" t="s">
        <v>427</v>
      </c>
      <c r="C286" s="1" t="s">
        <v>349</v>
      </c>
      <c r="D286" s="5">
        <v>-9.7899999999999991</v>
      </c>
      <c r="E286" s="5">
        <v>101.9</v>
      </c>
      <c r="F286" s="6">
        <v>269</v>
      </c>
      <c r="G286" s="5">
        <v>111.7</v>
      </c>
      <c r="H286" s="6">
        <v>265</v>
      </c>
      <c r="I286" s="5">
        <v>68</v>
      </c>
    </row>
    <row r="287" spans="1:9" ht="18">
      <c r="A287" s="1" t="s">
        <v>86</v>
      </c>
      <c r="B287" s="1" t="s">
        <v>87</v>
      </c>
      <c r="C287" s="4" t="s">
        <v>88</v>
      </c>
      <c r="D287" s="1" t="s">
        <v>90</v>
      </c>
      <c r="E287" s="1" t="s">
        <v>91</v>
      </c>
      <c r="F287" s="1" t="s">
        <v>92</v>
      </c>
      <c r="G287" s="1" t="s">
        <v>93</v>
      </c>
      <c r="H287" s="1" t="s">
        <v>86</v>
      </c>
      <c r="I287" s="1" t="s">
        <v>90</v>
      </c>
    </row>
    <row r="288" spans="1:9" ht="18">
      <c r="A288" s="5">
        <v>281</v>
      </c>
      <c r="B288" s="1" t="s">
        <v>411</v>
      </c>
      <c r="C288" s="1" t="s">
        <v>220</v>
      </c>
      <c r="D288" s="5">
        <v>-9.91</v>
      </c>
      <c r="E288" s="5">
        <v>100.7</v>
      </c>
      <c r="F288" s="6">
        <v>298</v>
      </c>
      <c r="G288" s="5">
        <v>110.6</v>
      </c>
      <c r="H288" s="6">
        <v>243</v>
      </c>
      <c r="I288" s="5">
        <v>68.5</v>
      </c>
    </row>
    <row r="289" spans="1:9" ht="18">
      <c r="A289" s="5">
        <v>282</v>
      </c>
      <c r="B289" s="1" t="s">
        <v>403</v>
      </c>
      <c r="C289" s="1" t="s">
        <v>349</v>
      </c>
      <c r="D289" s="5">
        <v>-9.98</v>
      </c>
      <c r="E289" s="5">
        <v>98.8</v>
      </c>
      <c r="F289" s="6">
        <v>322</v>
      </c>
      <c r="G289" s="5">
        <v>108.8</v>
      </c>
      <c r="H289" s="6">
        <v>204</v>
      </c>
      <c r="I289" s="5">
        <v>69.2</v>
      </c>
    </row>
    <row r="290" spans="1:9" ht="18">
      <c r="A290" s="5">
        <v>283</v>
      </c>
      <c r="B290" s="1" t="s">
        <v>410</v>
      </c>
      <c r="C290" s="1" t="s">
        <v>347</v>
      </c>
      <c r="D290" s="5">
        <v>-10.19</v>
      </c>
      <c r="E290" s="5">
        <v>101.1</v>
      </c>
      <c r="F290" s="6">
        <v>289</v>
      </c>
      <c r="G290" s="5">
        <v>111.3</v>
      </c>
      <c r="H290" s="6">
        <v>256</v>
      </c>
      <c r="I290" s="5">
        <v>67.5</v>
      </c>
    </row>
    <row r="291" spans="1:9" ht="18">
      <c r="A291" s="5">
        <v>284</v>
      </c>
      <c r="B291" s="1" t="s">
        <v>16</v>
      </c>
      <c r="C291" s="1" t="s">
        <v>209</v>
      </c>
      <c r="D291" s="5">
        <v>-10.24</v>
      </c>
      <c r="E291" s="5">
        <v>100.7</v>
      </c>
      <c r="F291" s="6">
        <v>297</v>
      </c>
      <c r="G291" s="5">
        <v>111</v>
      </c>
      <c r="H291" s="6">
        <v>251</v>
      </c>
      <c r="I291" s="5">
        <v>66.2</v>
      </c>
    </row>
    <row r="292" spans="1:9" ht="18">
      <c r="A292" s="5">
        <v>285</v>
      </c>
      <c r="B292" s="1" t="s">
        <v>408</v>
      </c>
      <c r="C292" s="1" t="s">
        <v>153</v>
      </c>
      <c r="D292" s="5">
        <v>-10.26</v>
      </c>
      <c r="E292" s="5">
        <v>101.2</v>
      </c>
      <c r="F292" s="6">
        <v>285</v>
      </c>
      <c r="G292" s="5">
        <v>111.5</v>
      </c>
      <c r="H292" s="6">
        <v>258</v>
      </c>
      <c r="I292" s="5">
        <v>66.2</v>
      </c>
    </row>
    <row r="293" spans="1:9" ht="18">
      <c r="A293" s="5">
        <v>286</v>
      </c>
      <c r="B293" s="1" t="s">
        <v>402</v>
      </c>
      <c r="C293" s="1" t="s">
        <v>109</v>
      </c>
      <c r="D293" s="5">
        <v>-10.26</v>
      </c>
      <c r="E293" s="5">
        <v>101.8</v>
      </c>
      <c r="F293" s="6">
        <v>270</v>
      </c>
      <c r="G293" s="5">
        <v>112.1</v>
      </c>
      <c r="H293" s="6">
        <v>275</v>
      </c>
      <c r="I293" s="5">
        <v>66.7</v>
      </c>
    </row>
    <row r="294" spans="1:9" ht="18">
      <c r="A294" s="5">
        <v>287</v>
      </c>
      <c r="B294" s="1" t="s">
        <v>0</v>
      </c>
      <c r="C294" s="1" t="s">
        <v>217</v>
      </c>
      <c r="D294" s="5">
        <v>-10.3</v>
      </c>
      <c r="E294" s="5">
        <v>99.7</v>
      </c>
      <c r="F294" s="6">
        <v>306</v>
      </c>
      <c r="G294" s="5">
        <v>110</v>
      </c>
      <c r="H294" s="6">
        <v>232</v>
      </c>
      <c r="I294" s="5">
        <v>68.8</v>
      </c>
    </row>
    <row r="295" spans="1:9" ht="18">
      <c r="A295" s="5">
        <v>288</v>
      </c>
      <c r="B295" s="1" t="s">
        <v>423</v>
      </c>
      <c r="C295" s="1" t="s">
        <v>294</v>
      </c>
      <c r="D295" s="5">
        <v>-10.45</v>
      </c>
      <c r="E295" s="5">
        <v>95.1</v>
      </c>
      <c r="F295" s="6">
        <v>352</v>
      </c>
      <c r="G295" s="5">
        <v>105.5</v>
      </c>
      <c r="H295" s="6">
        <v>134</v>
      </c>
      <c r="I295" s="5">
        <v>65</v>
      </c>
    </row>
    <row r="296" spans="1:9" ht="18">
      <c r="A296" s="5">
        <v>289</v>
      </c>
      <c r="B296" s="1" t="s">
        <v>416</v>
      </c>
      <c r="C296" s="1" t="s">
        <v>216</v>
      </c>
      <c r="D296" s="5">
        <v>-10.52</v>
      </c>
      <c r="E296" s="5">
        <v>93.9</v>
      </c>
      <c r="F296" s="6">
        <v>358</v>
      </c>
      <c r="G296" s="5">
        <v>104.5</v>
      </c>
      <c r="H296" s="6">
        <v>112</v>
      </c>
      <c r="I296" s="5">
        <v>65.8</v>
      </c>
    </row>
    <row r="297" spans="1:9" ht="18">
      <c r="A297" s="5">
        <v>290</v>
      </c>
      <c r="B297" s="1" t="s">
        <v>5</v>
      </c>
      <c r="C297" s="1" t="s">
        <v>347</v>
      </c>
      <c r="D297" s="5">
        <v>-10.68</v>
      </c>
      <c r="E297" s="5">
        <v>98.7</v>
      </c>
      <c r="F297" s="6">
        <v>324</v>
      </c>
      <c r="G297" s="5">
        <v>109.3</v>
      </c>
      <c r="H297" s="6">
        <v>216</v>
      </c>
      <c r="I297" s="5">
        <v>66.3</v>
      </c>
    </row>
    <row r="298" spans="1:9" ht="18">
      <c r="A298" s="5">
        <v>291</v>
      </c>
      <c r="B298" s="1" t="s">
        <v>401</v>
      </c>
      <c r="C298" s="1" t="s">
        <v>216</v>
      </c>
      <c r="D298" s="5">
        <v>-10.85</v>
      </c>
      <c r="E298" s="5">
        <v>99.1</v>
      </c>
      <c r="F298" s="6">
        <v>316</v>
      </c>
      <c r="G298" s="5">
        <v>110</v>
      </c>
      <c r="H298" s="6">
        <v>229</v>
      </c>
      <c r="I298" s="5">
        <v>69</v>
      </c>
    </row>
    <row r="299" spans="1:9" ht="18">
      <c r="A299" s="5">
        <v>292</v>
      </c>
      <c r="B299" s="1" t="s">
        <v>425</v>
      </c>
      <c r="C299" s="1" t="s">
        <v>254</v>
      </c>
      <c r="D299" s="5">
        <v>-10.95</v>
      </c>
      <c r="E299" s="5">
        <v>102.4</v>
      </c>
      <c r="F299" s="6">
        <v>258</v>
      </c>
      <c r="G299" s="5">
        <v>113.3</v>
      </c>
      <c r="H299" s="6">
        <v>299</v>
      </c>
      <c r="I299" s="5">
        <v>65.8</v>
      </c>
    </row>
    <row r="300" spans="1:9" ht="18">
      <c r="A300" s="5">
        <v>293</v>
      </c>
      <c r="B300" s="1" t="s">
        <v>415</v>
      </c>
      <c r="C300" s="1" t="s">
        <v>328</v>
      </c>
      <c r="D300" s="5">
        <v>-10.97</v>
      </c>
      <c r="E300" s="5">
        <v>102.2</v>
      </c>
      <c r="F300" s="6">
        <v>264</v>
      </c>
      <c r="G300" s="5">
        <v>113.2</v>
      </c>
      <c r="H300" s="6">
        <v>297</v>
      </c>
      <c r="I300" s="5">
        <v>66.400000000000006</v>
      </c>
    </row>
    <row r="301" spans="1:9" ht="18">
      <c r="A301" s="5">
        <v>294</v>
      </c>
      <c r="B301" s="1" t="s">
        <v>406</v>
      </c>
      <c r="C301" s="1" t="s">
        <v>179</v>
      </c>
      <c r="D301" s="5">
        <v>-10.98</v>
      </c>
      <c r="E301" s="5">
        <v>104.5</v>
      </c>
      <c r="F301" s="6">
        <v>224</v>
      </c>
      <c r="G301" s="5">
        <v>115.5</v>
      </c>
      <c r="H301" s="6">
        <v>326</v>
      </c>
      <c r="I301" s="5">
        <v>67</v>
      </c>
    </row>
    <row r="302" spans="1:9" ht="18">
      <c r="A302" s="5">
        <v>295</v>
      </c>
      <c r="B302" s="1" t="s">
        <v>391</v>
      </c>
      <c r="C302" s="1" t="s">
        <v>254</v>
      </c>
      <c r="D302" s="5">
        <v>-11.03</v>
      </c>
      <c r="E302" s="5">
        <v>102.1</v>
      </c>
      <c r="F302" s="6">
        <v>265</v>
      </c>
      <c r="G302" s="5">
        <v>113.1</v>
      </c>
      <c r="H302" s="6">
        <v>295</v>
      </c>
      <c r="I302" s="5">
        <v>67.099999999999994</v>
      </c>
    </row>
    <row r="303" spans="1:9" ht="18">
      <c r="A303" s="5">
        <v>296</v>
      </c>
      <c r="B303" s="1" t="s">
        <v>21</v>
      </c>
      <c r="C303" s="1" t="s">
        <v>217</v>
      </c>
      <c r="D303" s="5">
        <v>-11.05</v>
      </c>
      <c r="E303" s="5">
        <v>102</v>
      </c>
      <c r="F303" s="6">
        <v>266</v>
      </c>
      <c r="G303" s="5">
        <v>113.1</v>
      </c>
      <c r="H303" s="6">
        <v>294</v>
      </c>
      <c r="I303" s="5">
        <v>67.900000000000006</v>
      </c>
    </row>
    <row r="304" spans="1:9" ht="18">
      <c r="A304" s="5">
        <v>297</v>
      </c>
      <c r="B304" s="1" t="s">
        <v>417</v>
      </c>
      <c r="C304" s="1" t="s">
        <v>109</v>
      </c>
      <c r="D304" s="5">
        <v>-11.21</v>
      </c>
      <c r="E304" s="5">
        <v>100</v>
      </c>
      <c r="F304" s="6">
        <v>303</v>
      </c>
      <c r="G304" s="5">
        <v>111.2</v>
      </c>
      <c r="H304" s="6">
        <v>254</v>
      </c>
      <c r="I304" s="5">
        <v>71.3</v>
      </c>
    </row>
    <row r="305" spans="1:9" ht="18">
      <c r="A305" s="5">
        <v>298</v>
      </c>
      <c r="B305" s="1" t="s">
        <v>413</v>
      </c>
      <c r="C305" s="1" t="s">
        <v>209</v>
      </c>
      <c r="D305" s="5">
        <v>-11.37</v>
      </c>
      <c r="E305" s="5">
        <v>98.1</v>
      </c>
      <c r="F305" s="6">
        <v>332</v>
      </c>
      <c r="G305" s="5">
        <v>109.4</v>
      </c>
      <c r="H305" s="6">
        <v>220</v>
      </c>
      <c r="I305" s="5">
        <v>71.099999999999994</v>
      </c>
    </row>
    <row r="306" spans="1:9" ht="18">
      <c r="A306" s="5">
        <v>299</v>
      </c>
      <c r="B306" s="1" t="s">
        <v>412</v>
      </c>
      <c r="C306" s="1" t="s">
        <v>285</v>
      </c>
      <c r="D306" s="5">
        <v>-11.49</v>
      </c>
      <c r="E306" s="5">
        <v>106.8</v>
      </c>
      <c r="F306" s="6">
        <v>187</v>
      </c>
      <c r="G306" s="5">
        <v>118.3</v>
      </c>
      <c r="H306" s="6">
        <v>353</v>
      </c>
      <c r="I306" s="5">
        <v>70.7</v>
      </c>
    </row>
    <row r="307" spans="1:9" ht="18">
      <c r="A307" s="5">
        <v>300</v>
      </c>
      <c r="B307" s="1" t="s">
        <v>422</v>
      </c>
      <c r="C307" s="1" t="s">
        <v>318</v>
      </c>
      <c r="D307" s="5">
        <v>-11.51</v>
      </c>
      <c r="E307" s="5">
        <v>95.3</v>
      </c>
      <c r="F307" s="6">
        <v>351</v>
      </c>
      <c r="G307" s="5">
        <v>106.8</v>
      </c>
      <c r="H307" s="6">
        <v>164</v>
      </c>
      <c r="I307" s="5">
        <v>64</v>
      </c>
    </row>
    <row r="308" spans="1:9" ht="18">
      <c r="A308" s="5">
        <v>301</v>
      </c>
      <c r="B308" s="1" t="s">
        <v>418</v>
      </c>
      <c r="C308" s="1" t="s">
        <v>216</v>
      </c>
      <c r="D308" s="5">
        <v>-11.72</v>
      </c>
      <c r="E308" s="5">
        <v>103.1</v>
      </c>
      <c r="F308" s="6">
        <v>246</v>
      </c>
      <c r="G308" s="5">
        <v>114.8</v>
      </c>
      <c r="H308" s="6">
        <v>316</v>
      </c>
      <c r="I308" s="5">
        <v>67.5</v>
      </c>
    </row>
    <row r="309" spans="1:9" ht="18">
      <c r="A309" s="5">
        <v>302</v>
      </c>
      <c r="B309" s="1" t="s">
        <v>414</v>
      </c>
      <c r="C309" s="1" t="s">
        <v>204</v>
      </c>
      <c r="D309" s="5">
        <v>-11.86</v>
      </c>
      <c r="E309" s="5">
        <v>100.2</v>
      </c>
      <c r="F309" s="6">
        <v>301</v>
      </c>
      <c r="G309" s="5">
        <v>112.1</v>
      </c>
      <c r="H309" s="6">
        <v>276</v>
      </c>
      <c r="I309" s="5">
        <v>67.5</v>
      </c>
    </row>
    <row r="310" spans="1:9" ht="18">
      <c r="A310" s="5">
        <v>303</v>
      </c>
      <c r="B310" s="1" t="s">
        <v>431</v>
      </c>
      <c r="C310" s="1" t="s">
        <v>139</v>
      </c>
      <c r="D310" s="5">
        <v>-12.18</v>
      </c>
      <c r="E310" s="5">
        <v>102.3</v>
      </c>
      <c r="F310" s="6">
        <v>259</v>
      </c>
      <c r="G310" s="5">
        <v>114.5</v>
      </c>
      <c r="H310" s="6">
        <v>313</v>
      </c>
      <c r="I310" s="5">
        <v>64.2</v>
      </c>
    </row>
    <row r="311" spans="1:9" ht="18">
      <c r="A311" s="5">
        <v>304</v>
      </c>
      <c r="B311" s="1" t="s">
        <v>429</v>
      </c>
      <c r="C311" s="1" t="s">
        <v>347</v>
      </c>
      <c r="D311" s="5">
        <v>-12.25</v>
      </c>
      <c r="E311" s="5">
        <v>99.4</v>
      </c>
      <c r="F311" s="6">
        <v>312</v>
      </c>
      <c r="G311" s="5">
        <v>111.7</v>
      </c>
      <c r="H311" s="6">
        <v>266</v>
      </c>
      <c r="I311" s="5">
        <v>63.3</v>
      </c>
    </row>
    <row r="312" spans="1:9" ht="18">
      <c r="A312" s="5">
        <v>305</v>
      </c>
      <c r="B312" s="1" t="s">
        <v>419</v>
      </c>
      <c r="C312" s="1" t="s">
        <v>328</v>
      </c>
      <c r="D312" s="5">
        <v>-12.26</v>
      </c>
      <c r="E312" s="5">
        <v>101.4</v>
      </c>
      <c r="F312" s="6">
        <v>281</v>
      </c>
      <c r="G312" s="5">
        <v>113.6</v>
      </c>
      <c r="H312" s="6">
        <v>304</v>
      </c>
      <c r="I312" s="5">
        <v>67.900000000000006</v>
      </c>
    </row>
    <row r="313" spans="1:9" ht="18">
      <c r="A313" s="5">
        <v>306</v>
      </c>
      <c r="B313" s="1" t="s">
        <v>428</v>
      </c>
      <c r="C313" s="1" t="s">
        <v>347</v>
      </c>
      <c r="D313" s="5">
        <v>-12.36</v>
      </c>
      <c r="E313" s="5">
        <v>101</v>
      </c>
      <c r="F313" s="6">
        <v>292</v>
      </c>
      <c r="G313" s="5">
        <v>113.4</v>
      </c>
      <c r="H313" s="6">
        <v>301</v>
      </c>
      <c r="I313" s="5">
        <v>66.7</v>
      </c>
    </row>
    <row r="314" spans="1:9" ht="18">
      <c r="A314" s="5">
        <v>307</v>
      </c>
      <c r="B314" s="1" t="s">
        <v>435</v>
      </c>
      <c r="C314" s="1" t="s">
        <v>294</v>
      </c>
      <c r="D314" s="5">
        <v>-12.46</v>
      </c>
      <c r="E314" s="5">
        <v>98.7</v>
      </c>
      <c r="F314" s="6">
        <v>323</v>
      </c>
      <c r="G314" s="5">
        <v>111.1</v>
      </c>
      <c r="H314" s="6">
        <v>252</v>
      </c>
      <c r="I314" s="5">
        <v>69.400000000000006</v>
      </c>
    </row>
    <row r="315" spans="1:9" ht="18">
      <c r="A315" s="5">
        <v>308</v>
      </c>
      <c r="B315" s="1" t="s">
        <v>420</v>
      </c>
      <c r="C315" s="1" t="s">
        <v>297</v>
      </c>
      <c r="D315" s="5">
        <v>-12.48</v>
      </c>
      <c r="E315" s="5">
        <v>101.7</v>
      </c>
      <c r="F315" s="6">
        <v>274</v>
      </c>
      <c r="G315" s="5">
        <v>114.1</v>
      </c>
      <c r="H315" s="6">
        <v>308</v>
      </c>
      <c r="I315" s="5">
        <v>70.599999999999994</v>
      </c>
    </row>
    <row r="316" spans="1:9" ht="18">
      <c r="A316" s="5">
        <v>309</v>
      </c>
      <c r="B316" s="1" t="s">
        <v>441</v>
      </c>
      <c r="C316" s="1" t="s">
        <v>224</v>
      </c>
      <c r="D316" s="5">
        <v>-12.69</v>
      </c>
      <c r="E316" s="5">
        <v>99.1</v>
      </c>
      <c r="F316" s="6">
        <v>318</v>
      </c>
      <c r="G316" s="5">
        <v>111.8</v>
      </c>
      <c r="H316" s="6">
        <v>270</v>
      </c>
      <c r="I316" s="5">
        <v>66.599999999999994</v>
      </c>
    </row>
    <row r="317" spans="1:9" ht="18">
      <c r="A317" s="5">
        <v>310</v>
      </c>
      <c r="B317" s="1" t="s">
        <v>37</v>
      </c>
      <c r="C317" s="1" t="s">
        <v>141</v>
      </c>
      <c r="D317" s="5">
        <v>-12.92</v>
      </c>
      <c r="E317" s="5">
        <v>99.4</v>
      </c>
      <c r="F317" s="6">
        <v>314</v>
      </c>
      <c r="G317" s="5">
        <v>112.3</v>
      </c>
      <c r="H317" s="6">
        <v>278</v>
      </c>
      <c r="I317" s="5">
        <v>64.400000000000006</v>
      </c>
    </row>
    <row r="318" spans="1:9" ht="18">
      <c r="A318" s="5">
        <v>311</v>
      </c>
      <c r="B318" s="1" t="s">
        <v>430</v>
      </c>
      <c r="C318" s="1" t="s">
        <v>297</v>
      </c>
      <c r="D318" s="5">
        <v>-13.04</v>
      </c>
      <c r="E318" s="5">
        <v>104.2</v>
      </c>
      <c r="F318" s="6">
        <v>228</v>
      </c>
      <c r="G318" s="5">
        <v>117.2</v>
      </c>
      <c r="H318" s="6">
        <v>344</v>
      </c>
      <c r="I318" s="5">
        <v>69.8</v>
      </c>
    </row>
    <row r="319" spans="1:9" ht="18">
      <c r="A319" s="5">
        <v>312</v>
      </c>
      <c r="B319" s="1" t="s">
        <v>446</v>
      </c>
      <c r="C319" s="1" t="s">
        <v>318</v>
      </c>
      <c r="D319" s="5">
        <v>-13.26</v>
      </c>
      <c r="E319" s="5">
        <v>101.2</v>
      </c>
      <c r="F319" s="6">
        <v>287</v>
      </c>
      <c r="G319" s="5">
        <v>114.4</v>
      </c>
      <c r="H319" s="6">
        <v>310</v>
      </c>
      <c r="I319" s="5">
        <v>65.3</v>
      </c>
    </row>
    <row r="320" spans="1:9" ht="18">
      <c r="A320" s="5">
        <v>313</v>
      </c>
      <c r="B320" s="1" t="s">
        <v>450</v>
      </c>
      <c r="C320" s="1" t="s">
        <v>328</v>
      </c>
      <c r="D320" s="5">
        <v>-13.36</v>
      </c>
      <c r="E320" s="5">
        <v>94</v>
      </c>
      <c r="F320" s="6">
        <v>357</v>
      </c>
      <c r="G320" s="5">
        <v>107.4</v>
      </c>
      <c r="H320" s="6">
        <v>176</v>
      </c>
      <c r="I320" s="5">
        <v>66.400000000000006</v>
      </c>
    </row>
    <row r="321" spans="1:9" ht="18">
      <c r="A321" s="5">
        <v>314</v>
      </c>
      <c r="B321" s="1" t="s">
        <v>439</v>
      </c>
      <c r="C321" s="1" t="s">
        <v>349</v>
      </c>
      <c r="D321" s="5">
        <v>-13.38</v>
      </c>
      <c r="E321" s="5">
        <v>101.4</v>
      </c>
      <c r="F321" s="6">
        <v>280</v>
      </c>
      <c r="G321" s="5">
        <v>114.8</v>
      </c>
      <c r="H321" s="6">
        <v>315</v>
      </c>
      <c r="I321" s="5">
        <v>67.400000000000006</v>
      </c>
    </row>
    <row r="322" spans="1:9" ht="18">
      <c r="A322" s="5">
        <v>315</v>
      </c>
      <c r="B322" s="1" t="s">
        <v>437</v>
      </c>
      <c r="C322" s="1" t="s">
        <v>258</v>
      </c>
      <c r="D322" s="5">
        <v>-13.38</v>
      </c>
      <c r="E322" s="5">
        <v>110</v>
      </c>
      <c r="F322" s="6">
        <v>121</v>
      </c>
      <c r="G322" s="5">
        <v>123.4</v>
      </c>
      <c r="H322" s="6">
        <v>363</v>
      </c>
      <c r="I322" s="5">
        <v>65</v>
      </c>
    </row>
    <row r="323" spans="1:9" ht="18">
      <c r="A323" s="5">
        <v>316</v>
      </c>
      <c r="B323" s="1" t="s">
        <v>424</v>
      </c>
      <c r="C323" s="1" t="s">
        <v>209</v>
      </c>
      <c r="D323" s="5">
        <v>-13.51</v>
      </c>
      <c r="E323" s="5">
        <v>98.3</v>
      </c>
      <c r="F323" s="6">
        <v>329</v>
      </c>
      <c r="G323" s="5">
        <v>111.8</v>
      </c>
      <c r="H323" s="6">
        <v>268</v>
      </c>
      <c r="I323" s="5">
        <v>66.400000000000006</v>
      </c>
    </row>
    <row r="324" spans="1:9" ht="18">
      <c r="A324" s="5">
        <v>317</v>
      </c>
      <c r="B324" s="1" t="s">
        <v>440</v>
      </c>
      <c r="C324" s="1" t="s">
        <v>294</v>
      </c>
      <c r="D324" s="5">
        <v>-13.53</v>
      </c>
      <c r="E324" s="5">
        <v>101.3</v>
      </c>
      <c r="F324" s="6">
        <v>284</v>
      </c>
      <c r="G324" s="5">
        <v>114.8</v>
      </c>
      <c r="H324" s="6">
        <v>317</v>
      </c>
      <c r="I324" s="5">
        <v>67.099999999999994</v>
      </c>
    </row>
    <row r="325" spans="1:9" ht="18">
      <c r="A325" s="5">
        <v>318</v>
      </c>
      <c r="B325" s="1" t="s">
        <v>433</v>
      </c>
      <c r="C325" s="1" t="s">
        <v>297</v>
      </c>
      <c r="D325" s="5">
        <v>-13.84</v>
      </c>
      <c r="E325" s="5">
        <v>103</v>
      </c>
      <c r="F325" s="6">
        <v>248</v>
      </c>
      <c r="G325" s="5">
        <v>116.8</v>
      </c>
      <c r="H325" s="6">
        <v>342</v>
      </c>
      <c r="I325" s="5">
        <v>67</v>
      </c>
    </row>
    <row r="326" spans="1:9" ht="18">
      <c r="A326" s="5">
        <v>319</v>
      </c>
      <c r="B326" s="1" t="s">
        <v>436</v>
      </c>
      <c r="C326" s="1" t="s">
        <v>347</v>
      </c>
      <c r="D326" s="5">
        <v>-13.86</v>
      </c>
      <c r="E326" s="5">
        <v>102.3</v>
      </c>
      <c r="F326" s="6">
        <v>260</v>
      </c>
      <c r="G326" s="5">
        <v>116.2</v>
      </c>
      <c r="H326" s="6">
        <v>334</v>
      </c>
      <c r="I326" s="5">
        <v>66.2</v>
      </c>
    </row>
    <row r="327" spans="1:9" ht="18">
      <c r="A327" s="5">
        <v>320</v>
      </c>
      <c r="B327" s="1" t="s">
        <v>426</v>
      </c>
      <c r="C327" s="1" t="s">
        <v>285</v>
      </c>
      <c r="D327" s="5">
        <v>-13.9</v>
      </c>
      <c r="E327" s="5">
        <v>99.2</v>
      </c>
      <c r="F327" s="6">
        <v>315</v>
      </c>
      <c r="G327" s="5">
        <v>113.1</v>
      </c>
      <c r="H327" s="6">
        <v>296</v>
      </c>
      <c r="I327" s="5">
        <v>65.900000000000006</v>
      </c>
    </row>
    <row r="328" spans="1:9" ht="18">
      <c r="A328" s="1" t="s">
        <v>86</v>
      </c>
      <c r="B328" s="1" t="s">
        <v>87</v>
      </c>
      <c r="C328" s="4" t="s">
        <v>88</v>
      </c>
      <c r="D328" s="1" t="s">
        <v>90</v>
      </c>
      <c r="E328" s="1" t="s">
        <v>91</v>
      </c>
      <c r="F328" s="1" t="s">
        <v>92</v>
      </c>
      <c r="G328" s="1" t="s">
        <v>93</v>
      </c>
      <c r="H328" s="1" t="s">
        <v>86</v>
      </c>
      <c r="I328" s="1" t="s">
        <v>90</v>
      </c>
    </row>
    <row r="329" spans="1:9" ht="18">
      <c r="A329" s="5">
        <v>321</v>
      </c>
      <c r="B329" s="1" t="s">
        <v>442</v>
      </c>
      <c r="C329" s="1" t="s">
        <v>318</v>
      </c>
      <c r="D329" s="5">
        <v>-14.12</v>
      </c>
      <c r="E329" s="5">
        <v>101.5</v>
      </c>
      <c r="F329" s="6">
        <v>276</v>
      </c>
      <c r="G329" s="5">
        <v>115.7</v>
      </c>
      <c r="H329" s="6">
        <v>330</v>
      </c>
      <c r="I329" s="5">
        <v>65.2</v>
      </c>
    </row>
    <row r="330" spans="1:9" ht="18">
      <c r="A330" s="5">
        <v>322</v>
      </c>
      <c r="B330" s="1" t="s">
        <v>434</v>
      </c>
      <c r="C330" s="1" t="s">
        <v>294</v>
      </c>
      <c r="D330" s="5">
        <v>-14.24</v>
      </c>
      <c r="E330" s="5">
        <v>101.3</v>
      </c>
      <c r="F330" s="6">
        <v>282</v>
      </c>
      <c r="G330" s="5">
        <v>115.5</v>
      </c>
      <c r="H330" s="6">
        <v>327</v>
      </c>
      <c r="I330" s="5">
        <v>65.2</v>
      </c>
    </row>
    <row r="331" spans="1:9" ht="18">
      <c r="A331" s="5">
        <v>323</v>
      </c>
      <c r="B331" s="1" t="s">
        <v>432</v>
      </c>
      <c r="C331" s="1" t="s">
        <v>349</v>
      </c>
      <c r="D331" s="5">
        <v>-14.26</v>
      </c>
      <c r="E331" s="5">
        <v>98.6</v>
      </c>
      <c r="F331" s="6">
        <v>326</v>
      </c>
      <c r="G331" s="5">
        <v>112.8</v>
      </c>
      <c r="H331" s="6">
        <v>285</v>
      </c>
      <c r="I331" s="5">
        <v>64.8</v>
      </c>
    </row>
    <row r="332" spans="1:9" ht="18">
      <c r="A332" s="5">
        <v>324</v>
      </c>
      <c r="B332" s="1" t="s">
        <v>4</v>
      </c>
      <c r="C332" s="1" t="s">
        <v>347</v>
      </c>
      <c r="D332" s="5">
        <v>-14.43</v>
      </c>
      <c r="E332" s="5">
        <v>100.5</v>
      </c>
      <c r="F332" s="6">
        <v>300</v>
      </c>
      <c r="G332" s="5">
        <v>114.9</v>
      </c>
      <c r="H332" s="6">
        <v>319</v>
      </c>
      <c r="I332" s="5">
        <v>67.8</v>
      </c>
    </row>
    <row r="333" spans="1:9" ht="18">
      <c r="A333" s="5">
        <v>325</v>
      </c>
      <c r="B333" s="1" t="s">
        <v>449</v>
      </c>
      <c r="C333" s="1" t="s">
        <v>328</v>
      </c>
      <c r="D333" s="5">
        <v>-14.76</v>
      </c>
      <c r="E333" s="5">
        <v>98.2</v>
      </c>
      <c r="F333" s="6">
        <v>331</v>
      </c>
      <c r="G333" s="5">
        <v>112.9</v>
      </c>
      <c r="H333" s="6">
        <v>286</v>
      </c>
      <c r="I333" s="5">
        <v>64.2</v>
      </c>
    </row>
    <row r="334" spans="1:9" ht="18">
      <c r="A334" s="5">
        <v>326</v>
      </c>
      <c r="B334" s="1" t="s">
        <v>29</v>
      </c>
      <c r="C334" s="1" t="s">
        <v>328</v>
      </c>
      <c r="D334" s="5">
        <v>-14.78</v>
      </c>
      <c r="E334" s="5">
        <v>94.6</v>
      </c>
      <c r="F334" s="6">
        <v>354</v>
      </c>
      <c r="G334" s="5">
        <v>109.4</v>
      </c>
      <c r="H334" s="6">
        <v>218</v>
      </c>
      <c r="I334" s="5">
        <v>69.8</v>
      </c>
    </row>
    <row r="335" spans="1:9" ht="18">
      <c r="A335" s="5">
        <v>327</v>
      </c>
      <c r="B335" s="1" t="s">
        <v>445</v>
      </c>
      <c r="C335" s="1" t="s">
        <v>209</v>
      </c>
      <c r="D335" s="5">
        <v>-14.89</v>
      </c>
      <c r="E335" s="5">
        <v>101</v>
      </c>
      <c r="F335" s="6">
        <v>291</v>
      </c>
      <c r="G335" s="5">
        <v>115.9</v>
      </c>
      <c r="H335" s="6">
        <v>333</v>
      </c>
      <c r="I335" s="5">
        <v>63.4</v>
      </c>
    </row>
    <row r="336" spans="1:9" ht="18">
      <c r="A336" s="5">
        <v>328</v>
      </c>
      <c r="B336" s="1" t="s">
        <v>438</v>
      </c>
      <c r="C336" s="1" t="s">
        <v>224</v>
      </c>
      <c r="D336" s="5">
        <v>-14.97</v>
      </c>
      <c r="E336" s="5">
        <v>103.3</v>
      </c>
      <c r="F336" s="6">
        <v>242</v>
      </c>
      <c r="G336" s="5">
        <v>118.2</v>
      </c>
      <c r="H336" s="6">
        <v>352</v>
      </c>
      <c r="I336" s="5">
        <v>67.5</v>
      </c>
    </row>
    <row r="337" spans="1:9" ht="18">
      <c r="A337" s="5">
        <v>329</v>
      </c>
      <c r="B337" s="1" t="s">
        <v>447</v>
      </c>
      <c r="C337" s="1" t="s">
        <v>172</v>
      </c>
      <c r="D337" s="5">
        <v>-15.11</v>
      </c>
      <c r="E337" s="5">
        <v>96.8</v>
      </c>
      <c r="F337" s="6">
        <v>338</v>
      </c>
      <c r="G337" s="5">
        <v>111.9</v>
      </c>
      <c r="H337" s="6">
        <v>273</v>
      </c>
      <c r="I337" s="5">
        <v>67.5</v>
      </c>
    </row>
    <row r="338" spans="1:9" ht="18">
      <c r="A338" s="5">
        <v>330</v>
      </c>
      <c r="B338" s="1" t="s">
        <v>443</v>
      </c>
      <c r="C338" s="1" t="s">
        <v>349</v>
      </c>
      <c r="D338" s="5">
        <v>-15.16</v>
      </c>
      <c r="E338" s="5">
        <v>95.7</v>
      </c>
      <c r="F338" s="6">
        <v>344</v>
      </c>
      <c r="G338" s="5">
        <v>110.8</v>
      </c>
      <c r="H338" s="6">
        <v>248</v>
      </c>
      <c r="I338" s="5">
        <v>64.099999999999994</v>
      </c>
    </row>
    <row r="339" spans="1:9" ht="18">
      <c r="A339" s="5">
        <v>331</v>
      </c>
      <c r="B339" s="1" t="s">
        <v>456</v>
      </c>
      <c r="C339" s="1" t="s">
        <v>318</v>
      </c>
      <c r="D339" s="5">
        <v>-15.54</v>
      </c>
      <c r="E339" s="5">
        <v>99.7</v>
      </c>
      <c r="F339" s="6">
        <v>309</v>
      </c>
      <c r="G339" s="5">
        <v>115.2</v>
      </c>
      <c r="H339" s="6">
        <v>324</v>
      </c>
      <c r="I339" s="5">
        <v>65.900000000000006</v>
      </c>
    </row>
    <row r="340" spans="1:9" ht="18">
      <c r="A340" s="5">
        <v>332</v>
      </c>
      <c r="B340" s="1" t="s">
        <v>457</v>
      </c>
      <c r="C340" s="1" t="s">
        <v>235</v>
      </c>
      <c r="D340" s="5">
        <v>-15.78</v>
      </c>
      <c r="E340" s="5">
        <v>102.4</v>
      </c>
      <c r="F340" s="6">
        <v>255</v>
      </c>
      <c r="G340" s="5">
        <v>118.2</v>
      </c>
      <c r="H340" s="6">
        <v>351</v>
      </c>
      <c r="I340" s="5">
        <v>64.599999999999994</v>
      </c>
    </row>
    <row r="341" spans="1:9" ht="18">
      <c r="A341" s="5">
        <v>333</v>
      </c>
      <c r="B341" s="1" t="s">
        <v>448</v>
      </c>
      <c r="C341" s="1" t="s">
        <v>297</v>
      </c>
      <c r="D341" s="5">
        <v>-15.9</v>
      </c>
      <c r="E341" s="5">
        <v>103.3</v>
      </c>
      <c r="F341" s="6">
        <v>243</v>
      </c>
      <c r="G341" s="5">
        <v>119.1</v>
      </c>
      <c r="H341" s="6">
        <v>358</v>
      </c>
      <c r="I341" s="5">
        <v>70.400000000000006</v>
      </c>
    </row>
    <row r="342" spans="1:9" ht="18">
      <c r="A342" s="5">
        <v>334</v>
      </c>
      <c r="B342" s="1" t="s">
        <v>451</v>
      </c>
      <c r="C342" s="1" t="s">
        <v>258</v>
      </c>
      <c r="D342" s="5">
        <v>-16.09</v>
      </c>
      <c r="E342" s="5">
        <v>101.2</v>
      </c>
      <c r="F342" s="6">
        <v>286</v>
      </c>
      <c r="G342" s="5">
        <v>117.3</v>
      </c>
      <c r="H342" s="6">
        <v>345</v>
      </c>
      <c r="I342" s="5">
        <v>69.099999999999994</v>
      </c>
    </row>
    <row r="343" spans="1:9" ht="18">
      <c r="A343" s="5">
        <v>335</v>
      </c>
      <c r="B343" s="1" t="s">
        <v>444</v>
      </c>
      <c r="C343" s="1" t="s">
        <v>235</v>
      </c>
      <c r="D343" s="5">
        <v>-16.309999999999999</v>
      </c>
      <c r="E343" s="5">
        <v>97.6</v>
      </c>
      <c r="F343" s="6">
        <v>334</v>
      </c>
      <c r="G343" s="5">
        <v>113.9</v>
      </c>
      <c r="H343" s="6">
        <v>305</v>
      </c>
      <c r="I343" s="5">
        <v>69.2</v>
      </c>
    </row>
    <row r="344" spans="1:9" ht="18">
      <c r="A344" s="5">
        <v>336</v>
      </c>
      <c r="B344" s="1" t="s">
        <v>455</v>
      </c>
      <c r="C344" s="1" t="s">
        <v>328</v>
      </c>
      <c r="D344" s="5">
        <v>-16.53</v>
      </c>
      <c r="E344" s="5">
        <v>98.8</v>
      </c>
      <c r="F344" s="6">
        <v>321</v>
      </c>
      <c r="G344" s="5">
        <v>115.3</v>
      </c>
      <c r="H344" s="6">
        <v>325</v>
      </c>
      <c r="I344" s="5">
        <v>67.2</v>
      </c>
    </row>
    <row r="345" spans="1:9" ht="18">
      <c r="A345" s="5">
        <v>337</v>
      </c>
      <c r="B345" s="1" t="s">
        <v>452</v>
      </c>
      <c r="C345" s="1" t="s">
        <v>220</v>
      </c>
      <c r="D345" s="5">
        <v>-17.03</v>
      </c>
      <c r="E345" s="5">
        <v>95.9</v>
      </c>
      <c r="F345" s="6">
        <v>343</v>
      </c>
      <c r="G345" s="5">
        <v>112.9</v>
      </c>
      <c r="H345" s="6">
        <v>288</v>
      </c>
      <c r="I345" s="5">
        <v>70.599999999999994</v>
      </c>
    </row>
    <row r="346" spans="1:9" ht="18">
      <c r="A346" s="5">
        <v>338</v>
      </c>
      <c r="B346" s="1" t="s">
        <v>453</v>
      </c>
      <c r="C346" s="1" t="s">
        <v>258</v>
      </c>
      <c r="D346" s="5">
        <v>-17.07</v>
      </c>
      <c r="E346" s="5">
        <v>95.6</v>
      </c>
      <c r="F346" s="6">
        <v>348</v>
      </c>
      <c r="G346" s="5">
        <v>112.7</v>
      </c>
      <c r="H346" s="6">
        <v>283</v>
      </c>
      <c r="I346" s="5">
        <v>67.2</v>
      </c>
    </row>
    <row r="347" spans="1:9" ht="18">
      <c r="A347" s="5">
        <v>339</v>
      </c>
      <c r="B347" s="1" t="s">
        <v>454</v>
      </c>
      <c r="C347" s="1" t="s">
        <v>204</v>
      </c>
      <c r="D347" s="5">
        <v>-17.45</v>
      </c>
      <c r="E347" s="5">
        <v>98.9</v>
      </c>
      <c r="F347" s="6">
        <v>319</v>
      </c>
      <c r="G347" s="5">
        <v>116.3</v>
      </c>
      <c r="H347" s="6">
        <v>336</v>
      </c>
      <c r="I347" s="5">
        <v>72.900000000000006</v>
      </c>
    </row>
    <row r="348" spans="1:9" ht="18">
      <c r="A348" s="5">
        <v>340</v>
      </c>
      <c r="B348" s="1" t="s">
        <v>23</v>
      </c>
      <c r="C348" s="1" t="s">
        <v>217</v>
      </c>
      <c r="D348" s="5">
        <v>-17.600000000000001</v>
      </c>
      <c r="E348" s="5">
        <v>96.7</v>
      </c>
      <c r="F348" s="6">
        <v>341</v>
      </c>
      <c r="G348" s="5">
        <v>114.3</v>
      </c>
      <c r="H348" s="6">
        <v>309</v>
      </c>
      <c r="I348" s="5">
        <v>70.900000000000006</v>
      </c>
    </row>
    <row r="349" spans="1:9" ht="18">
      <c r="A349" s="5">
        <v>341</v>
      </c>
      <c r="B349" s="1" t="s">
        <v>459</v>
      </c>
      <c r="C349" s="1" t="s">
        <v>201</v>
      </c>
      <c r="D349" s="5">
        <v>-17.63</v>
      </c>
      <c r="E349" s="5">
        <v>104.3</v>
      </c>
      <c r="F349" s="6">
        <v>227</v>
      </c>
      <c r="G349" s="5">
        <v>121.9</v>
      </c>
      <c r="H349" s="6">
        <v>360</v>
      </c>
      <c r="I349" s="5">
        <v>66.400000000000006</v>
      </c>
    </row>
    <row r="350" spans="1:9" ht="18">
      <c r="A350" s="5">
        <v>342</v>
      </c>
      <c r="B350" s="1" t="s">
        <v>463</v>
      </c>
      <c r="C350" s="1" t="s">
        <v>294</v>
      </c>
      <c r="D350" s="5">
        <v>-17.850000000000001</v>
      </c>
      <c r="E350" s="5">
        <v>99.1</v>
      </c>
      <c r="F350" s="6">
        <v>317</v>
      </c>
      <c r="G350" s="5">
        <v>117</v>
      </c>
      <c r="H350" s="6">
        <v>343</v>
      </c>
      <c r="I350" s="5">
        <v>64.900000000000006</v>
      </c>
    </row>
    <row r="351" spans="1:9" ht="18">
      <c r="A351" s="5">
        <v>343</v>
      </c>
      <c r="B351" s="1" t="s">
        <v>458</v>
      </c>
      <c r="C351" s="1" t="s">
        <v>254</v>
      </c>
      <c r="D351" s="5">
        <v>-17.98</v>
      </c>
      <c r="E351" s="5">
        <v>95.6</v>
      </c>
      <c r="F351" s="6">
        <v>347</v>
      </c>
      <c r="G351" s="5">
        <v>113.6</v>
      </c>
      <c r="H351" s="6">
        <v>303</v>
      </c>
      <c r="I351" s="5">
        <v>65.7</v>
      </c>
    </row>
    <row r="352" spans="1:9" ht="18">
      <c r="A352" s="5">
        <v>344</v>
      </c>
      <c r="B352" s="1" t="s">
        <v>462</v>
      </c>
      <c r="C352" s="1" t="s">
        <v>294</v>
      </c>
      <c r="D352" s="5">
        <v>-18.14</v>
      </c>
      <c r="E352" s="5">
        <v>92.4</v>
      </c>
      <c r="F352" s="6">
        <v>361</v>
      </c>
      <c r="G352" s="5">
        <v>110.6</v>
      </c>
      <c r="H352" s="6">
        <v>242</v>
      </c>
      <c r="I352" s="5">
        <v>60.5</v>
      </c>
    </row>
    <row r="353" spans="1:9" ht="18">
      <c r="A353" s="5">
        <v>345</v>
      </c>
      <c r="B353" s="1" t="s">
        <v>465</v>
      </c>
      <c r="C353" s="1" t="s">
        <v>201</v>
      </c>
      <c r="D353" s="5">
        <v>-18.149999999999999</v>
      </c>
      <c r="E353" s="5">
        <v>98.2</v>
      </c>
      <c r="F353" s="6">
        <v>330</v>
      </c>
      <c r="G353" s="5">
        <v>116.3</v>
      </c>
      <c r="H353" s="6">
        <v>337</v>
      </c>
      <c r="I353" s="5">
        <v>66.599999999999994</v>
      </c>
    </row>
    <row r="354" spans="1:9" ht="18">
      <c r="A354" s="5">
        <v>346</v>
      </c>
      <c r="B354" s="1" t="s">
        <v>22</v>
      </c>
      <c r="C354" s="1" t="s">
        <v>217</v>
      </c>
      <c r="D354" s="5">
        <v>-18.170000000000002</v>
      </c>
      <c r="E354" s="5">
        <v>94.8</v>
      </c>
      <c r="F354" s="6">
        <v>353</v>
      </c>
      <c r="G354" s="5">
        <v>113</v>
      </c>
      <c r="H354" s="6">
        <v>291</v>
      </c>
      <c r="I354" s="5">
        <v>69</v>
      </c>
    </row>
    <row r="355" spans="1:9" ht="18">
      <c r="A355" s="5">
        <v>347</v>
      </c>
      <c r="B355" s="1" t="s">
        <v>30</v>
      </c>
      <c r="C355" s="1" t="s">
        <v>328</v>
      </c>
      <c r="D355" s="5">
        <v>-18.25</v>
      </c>
      <c r="E355" s="5">
        <v>99.5</v>
      </c>
      <c r="F355" s="6">
        <v>311</v>
      </c>
      <c r="G355" s="5">
        <v>117.7</v>
      </c>
      <c r="H355" s="6">
        <v>347</v>
      </c>
      <c r="I355" s="5">
        <v>64.5</v>
      </c>
    </row>
    <row r="356" spans="1:9" ht="18">
      <c r="A356" s="5">
        <v>348</v>
      </c>
      <c r="B356" s="1" t="s">
        <v>67</v>
      </c>
      <c r="C356" s="1" t="s">
        <v>209</v>
      </c>
      <c r="D356" s="5">
        <v>-18.309999999999999</v>
      </c>
      <c r="E356" s="5">
        <v>96.7</v>
      </c>
      <c r="F356" s="6">
        <v>339</v>
      </c>
      <c r="G356" s="5">
        <v>115.1</v>
      </c>
      <c r="H356" s="6">
        <v>320</v>
      </c>
      <c r="I356" s="5">
        <v>67.900000000000006</v>
      </c>
    </row>
    <row r="357" spans="1:9" ht="18">
      <c r="A357" s="5">
        <v>349</v>
      </c>
      <c r="B357" s="1" t="s">
        <v>466</v>
      </c>
      <c r="C357" s="1" t="s">
        <v>201</v>
      </c>
      <c r="D357" s="5">
        <v>-18.350000000000001</v>
      </c>
      <c r="E357" s="5">
        <v>97.3</v>
      </c>
      <c r="F357" s="6">
        <v>337</v>
      </c>
      <c r="G357" s="5">
        <v>115.7</v>
      </c>
      <c r="H357" s="6">
        <v>329</v>
      </c>
      <c r="I357" s="5">
        <v>68.2</v>
      </c>
    </row>
    <row r="358" spans="1:9" ht="18">
      <c r="A358" s="5">
        <v>350</v>
      </c>
      <c r="B358" s="1" t="s">
        <v>461</v>
      </c>
      <c r="C358" s="1" t="s">
        <v>172</v>
      </c>
      <c r="D358" s="5">
        <v>-18.47</v>
      </c>
      <c r="E358" s="5">
        <v>99.7</v>
      </c>
      <c r="F358" s="6">
        <v>308</v>
      </c>
      <c r="G358" s="5">
        <v>118.1</v>
      </c>
      <c r="H358" s="6">
        <v>350</v>
      </c>
      <c r="I358" s="5">
        <v>69.3</v>
      </c>
    </row>
    <row r="359" spans="1:9" ht="18">
      <c r="A359" s="5">
        <v>351</v>
      </c>
      <c r="B359" s="1" t="s">
        <v>460</v>
      </c>
      <c r="C359" s="1" t="s">
        <v>139</v>
      </c>
      <c r="D359" s="5">
        <v>-18.48</v>
      </c>
      <c r="E359" s="5">
        <v>94.5</v>
      </c>
      <c r="F359" s="6">
        <v>355</v>
      </c>
      <c r="G359" s="5">
        <v>113</v>
      </c>
      <c r="H359" s="6">
        <v>289</v>
      </c>
      <c r="I359" s="5">
        <v>68.3</v>
      </c>
    </row>
    <row r="360" spans="1:9" ht="18">
      <c r="A360" s="5">
        <v>352</v>
      </c>
      <c r="B360" s="1" t="s">
        <v>468</v>
      </c>
      <c r="C360" s="1" t="s">
        <v>201</v>
      </c>
      <c r="D360" s="5">
        <v>-19.27</v>
      </c>
      <c r="E360" s="5">
        <v>99.9</v>
      </c>
      <c r="F360" s="6">
        <v>304</v>
      </c>
      <c r="G360" s="5">
        <v>119.1</v>
      </c>
      <c r="H360" s="6">
        <v>357</v>
      </c>
      <c r="I360" s="5">
        <v>67.8</v>
      </c>
    </row>
    <row r="361" spans="1:9" ht="18">
      <c r="A361" s="5">
        <v>353</v>
      </c>
      <c r="B361" s="1" t="s">
        <v>467</v>
      </c>
      <c r="C361" s="1" t="s">
        <v>285</v>
      </c>
      <c r="D361" s="5">
        <v>-20.28</v>
      </c>
      <c r="E361" s="5">
        <v>93.6</v>
      </c>
      <c r="F361" s="6">
        <v>359</v>
      </c>
      <c r="G361" s="5">
        <v>113.9</v>
      </c>
      <c r="H361" s="6">
        <v>306</v>
      </c>
      <c r="I361" s="5">
        <v>66.7</v>
      </c>
    </row>
    <row r="362" spans="1:9" ht="18">
      <c r="A362" s="5">
        <v>354</v>
      </c>
      <c r="B362" s="1" t="s">
        <v>470</v>
      </c>
      <c r="C362" s="1" t="s">
        <v>294</v>
      </c>
      <c r="D362" s="5">
        <v>-20.57</v>
      </c>
      <c r="E362" s="5">
        <v>101.5</v>
      </c>
      <c r="F362" s="6">
        <v>278</v>
      </c>
      <c r="G362" s="5">
        <v>122.1</v>
      </c>
      <c r="H362" s="6">
        <v>361</v>
      </c>
      <c r="I362" s="5">
        <v>68.7</v>
      </c>
    </row>
    <row r="363" spans="1:9" ht="18">
      <c r="A363" s="5">
        <v>355</v>
      </c>
      <c r="B363" s="1" t="s">
        <v>474</v>
      </c>
      <c r="C363" s="1" t="s">
        <v>285</v>
      </c>
      <c r="D363" s="5">
        <v>-21.6</v>
      </c>
      <c r="E363" s="5">
        <v>94.1</v>
      </c>
      <c r="F363" s="6">
        <v>356</v>
      </c>
      <c r="G363" s="5">
        <v>115.7</v>
      </c>
      <c r="H363" s="6">
        <v>331</v>
      </c>
      <c r="I363" s="5">
        <v>67.599999999999994</v>
      </c>
    </row>
    <row r="364" spans="1:9" ht="18">
      <c r="A364" s="5">
        <v>356</v>
      </c>
      <c r="B364" s="1" t="s">
        <v>469</v>
      </c>
      <c r="C364" s="1" t="s">
        <v>220</v>
      </c>
      <c r="D364" s="5">
        <v>-21.7</v>
      </c>
      <c r="E364" s="5">
        <v>95.7</v>
      </c>
      <c r="F364" s="6">
        <v>346</v>
      </c>
      <c r="G364" s="5">
        <v>117.4</v>
      </c>
      <c r="H364" s="6">
        <v>346</v>
      </c>
      <c r="I364" s="5">
        <v>64.7</v>
      </c>
    </row>
    <row r="365" spans="1:9" ht="18">
      <c r="A365" s="5">
        <v>357</v>
      </c>
      <c r="B365" s="1" t="s">
        <v>473</v>
      </c>
      <c r="C365" s="1" t="s">
        <v>349</v>
      </c>
      <c r="D365" s="5">
        <v>-22.1</v>
      </c>
      <c r="E365" s="5">
        <v>96.2</v>
      </c>
      <c r="F365" s="6">
        <v>342</v>
      </c>
      <c r="G365" s="5">
        <v>118.3</v>
      </c>
      <c r="H365" s="6">
        <v>354</v>
      </c>
      <c r="I365" s="5">
        <v>70.400000000000006</v>
      </c>
    </row>
    <row r="366" spans="1:9" ht="18">
      <c r="A366" s="5">
        <v>358</v>
      </c>
      <c r="B366" s="1" t="s">
        <v>471</v>
      </c>
      <c r="C366" s="1" t="s">
        <v>349</v>
      </c>
      <c r="D366" s="5">
        <v>-22.92</v>
      </c>
      <c r="E366" s="5">
        <v>92.7</v>
      </c>
      <c r="F366" s="6">
        <v>360</v>
      </c>
      <c r="G366" s="5">
        <v>115.6</v>
      </c>
      <c r="H366" s="6">
        <v>328</v>
      </c>
      <c r="I366" s="5">
        <v>71.400000000000006</v>
      </c>
    </row>
    <row r="367" spans="1:9" ht="18">
      <c r="A367" s="5">
        <v>359</v>
      </c>
      <c r="B367" s="1" t="s">
        <v>472</v>
      </c>
      <c r="C367" s="1" t="s">
        <v>318</v>
      </c>
      <c r="D367" s="5">
        <v>-23.02</v>
      </c>
      <c r="E367" s="5">
        <v>99.4</v>
      </c>
      <c r="F367" s="6">
        <v>313</v>
      </c>
      <c r="G367" s="5">
        <v>122.4</v>
      </c>
      <c r="H367" s="6">
        <v>362</v>
      </c>
      <c r="I367" s="5">
        <v>66.3</v>
      </c>
    </row>
    <row r="368" spans="1:9" ht="18">
      <c r="A368" s="5">
        <v>360</v>
      </c>
      <c r="B368" s="1" t="s">
        <v>477</v>
      </c>
      <c r="C368" s="1" t="s">
        <v>297</v>
      </c>
      <c r="D368" s="5">
        <v>-23.16</v>
      </c>
      <c r="E368" s="5">
        <v>95.7</v>
      </c>
      <c r="F368" s="6">
        <v>345</v>
      </c>
      <c r="G368" s="5">
        <v>118.8</v>
      </c>
      <c r="H368" s="6">
        <v>356</v>
      </c>
      <c r="I368" s="5">
        <v>65.8</v>
      </c>
    </row>
    <row r="369" spans="1:9" ht="18">
      <c r="A369" s="5">
        <v>361</v>
      </c>
      <c r="B369" s="1" t="s">
        <v>475</v>
      </c>
      <c r="C369" s="1" t="s">
        <v>294</v>
      </c>
      <c r="D369" s="5">
        <v>-24.33</v>
      </c>
      <c r="E369" s="5">
        <v>92.3</v>
      </c>
      <c r="F369" s="6">
        <v>362</v>
      </c>
      <c r="G369" s="5">
        <v>116.6</v>
      </c>
      <c r="H369" s="6">
        <v>340</v>
      </c>
      <c r="I369" s="5">
        <v>68.5</v>
      </c>
    </row>
    <row r="370" spans="1:9" ht="18">
      <c r="A370" s="5">
        <v>362</v>
      </c>
      <c r="B370" s="1" t="s">
        <v>476</v>
      </c>
      <c r="C370" s="1" t="s">
        <v>297</v>
      </c>
      <c r="D370" s="5">
        <v>-24.95</v>
      </c>
      <c r="E370" s="5">
        <v>87.6</v>
      </c>
      <c r="F370" s="6">
        <v>363</v>
      </c>
      <c r="G370" s="5">
        <v>112.6</v>
      </c>
      <c r="H370" s="6">
        <v>281</v>
      </c>
      <c r="I370" s="5">
        <v>67.900000000000006</v>
      </c>
    </row>
    <row r="371" spans="1:9" ht="18">
      <c r="A371" s="5">
        <v>363</v>
      </c>
      <c r="B371" s="1" t="s">
        <v>478</v>
      </c>
      <c r="C371" s="1" t="s">
        <v>349</v>
      </c>
      <c r="D371" s="5">
        <v>-26.2</v>
      </c>
      <c r="E371" s="5">
        <v>95.5</v>
      </c>
      <c r="F371" s="6">
        <v>349</v>
      </c>
      <c r="G371" s="5">
        <v>121.7</v>
      </c>
      <c r="H371" s="6">
        <v>359</v>
      </c>
      <c r="I371" s="5">
        <v>71.599999999999994</v>
      </c>
    </row>
    <row r="372" spans="1:9" ht="18">
      <c r="A372" s="5">
        <v>364</v>
      </c>
      <c r="B372" s="1" t="s">
        <v>479</v>
      </c>
      <c r="C372" s="1" t="s">
        <v>349</v>
      </c>
      <c r="D372" s="5">
        <v>-42.32</v>
      </c>
      <c r="E372" s="5">
        <v>83</v>
      </c>
      <c r="F372" s="6">
        <v>364</v>
      </c>
      <c r="G372" s="5">
        <v>125.3</v>
      </c>
      <c r="H372" s="6">
        <v>364</v>
      </c>
      <c r="I372" s="5">
        <v>65</v>
      </c>
    </row>
  </sheetData>
  <hyperlinks>
    <hyperlink ref="A1" r:id="rId1" display="https://kenpom.com/archive.php?d=2025-03-09" xr:uid="{FFA5BD4A-F0B0-5049-B1D8-02D7BF2AD2CF}"/>
    <hyperlink ref="B1" r:id="rId2" display="https://kenpom.com/archive.php?d=2025-03-09&amp;s=TeamName" xr:uid="{5E4D00AC-530E-8E47-8716-AE6514CAAAB5}"/>
    <hyperlink ref="D1" r:id="rId3" display="https://kenpom.com/archive.php?d=2025-03-09" xr:uid="{6BAF69AE-EE83-804C-84BC-88B4B5F67DA7}"/>
    <hyperlink ref="E1" r:id="rId4" display="https://kenpom.com/archive.php?d=2025-03-09&amp;s=RankAdjOE" xr:uid="{6C323F3D-FB9D-1A4D-B8A1-047780CAB1B8}"/>
    <hyperlink ref="F1" r:id="rId5" display="https://kenpom.com/archive.php?d=2025-03-09&amp;s=RankAdjDE" xr:uid="{AAE948A3-1BFE-8546-B176-2065A6ED19FA}"/>
    <hyperlink ref="G1" r:id="rId6" display="https://kenpom.com/archive.php?d=2025-03-09&amp;s=RankAdjTempo" xr:uid="{2E00EFCE-BB4E-E141-BB75-9A3524345CE3}"/>
    <hyperlink ref="H1" r:id="rId7" display="https://kenpom.com/archive.php?d=2025-03-09&amp;s=RankAdjEMFinal" xr:uid="{6A2A6C75-E34E-7240-9E52-65DF628AD427}"/>
    <hyperlink ref="I1" r:id="rId8" display="https://kenpom.com/archive.php?d=2025-03-09&amp;s=AdjEMFinal" xr:uid="{DB8C68D1-1ADB-2042-A48F-F00D6912EB3D}"/>
    <hyperlink ref="B2" r:id="rId9" display="https://kenpom.com/team.php?team=Duke" xr:uid="{F4BF6FFA-2106-4E4F-980C-568A1B2ADD94}"/>
    <hyperlink ref="C2" r:id="rId10" display="https://kenpom.com/conf.php?c=ACC" xr:uid="{F707E878-15EE-A043-8491-510AA988A596}"/>
    <hyperlink ref="B3" r:id="rId11" display="https://kenpom.com/team.php?team=Auburn" xr:uid="{52FE6621-8C02-174B-9903-C5133FC272B1}"/>
    <hyperlink ref="C3" r:id="rId12" display="https://kenpom.com/conf.php?c=SEC" xr:uid="{2529D845-40B0-4342-8812-42F07E9149AD}"/>
    <hyperlink ref="B4" r:id="rId13" display="https://kenpom.com/team.php?team=Houston" xr:uid="{9C2D8EA8-D1B1-6947-8579-69420F0999F0}"/>
    <hyperlink ref="C4" r:id="rId14" display="https://kenpom.com/conf.php?c=B12" xr:uid="{E837536E-EE0F-6E49-B99C-CC248808D848}"/>
    <hyperlink ref="B5" r:id="rId15" display="https://kenpom.com/team.php?team=Florida" xr:uid="{698F2947-2CED-904B-BA90-FF0D0CB372DF}"/>
    <hyperlink ref="C5" r:id="rId16" display="https://kenpom.com/conf.php?c=SEC" xr:uid="{99519EC0-28BB-CA48-9871-7B12B10209BD}"/>
    <hyperlink ref="B6" r:id="rId17" display="https://kenpom.com/team.php?team=Tennessee" xr:uid="{80E37257-C46A-4140-A157-77E1E3C8098F}"/>
    <hyperlink ref="C6" r:id="rId18" display="https://kenpom.com/conf.php?c=SEC" xr:uid="{7612C9A5-8364-224E-AD88-75C98A3936A3}"/>
    <hyperlink ref="B7" r:id="rId19" display="https://kenpom.com/team.php?team=Alabama" xr:uid="{287D4479-B98C-6144-809A-8A0F9A908F63}"/>
    <hyperlink ref="C7" r:id="rId20" display="https://kenpom.com/conf.php?c=SEC" xr:uid="{009BA001-A982-A545-B459-920053B8E9B1}"/>
    <hyperlink ref="B8" r:id="rId21" display="https://kenpom.com/team.php?team=Texas+Tech" xr:uid="{9ADD7A44-16A9-8340-8C66-9B256B6E4F6A}"/>
    <hyperlink ref="C8" r:id="rId22" display="https://kenpom.com/conf.php?c=B12" xr:uid="{D8573FC9-BFFE-4C4F-883E-FC116EEACEC0}"/>
    <hyperlink ref="B9" r:id="rId23" display="https://kenpom.com/team.php?team=Gonzaga" xr:uid="{B53E98E2-1A66-314E-AA1B-056C6C96A9E8}"/>
    <hyperlink ref="C9" r:id="rId24" display="https://kenpom.com/conf.php?c=WCC" xr:uid="{41D79F7B-5A57-9740-93DB-6CB97AC871D7}"/>
    <hyperlink ref="B10" r:id="rId25" display="https://kenpom.com/team.php?team=Michigan+St." xr:uid="{B959A153-D0C5-C540-A083-0A0D51BAAE24}"/>
    <hyperlink ref="C10" r:id="rId26" display="https://kenpom.com/conf.php?c=B10" xr:uid="{9BA46EDF-098C-2C45-93D1-BFF66CFFFACE}"/>
    <hyperlink ref="B11" r:id="rId27" display="https://kenpom.com/team.php?team=Iowa+St." xr:uid="{52427B49-76E5-0E4D-8808-3A23048E1D45}"/>
    <hyperlink ref="C11" r:id="rId28" display="https://kenpom.com/conf.php?c=B12" xr:uid="{0FCBC319-C947-6348-A5C9-5A1249848518}"/>
    <hyperlink ref="B12" r:id="rId29" display="https://kenpom.com/team.php?team=Kentucky" xr:uid="{EADB99B5-A316-A74A-84E0-28C719E52F23}"/>
    <hyperlink ref="C12" r:id="rId30" display="https://kenpom.com/conf.php?c=SEC" xr:uid="{CF3E1CB2-0C25-C248-90F1-96B3337651B3}"/>
    <hyperlink ref="B13" r:id="rId31" display="https://kenpom.com/team.php?team=Maryland" xr:uid="{17AB4811-05FF-1B4A-97D9-B926E6A74DC6}"/>
    <hyperlink ref="C13" r:id="rId32" display="https://kenpom.com/conf.php?c=B10" xr:uid="{1EE9CE92-C835-EF4B-A3E1-1FABB4BC1B75}"/>
    <hyperlink ref="B14" r:id="rId33" display="https://kenpom.com/team.php?team=Wisconsin" xr:uid="{5E41F40C-4552-F04F-B974-20459A73D76B}"/>
    <hyperlink ref="C14" r:id="rId34" display="https://kenpom.com/conf.php?c=B10" xr:uid="{5B624374-859F-9145-9A13-ABA09C3862B1}"/>
    <hyperlink ref="B15" r:id="rId35" display="https://kenpom.com/team.php?team=Purdue" xr:uid="{8A0390C3-B166-5C40-B9D0-77A89260505B}"/>
    <hyperlink ref="C15" r:id="rId36" display="https://kenpom.com/conf.php?c=B10" xr:uid="{6BE9CE08-6336-0242-AD45-472516B35F18}"/>
    <hyperlink ref="B16" r:id="rId37" display="https://kenpom.com/team.php?team=St.+John%27s" xr:uid="{46202BE5-8F4E-694A-B39D-4085C9166515}"/>
    <hyperlink ref="C16" r:id="rId38" display="https://kenpom.com/conf.php?c=BE" xr:uid="{65934951-C7B9-2D4B-AFE3-E777DEEC61F7}"/>
    <hyperlink ref="B17" r:id="rId39" display="https://kenpom.com/team.php?team=Arizona" xr:uid="{E807C59A-22AD-CA47-A1B9-E6E577E65799}"/>
    <hyperlink ref="C17" r:id="rId40" display="https://kenpom.com/conf.php?c=B12" xr:uid="{46CBAE93-AD03-9C42-858A-70676880515B}"/>
    <hyperlink ref="B18" r:id="rId41" display="https://kenpom.com/team.php?team=Texas+A%26M" xr:uid="{266DBEFE-2BED-F446-ACF2-266019E36AD1}"/>
    <hyperlink ref="C18" r:id="rId42" display="https://kenpom.com/conf.php?c=SEC" xr:uid="{081A6077-37AC-FA41-9605-A72A22F38BD3}"/>
    <hyperlink ref="B19" r:id="rId43" display="https://kenpom.com/team.php?team=Illinois" xr:uid="{C9479C04-EC0F-2347-A1EF-DD6A218DB225}"/>
    <hyperlink ref="C19" r:id="rId44" display="https://kenpom.com/conf.php?c=B10" xr:uid="{FFDA7F89-0699-C145-BD46-00B5995EC140}"/>
    <hyperlink ref="B20" r:id="rId45" display="https://kenpom.com/team.php?team=Clemson" xr:uid="{B0D47DBF-FB0C-7046-8E49-327088A2ABDD}"/>
    <hyperlink ref="C20" r:id="rId46" display="https://kenpom.com/conf.php?c=ACC" xr:uid="{09949BF8-902C-6341-91FE-B3B2CFC762CC}"/>
    <hyperlink ref="B21" r:id="rId47" display="https://kenpom.com/team.php?team=Missouri" xr:uid="{070657AA-D345-8E4F-87DE-7BAF1022D907}"/>
    <hyperlink ref="C21" r:id="rId48" display="https://kenpom.com/conf.php?c=SEC" xr:uid="{F4280CB4-B08E-5A45-AF07-4AADEC0143A2}"/>
    <hyperlink ref="B22" r:id="rId49" display="https://kenpom.com/team.php?team=Kansas" xr:uid="{7E71DBDD-2875-5447-B7E3-9826EBE37F32}"/>
    <hyperlink ref="C22" r:id="rId50" display="https://kenpom.com/conf.php?c=B12" xr:uid="{11E0B500-EF0C-C544-861C-BE5B509E2644}"/>
    <hyperlink ref="B23" r:id="rId51" display="https://kenpom.com/team.php?team=Saint+Mary%27s" xr:uid="{B0970646-0408-6345-BBA0-4AE49F7C1509}"/>
    <hyperlink ref="C23" r:id="rId52" display="https://kenpom.com/conf.php?c=WCC" xr:uid="{0B254744-9CAB-CD41-A9A8-8392F890E2A2}"/>
    <hyperlink ref="B24" r:id="rId53" display="https://kenpom.com/team.php?team=Louisville" xr:uid="{2B92CE37-581D-4E4A-84A1-EA550827AF90}"/>
    <hyperlink ref="C24" r:id="rId54" display="https://kenpom.com/conf.php?c=ACC" xr:uid="{D217DAEB-7B8E-404B-AB8B-C258775D6CA8}"/>
    <hyperlink ref="B25" r:id="rId55" display="https://kenpom.com/team.php?team=BYU" xr:uid="{6FB7BE8C-F0F5-9C41-A865-3F613F8902F9}"/>
    <hyperlink ref="C25" r:id="rId56" display="https://kenpom.com/conf.php?c=B12" xr:uid="{0C9772B2-39B7-E04F-A90A-B22E002824E1}"/>
    <hyperlink ref="B26" r:id="rId57" display="https://kenpom.com/team.php?team=UCLA" xr:uid="{500B46E4-A5B4-044C-A1E4-67F16FF84746}"/>
    <hyperlink ref="C26" r:id="rId58" display="https://kenpom.com/conf.php?c=B10" xr:uid="{A1F133E2-0E2A-A547-BBC4-2762690BE2A6}"/>
    <hyperlink ref="B27" r:id="rId59" display="https://kenpom.com/team.php?team=Marquette" xr:uid="{64C90AD4-1A7C-3746-A835-F6A31AFCE858}"/>
    <hyperlink ref="C27" r:id="rId60" display="https://kenpom.com/conf.php?c=BE" xr:uid="{DED55532-C3D4-9442-AF23-7BED6D436A27}"/>
    <hyperlink ref="B28" r:id="rId61" display="https://kenpom.com/team.php?team=Mississippi" xr:uid="{8C401661-9C71-6C42-91C5-8F5BBABF0BC7}"/>
    <hyperlink ref="C28" r:id="rId62" display="https://kenpom.com/conf.php?c=SEC" xr:uid="{D86F4966-8B4D-084C-AB65-C7B509D7A3D0}"/>
    <hyperlink ref="B29" r:id="rId63" display="https://kenpom.com/team.php?team=Michigan" xr:uid="{9707FE6B-422C-BE4C-83BD-353D37626314}"/>
    <hyperlink ref="C29" r:id="rId64" display="https://kenpom.com/conf.php?c=B10" xr:uid="{D373933C-E7EC-4B4C-98DE-EDD8E44BB8E8}"/>
    <hyperlink ref="B30" r:id="rId65" display="https://kenpom.com/team.php?team=VCU" xr:uid="{1F2CF207-F321-BB4B-B2DA-E9CC4116F83A}"/>
    <hyperlink ref="C30" r:id="rId66" display="https://kenpom.com/conf.php?c=A10" xr:uid="{F1C4A3F7-77C8-604C-8CE6-F7B9F8E6A887}"/>
    <hyperlink ref="B31" r:id="rId67" display="https://kenpom.com/team.php?team=Baylor" xr:uid="{7847B8F8-3812-B24E-8A9A-989F37B62BF4}"/>
    <hyperlink ref="C31" r:id="rId68" display="https://kenpom.com/conf.php?c=B12" xr:uid="{D9E792C9-4F71-C744-BC57-2A7B0F0AA726}"/>
    <hyperlink ref="B32" r:id="rId69" display="https://kenpom.com/team.php?team=Oregon" xr:uid="{2018F460-F426-8C4F-B749-FB2A701DE798}"/>
    <hyperlink ref="C32" r:id="rId70" display="https://kenpom.com/conf.php?c=B10" xr:uid="{B19F6EEE-0B1B-544C-941D-3E826E25F92A}"/>
    <hyperlink ref="B33" r:id="rId71" display="https://kenpom.com/team.php?team=Mississippi+St." xr:uid="{E545DD4A-6612-1D46-A169-4451FE455760}"/>
    <hyperlink ref="C33" r:id="rId72" display="https://kenpom.com/conf.php?c=SEC" xr:uid="{5645D3C5-B0C9-7C46-BA20-2064238B88DE}"/>
    <hyperlink ref="B34" r:id="rId73" display="https://kenpom.com/team.php?team=Georgia" xr:uid="{1F82DEE9-A57E-324D-8D86-C9240CD4D22E}"/>
    <hyperlink ref="C34" r:id="rId74" display="https://kenpom.com/conf.php?c=SEC" xr:uid="{AE112CBD-3B74-084D-95D3-1E51178180FB}"/>
    <hyperlink ref="B35" r:id="rId75" display="https://kenpom.com/team.php?team=Ohio+St." xr:uid="{E6E8F552-D9BB-7940-9D1E-6D15930F0215}"/>
    <hyperlink ref="C35" r:id="rId76" display="https://kenpom.com/conf.php?c=B10" xr:uid="{B03B25F3-FA5F-3141-BDA3-748E8962B2CD}"/>
    <hyperlink ref="B36" r:id="rId77" display="https://kenpom.com/team.php?team=Connecticut" xr:uid="{F1ACF8F3-40C0-2045-844B-90AD625C9B0B}"/>
    <hyperlink ref="C36" r:id="rId78" display="https://kenpom.com/conf.php?c=BE" xr:uid="{27AC5C15-7DC1-8C43-9A70-63924B94075E}"/>
    <hyperlink ref="B37" r:id="rId79" display="https://kenpom.com/team.php?team=Creighton" xr:uid="{7B518AA2-4A79-7648-8EDC-E2C8EF1683DD}"/>
    <hyperlink ref="C37" r:id="rId80" display="https://kenpom.com/conf.php?c=BE" xr:uid="{790E1720-D904-9F42-AA59-4A7D184C9FCF}"/>
    <hyperlink ref="B38" r:id="rId81" display="https://kenpom.com/team.php?team=North+Carolina" xr:uid="{634E86CE-9DA1-EC49-9738-6AE39205AEF9}"/>
    <hyperlink ref="C38" r:id="rId82" display="https://kenpom.com/conf.php?c=ACC" xr:uid="{0AADEB72-D990-274A-92D2-22BC013A7349}"/>
    <hyperlink ref="B39" r:id="rId83" display="https://kenpom.com/team.php?team=Oklahoma" xr:uid="{FE47EDF6-9AB3-F349-B4AD-9CE02E603840}"/>
    <hyperlink ref="C39" r:id="rId84" display="https://kenpom.com/conf.php?c=SEC" xr:uid="{E50EEEC7-51D8-574C-B3DE-2E5DA988177C}"/>
    <hyperlink ref="B40" r:id="rId85" display="https://kenpom.com/team.php?team=UC+San+Diego" xr:uid="{C888DB0C-370F-764F-B256-F988A177F1B7}"/>
    <hyperlink ref="C40" r:id="rId86" display="https://kenpom.com/conf.php?c=BW" xr:uid="{3CE8C1D5-C665-A94D-8A5B-62DED00F6D6B}"/>
    <hyperlink ref="B41" r:id="rId87" display="https://kenpom.com/team.php?team=Arkansas" xr:uid="{9710C87B-EAA3-4A4E-98D5-F8B12103E61E}"/>
    <hyperlink ref="C41" r:id="rId88" display="https://kenpom.com/conf.php?c=SEC" xr:uid="{B2466D4B-EF01-FD4F-87A0-8768E4098C3F}"/>
    <hyperlink ref="A42" r:id="rId89" display="https://kenpom.com/archive.php?d=2025-03-09" xr:uid="{802EB00A-1F72-9B44-A28E-3FA1333BE7F4}"/>
    <hyperlink ref="B42" r:id="rId90" display="https://kenpom.com/archive.php?d=2025-03-09&amp;s=TeamName" xr:uid="{92A4F197-6A60-5343-9F5E-E89FCC88DD79}"/>
    <hyperlink ref="D42" r:id="rId91" display="https://kenpom.com/archive.php?d=2025-03-09" xr:uid="{2CBDA846-A5C0-3E4B-8AE9-CC767DDE8685}"/>
    <hyperlink ref="E42" r:id="rId92" display="https://kenpom.com/archive.php?d=2025-03-09&amp;s=RankAdjOE" xr:uid="{89368FFE-8234-1A45-9511-E593477548AB}"/>
    <hyperlink ref="F42" r:id="rId93" display="https://kenpom.com/archive.php?d=2025-03-09&amp;s=RankAdjDE" xr:uid="{171ED6BD-DA45-CF4A-A3C8-1806491C7075}"/>
    <hyperlink ref="G42" r:id="rId94" display="https://kenpom.com/archive.php?d=2025-03-09&amp;s=RankAdjTempo" xr:uid="{B6897912-C50B-8549-AFE7-EE132812E8D7}"/>
    <hyperlink ref="H42" r:id="rId95" display="https://kenpom.com/archive.php?d=2025-03-09&amp;s=RankAdjEMFinal" xr:uid="{94B33EDE-0924-C241-BFA5-C9190253BECF}"/>
    <hyperlink ref="I42" r:id="rId96" display="https://kenpom.com/archive.php?d=2025-03-09&amp;s=AdjEMFinal" xr:uid="{CEA3AAF1-F23F-044E-9A7E-D88B6987F052}"/>
    <hyperlink ref="B43" r:id="rId97" display="https://kenpom.com/team.php?team=New+Mexico" xr:uid="{B96B5A41-265F-FE4D-992E-23DAF048D1CA}"/>
    <hyperlink ref="C43" r:id="rId98" display="https://kenpom.com/conf.php?c=MWC" xr:uid="{942BD3F6-839A-3D42-B5F9-3B92E2E25EDC}"/>
    <hyperlink ref="B44" r:id="rId99" display="https://kenpom.com/team.php?team=Xavier" xr:uid="{1CD34F49-2790-A948-A758-E161A492BE97}"/>
    <hyperlink ref="C44" r:id="rId100" display="https://kenpom.com/conf.php?c=BE" xr:uid="{3835DFFA-67A8-BB4C-8539-08F7E221D07D}"/>
    <hyperlink ref="B45" r:id="rId101" display="https://kenpom.com/team.php?team=San+Diego+St." xr:uid="{8AAB1BE5-36B7-9244-B8C5-3CCD3FC8489C}"/>
    <hyperlink ref="C45" r:id="rId102" display="https://kenpom.com/conf.php?c=MWC" xr:uid="{883F07E5-87A7-E044-8B46-478D87561085}"/>
    <hyperlink ref="B46" r:id="rId103" display="https://kenpom.com/team.php?team=Indiana" xr:uid="{418D46D6-AC4B-8842-ADEA-E510D52E4FB7}"/>
    <hyperlink ref="C46" r:id="rId104" display="https://kenpom.com/conf.php?c=B10" xr:uid="{41AAD5F3-462C-1744-A9CE-96545F815663}"/>
    <hyperlink ref="B47" r:id="rId105" display="https://kenpom.com/team.php?team=Vanderbilt" xr:uid="{9E72DD75-44F6-AE46-9015-AC01DBC7A0F9}"/>
    <hyperlink ref="C47" r:id="rId106" display="https://kenpom.com/conf.php?c=SEC" xr:uid="{7C33779B-3034-494B-A8EE-B7035091E997}"/>
    <hyperlink ref="B48" r:id="rId107" display="https://kenpom.com/team.php?team=Texas" xr:uid="{5384CEA2-684D-6743-83A9-265DB82AF9AD}"/>
    <hyperlink ref="C48" r:id="rId108" display="https://kenpom.com/conf.php?c=SEC" xr:uid="{DA8F94D5-7CDE-0A45-9B72-E3BF9ABF1491}"/>
    <hyperlink ref="B49" r:id="rId109" display="https://kenpom.com/team.php?team=Northwestern" xr:uid="{7C37B1D6-7723-4640-A61D-C26438E4BBFC}"/>
    <hyperlink ref="C49" r:id="rId110" display="https://kenpom.com/conf.php?c=B10" xr:uid="{58286E83-874E-D448-B6F5-33789E32CFB4}"/>
    <hyperlink ref="B50" r:id="rId111" display="https://kenpom.com/team.php?team=Memphis" xr:uid="{698198E2-B658-6241-B631-8CE72156634D}"/>
    <hyperlink ref="C50" r:id="rId112" display="https://kenpom.com/conf.php?c=Amer" xr:uid="{82BD37D1-13B2-E74E-862F-E2FD5004DCBE}"/>
    <hyperlink ref="B51" r:id="rId113" display="https://kenpom.com/team.php?team=Boise+St." xr:uid="{F498BD0F-47B9-8846-A66F-325B3FD19D1A}"/>
    <hyperlink ref="C51" r:id="rId114" display="https://kenpom.com/conf.php?c=MWC" xr:uid="{C3057892-9E73-B44E-AE6A-B8CFEE52B592}"/>
    <hyperlink ref="B52" r:id="rId115" display="https://kenpom.com/team.php?team=Nebraska" xr:uid="{BA992FCB-1B88-A84E-969C-BCF9749C4C1B}"/>
    <hyperlink ref="C52" r:id="rId116" display="https://kenpom.com/conf.php?c=B10" xr:uid="{CE39A0B4-CDEF-2349-833E-885F8A7463ED}"/>
    <hyperlink ref="B53" r:id="rId117" display="https://kenpom.com/team.php?team=Colorado+St." xr:uid="{AF88C93A-EE01-5F4B-A829-E7C6E8E39C98}"/>
    <hyperlink ref="C53" r:id="rId118" display="https://kenpom.com/conf.php?c=MWC" xr:uid="{B4F48930-EEE2-6C40-BD54-46A80FA68704}"/>
    <hyperlink ref="B54" r:id="rId119" display="https://kenpom.com/team.php?team=West+Virginia" xr:uid="{AB3AEB77-55A4-B14A-A192-1F3D8F82D960}"/>
    <hyperlink ref="C54" r:id="rId120" display="https://kenpom.com/conf.php?c=B12" xr:uid="{61CC5A8B-114F-104E-AE74-1C85FE7554C6}"/>
    <hyperlink ref="B55" r:id="rId121" display="https://kenpom.com/team.php?team=SMU" xr:uid="{FC7F763F-5A44-1042-BF06-A1FD19F74EB8}"/>
    <hyperlink ref="C55" r:id="rId122" display="https://kenpom.com/conf.php?c=ACC" xr:uid="{13833F94-744C-344C-B311-E1176EEB1708}"/>
    <hyperlink ref="B56" r:id="rId123" display="https://kenpom.com/team.php?team=Utah+St." xr:uid="{C6CF41EF-E059-8B4E-8CFA-AC1D6B321A4D}"/>
    <hyperlink ref="C56" r:id="rId124" display="https://kenpom.com/conf.php?c=MWC" xr:uid="{CD47220C-8D1E-264D-BAB9-8911118A7C21}"/>
    <hyperlink ref="B57" r:id="rId125" display="https://kenpom.com/team.php?team=Villanova" xr:uid="{24190040-D6D8-0E44-93C4-72D3FB338CC3}"/>
    <hyperlink ref="C57" r:id="rId126" display="https://kenpom.com/conf.php?c=BE" xr:uid="{416BC5CE-B380-5147-BD4F-86DDC8941F65}"/>
    <hyperlink ref="B58" r:id="rId127" display="https://kenpom.com/team.php?team=Santa+Clara" xr:uid="{631554E6-99E3-4442-8310-F38503853C52}"/>
    <hyperlink ref="C58" r:id="rId128" display="https://kenpom.com/conf.php?c=WCC" xr:uid="{75A55E61-68E1-5149-B24E-A12C6567D998}"/>
    <hyperlink ref="B59" r:id="rId129" display="https://kenpom.com/team.php?team=Cincinnati" xr:uid="{A615DE7F-72BF-A140-978F-D92CB30D4BE5}"/>
    <hyperlink ref="C59" r:id="rId130" display="https://kenpom.com/conf.php?c=B12" xr:uid="{88A33F8D-5994-1C42-B4B3-57E2C1F5303E}"/>
    <hyperlink ref="B60" r:id="rId131" display="https://kenpom.com/team.php?team=Pittsburgh" xr:uid="{5CC3D5B8-7237-2F41-8EE1-99DDD7CAB973}"/>
    <hyperlink ref="C60" r:id="rId132" display="https://kenpom.com/conf.php?c=ACC" xr:uid="{202CB062-7282-6B4F-B086-38B0E79EDB3B}"/>
    <hyperlink ref="B61" r:id="rId133" display="https://kenpom.com/team.php?team=Penn+St." xr:uid="{EC80AAEE-D162-1A40-B532-802AF085AF11}"/>
    <hyperlink ref="C61" r:id="rId134" display="https://kenpom.com/conf.php?c=B10" xr:uid="{BCBAF11C-D3BD-CF4B-A40B-DEA201148951}"/>
    <hyperlink ref="B62" r:id="rId135" display="https://kenpom.com/team.php?team=McNeese" xr:uid="{0A0BEABF-AC84-234E-83FF-404F6FAE6797}"/>
    <hyperlink ref="C62" r:id="rId136" display="https://kenpom.com/conf.php?c=Slnd" xr:uid="{50D88B9C-3D55-3F4A-93C4-E1B6A3EF01A7}"/>
    <hyperlink ref="B63" r:id="rId137" display="https://kenpom.com/team.php?team=Drake" xr:uid="{9C87AAED-7654-5D45-9891-DD3D35411ECC}"/>
    <hyperlink ref="C63" r:id="rId138" display="https://kenpom.com/conf.php?c=MVC" xr:uid="{91C5A76B-FB41-CD4F-B00A-E39803FC07AC}"/>
    <hyperlink ref="B64" r:id="rId139" display="https://kenpom.com/team.php?team=Liberty" xr:uid="{4E4A236D-8448-5045-A144-D2CFF0DDFF9D}"/>
    <hyperlink ref="C64" r:id="rId140" display="https://kenpom.com/conf.php?c=CUSA" xr:uid="{9050F815-7BFB-C140-8FFB-AD8933D2680D}"/>
    <hyperlink ref="B65" r:id="rId141" display="https://kenpom.com/team.php?team=USC" xr:uid="{3B41A725-92A3-9A4C-9948-0525BC771472}"/>
    <hyperlink ref="C65" r:id="rId142" display="https://kenpom.com/conf.php?c=B10" xr:uid="{20B262DF-8A81-A749-8A37-D0BC9C976DC7}"/>
    <hyperlink ref="B66" r:id="rId143" display="https://kenpom.com/team.php?team=UC+Irvine" xr:uid="{5440B9C2-C1E0-074F-9F7E-31DD430591F6}"/>
    <hyperlink ref="C66" r:id="rId144" display="https://kenpom.com/conf.php?c=BW" xr:uid="{4F56A9AB-6CC2-0C45-8CAC-3945A5DC3B80}"/>
    <hyperlink ref="B67" r:id="rId145" display="https://kenpom.com/team.php?team=North+Texas" xr:uid="{9AE4E463-8032-644F-9611-52765CAD90B2}"/>
    <hyperlink ref="C67" r:id="rId146" display="https://kenpom.com/conf.php?c=Amer" xr:uid="{942F51C6-FF19-AE46-B71B-F0D89CCA222A}"/>
    <hyperlink ref="B68" r:id="rId147" display="https://kenpom.com/team.php?team=Kansas+St." xr:uid="{98075167-ABD3-6D41-9268-762A3E967DA2}"/>
    <hyperlink ref="C68" r:id="rId148" display="https://kenpom.com/conf.php?c=B12" xr:uid="{52F2F395-5569-4F49-9E2C-E78E01795ACB}"/>
    <hyperlink ref="B69" r:id="rId149" display="https://kenpom.com/team.php?team=San+Francisco" xr:uid="{5189ED0F-A78F-7245-B45A-97B086B73BB2}"/>
    <hyperlink ref="C69" r:id="rId150" display="https://kenpom.com/conf.php?c=WCC" xr:uid="{26A02E79-0967-5845-8327-0B9A9C330F42}"/>
    <hyperlink ref="B70" r:id="rId151" display="https://kenpom.com/team.php?team=South+Carolina" xr:uid="{E6ACB505-CF2E-D943-9C1F-117B389CED36}"/>
    <hyperlink ref="C70" r:id="rId152" display="https://kenpom.com/conf.php?c=SEC" xr:uid="{C938957F-EF37-4D49-B229-631F1A61BDF7}"/>
    <hyperlink ref="B71" r:id="rId153" display="https://kenpom.com/team.php?team=Arizona+St." xr:uid="{2B351713-69BC-AB4D-92F9-C06FFB0A8DB5}"/>
    <hyperlink ref="C71" r:id="rId154" display="https://kenpom.com/conf.php?c=B12" xr:uid="{9C7F8A3A-E044-C342-B876-74214FE8B49A}"/>
    <hyperlink ref="B72" r:id="rId155" display="https://kenpom.com/team.php?team=Wake+Forest" xr:uid="{BC192F48-4607-4E45-8A4E-0E19951D20BB}"/>
    <hyperlink ref="C72" r:id="rId156" display="https://kenpom.com/conf.php?c=ACC" xr:uid="{2D30D42F-BC7F-9448-96F7-61A52395B5D4}"/>
    <hyperlink ref="B73" r:id="rId157" display="https://kenpom.com/team.php?team=Utah" xr:uid="{4E20D5BA-2A6C-7F46-B0D5-B5ACCE01007F}"/>
    <hyperlink ref="C73" r:id="rId158" display="https://kenpom.com/conf.php?c=B12" xr:uid="{20E52E56-BC17-9C40-8A12-01F17DE47902}"/>
    <hyperlink ref="B74" r:id="rId159" display="https://kenpom.com/team.php?team=Yale" xr:uid="{BCEAE555-F36C-EC4F-9EA2-BD3352F9C2E8}"/>
    <hyperlink ref="C74" r:id="rId160" display="https://kenpom.com/conf.php?c=Ivy" xr:uid="{540A9E98-F7F0-DE43-8308-1513022B1D10}"/>
    <hyperlink ref="B75" r:id="rId161" display="https://kenpom.com/team.php?team=Dayton" xr:uid="{0FD239C2-5B19-2746-9EAF-F3BEEC1D3F93}"/>
    <hyperlink ref="C75" r:id="rId162" display="https://kenpom.com/conf.php?c=A10" xr:uid="{46CFD0BB-47E9-254D-B85F-CE0F6A8D60BC}"/>
    <hyperlink ref="B76" r:id="rId163" display="https://kenpom.com/team.php?team=Iowa" xr:uid="{9CC45BBF-99AC-5D4F-A0E2-17DF7C9C6A03}"/>
    <hyperlink ref="C76" r:id="rId164" display="https://kenpom.com/conf.php?c=B10" xr:uid="{06D91C51-09FD-A04C-821C-9B774DCF047E}"/>
    <hyperlink ref="B77" r:id="rId165" display="https://kenpom.com/team.php?team=Rutgers" xr:uid="{6180AF23-4CDF-8940-8E0A-139E7809ABC6}"/>
    <hyperlink ref="C77" r:id="rId166" display="https://kenpom.com/conf.php?c=B10" xr:uid="{D9FC6371-B6AD-E34C-B454-F395747D6454}"/>
    <hyperlink ref="B78" r:id="rId167" display="https://kenpom.com/team.php?team=Butler" xr:uid="{B1CAFC9D-AA53-C340-932D-9D4AB7800CD6}"/>
    <hyperlink ref="C78" r:id="rId168" display="https://kenpom.com/conf.php?c=BE" xr:uid="{30E6225B-81C5-684B-8A40-782A76F4603D}"/>
    <hyperlink ref="B79" r:id="rId169" display="https://kenpom.com/team.php?team=UCF" xr:uid="{E71C6226-6E1A-3944-8565-08B7FCC38EDC}"/>
    <hyperlink ref="C79" r:id="rId170" display="https://kenpom.com/conf.php?c=B12" xr:uid="{7ED5FCBB-8C6C-614B-B777-DE9DF46EF572}"/>
    <hyperlink ref="B80" r:id="rId171" display="https://kenpom.com/team.php?team=Saint+Joseph%27s" xr:uid="{659F28DB-7E57-C74D-A915-00C6520A91F9}"/>
    <hyperlink ref="C80" r:id="rId172" display="https://kenpom.com/conf.php?c=A10" xr:uid="{40352059-E89B-4D4C-83A5-7B96997F7556}"/>
    <hyperlink ref="B81" r:id="rId173" display="https://kenpom.com/team.php?team=Nevada" xr:uid="{8C5137D8-32E3-BB4D-AD2A-A0D525196952}"/>
    <hyperlink ref="C81" r:id="rId174" display="https://kenpom.com/conf.php?c=MWC" xr:uid="{EEB6D6D0-2CBF-8B4B-A01C-EBBCFF4E9C67}"/>
    <hyperlink ref="B82" r:id="rId175" display="https://kenpom.com/team.php?team=LSU" xr:uid="{7BCAF0D0-97F8-B24C-8767-9427455397F8}"/>
    <hyperlink ref="C82" r:id="rId176" display="https://kenpom.com/conf.php?c=SEC" xr:uid="{FB20E957-7379-0C45-B14B-9A4BBF2F7936}"/>
    <hyperlink ref="A83" r:id="rId177" display="https://kenpom.com/archive.php?d=2025-03-09" xr:uid="{C1F85F0C-CFBE-5D41-9C8A-A99D19279EBB}"/>
    <hyperlink ref="B83" r:id="rId178" display="https://kenpom.com/archive.php?d=2025-03-09&amp;s=TeamName" xr:uid="{9074ED56-3683-314F-8284-25C65346644F}"/>
    <hyperlink ref="D83" r:id="rId179" display="https://kenpom.com/archive.php?d=2025-03-09" xr:uid="{512A6066-C78B-C741-BBA5-E3D5738AD638}"/>
    <hyperlink ref="E83" r:id="rId180" display="https://kenpom.com/archive.php?d=2025-03-09&amp;s=RankAdjOE" xr:uid="{4FE43FB6-5840-5C49-8D65-5054CD237552}"/>
    <hyperlink ref="F83" r:id="rId181" display="https://kenpom.com/archive.php?d=2025-03-09&amp;s=RankAdjDE" xr:uid="{6CE90249-79CE-8749-A655-38F6B7A005F2}"/>
    <hyperlink ref="G83" r:id="rId182" display="https://kenpom.com/archive.php?d=2025-03-09&amp;s=RankAdjTempo" xr:uid="{460B9D8A-919C-2745-824D-991F207CD38A}"/>
    <hyperlink ref="H83" r:id="rId183" display="https://kenpom.com/archive.php?d=2025-03-09&amp;s=RankAdjEMFinal" xr:uid="{53D7D78F-CD89-1445-8DC1-F32A55389EEC}"/>
    <hyperlink ref="I83" r:id="rId184" display="https://kenpom.com/archive.php?d=2025-03-09&amp;s=AdjEMFinal" xr:uid="{D477CCC1-F6F3-DD42-84E7-A972C0BA3727}"/>
    <hyperlink ref="B84" r:id="rId185" display="https://kenpom.com/team.php?team=Oregon+St." xr:uid="{5E7EFA6D-DB06-514F-A0BD-616AC60E3A0E}"/>
    <hyperlink ref="C84" r:id="rId186" display="https://kenpom.com/conf.php?c=WCC" xr:uid="{F4711ECD-6F34-E248-BCCC-750F1DE0309F}"/>
    <hyperlink ref="B85" r:id="rId187" display="https://kenpom.com/team.php?team=Lipscomb" xr:uid="{46FF8F9E-6D3B-FF49-ACE0-D5AD3C9CCB2D}"/>
    <hyperlink ref="C85" r:id="rId188" display="https://kenpom.com/conf.php?c=ASun" xr:uid="{AA2DC332-1B04-E14B-BA30-22DD5A8D29DC}"/>
    <hyperlink ref="B86" r:id="rId189" display="https://kenpom.com/team.php?team=Georgetown" xr:uid="{8A3D282B-D6E6-FA4A-AEBB-B48339410E8F}"/>
    <hyperlink ref="C86" r:id="rId190" display="https://kenpom.com/conf.php?c=BE" xr:uid="{C0B67A6F-F89E-5C4A-9A85-AF43DAE22BA7}"/>
    <hyperlink ref="B87" r:id="rId191" display="https://kenpom.com/team.php?team=High+Point" xr:uid="{1D58BD7B-C3A1-C249-A139-5F904C260F8C}"/>
    <hyperlink ref="C87" r:id="rId192" display="https://kenpom.com/conf.php?c=BSth" xr:uid="{A49BE2AA-CF1A-2545-B778-228E24C306BF}"/>
    <hyperlink ref="B88" r:id="rId193" display="https://kenpom.com/team.php?team=George+Mason" xr:uid="{EAD93C8D-C1A9-1C48-AA60-2E85C108B2AE}"/>
    <hyperlink ref="C88" r:id="rId194" display="https://kenpom.com/conf.php?c=A10" xr:uid="{CFDB77CB-7573-DF45-8BDD-AD19A6649B9C}"/>
    <hyperlink ref="B89" r:id="rId195" display="https://kenpom.com/team.php?team=Stanford" xr:uid="{A8727F6A-F210-3D41-A982-736CE2B57280}"/>
    <hyperlink ref="C89" r:id="rId196" display="https://kenpom.com/conf.php?c=ACC" xr:uid="{8662510C-1762-2245-B00F-67B2A5D1393C}"/>
    <hyperlink ref="B90" r:id="rId197" display="https://kenpom.com/team.php?team=Florida+St." xr:uid="{21284854-1109-A644-A8AE-4E7F7C9310F2}"/>
    <hyperlink ref="C90" r:id="rId198" display="https://kenpom.com/conf.php?c=ACC" xr:uid="{D5745A26-4683-3144-964C-7A12BAD538C4}"/>
    <hyperlink ref="B91" r:id="rId199" display="https://kenpom.com/team.php?team=TCU" xr:uid="{F83E44F8-A5EC-D645-AFE5-1B816CED30E1}"/>
    <hyperlink ref="C91" r:id="rId200" display="https://kenpom.com/conf.php?c=B12" xr:uid="{AD7025E7-25AA-784C-8F06-182C8081E319}"/>
    <hyperlink ref="B92" r:id="rId201" display="https://kenpom.com/team.php?team=Minnesota" xr:uid="{8E037264-4803-7246-BC8D-D06DF5EDE9BA}"/>
    <hyperlink ref="C92" r:id="rId202" display="https://kenpom.com/conf.php?c=B10" xr:uid="{8E88C889-7F08-E44D-B657-7956F0851911}"/>
    <hyperlink ref="B93" r:id="rId203" display="https://kenpom.com/team.php?team=Arkansas+St." xr:uid="{1B92048B-FD2D-514C-BEFD-8A9B4770452E}"/>
    <hyperlink ref="C93" r:id="rId204" display="https://kenpom.com/conf.php?c=SB" xr:uid="{4013DBDE-6C58-7B4B-93F2-4FCE59E00310}"/>
    <hyperlink ref="B94" r:id="rId205" display="https://kenpom.com/team.php?team=UNLV" xr:uid="{343CD1A3-E68D-E241-9EC0-177604065FD9}"/>
    <hyperlink ref="C94" r:id="rId206" display="https://kenpom.com/conf.php?c=MWC" xr:uid="{4E82E641-EBA5-224A-AD34-12F27699555C}"/>
    <hyperlink ref="B95" r:id="rId207" display="https://kenpom.com/team.php?team=Colorado" xr:uid="{AC4A7630-3038-BE4C-AEC1-143D020454D5}"/>
    <hyperlink ref="C95" r:id="rId208" display="https://kenpom.com/conf.php?c=B12" xr:uid="{DB76C4EF-D93C-8D43-B0A8-9D4A483B33ED}"/>
    <hyperlink ref="B96" r:id="rId209" display="https://kenpom.com/team.php?team=Bradley" xr:uid="{5E3A801E-D5FD-EA46-A9D0-A47C074D0995}"/>
    <hyperlink ref="C96" r:id="rId210" display="https://kenpom.com/conf.php?c=MVC" xr:uid="{647DE1C2-6121-CE46-B84D-6722E21F058F}"/>
    <hyperlink ref="B97" r:id="rId211" display="https://kenpom.com/team.php?team=Notre+Dame" xr:uid="{D9B505ED-3E9A-4C48-95B0-817C26FA8F9A}"/>
    <hyperlink ref="C97" r:id="rId212" display="https://kenpom.com/conf.php?c=ACC" xr:uid="{DDB350A8-EC0A-5344-8AF2-E3E9A5230297}"/>
    <hyperlink ref="B98" r:id="rId213" display="https://kenpom.com/team.php?team=Providence" xr:uid="{139A3D4B-39E4-314F-8EB7-F45E9BC616DA}"/>
    <hyperlink ref="C98" r:id="rId214" display="https://kenpom.com/conf.php?c=BE" xr:uid="{A88C4FCC-9190-7E4E-A26A-BEC1E573CB8A}"/>
    <hyperlink ref="B99" r:id="rId215" display="https://kenpom.com/team.php?team=Oklahoma+St." xr:uid="{9665047A-3630-FF41-B5A8-A9545E756350}"/>
    <hyperlink ref="C99" r:id="rId216" display="https://kenpom.com/conf.php?c=B12" xr:uid="{3EC46F42-66DA-5842-807C-CF43BE2FBB87}"/>
    <hyperlink ref="B100" r:id="rId217" display="https://kenpom.com/team.php?team=Georgia+Tech" xr:uid="{6A4F8C16-4B41-0342-9177-8F3D597808B3}"/>
    <hyperlink ref="C100" r:id="rId218" display="https://kenpom.com/conf.php?c=ACC" xr:uid="{29D058CD-3518-0945-BB9D-6BDE613D5C2E}"/>
    <hyperlink ref="B101" r:id="rId219" display="https://kenpom.com/team.php?team=Grand+Canyon" xr:uid="{F40F6DAB-DECF-F041-9720-C429D2FC6634}"/>
    <hyperlink ref="C101" r:id="rId220" display="https://kenpom.com/conf.php?c=WAC" xr:uid="{428938DD-E3FB-9F4F-9A2C-C54127FB1E7A}"/>
    <hyperlink ref="B102" r:id="rId221" display="https://kenpom.com/team.php?team=Akron" xr:uid="{AC95DFAE-F743-F04C-9227-21EC57354CD1}"/>
    <hyperlink ref="C102" r:id="rId222" display="https://kenpom.com/conf.php?c=MAC" xr:uid="{644F257A-CEC9-774B-BBDE-4531FFDA6C6C}"/>
    <hyperlink ref="B103" r:id="rId223" display="https://kenpom.com/team.php?team=Northern+Iowa" xr:uid="{F41C0E49-84F1-B143-8C92-1C089B8F18AC}"/>
    <hyperlink ref="C103" r:id="rId224" display="https://kenpom.com/conf.php?c=MVC" xr:uid="{76438A58-03DF-BF4A-8C2B-E3D23890BBE6}"/>
    <hyperlink ref="B104" r:id="rId225" display="https://kenpom.com/team.php?team=St.+Bonaventure" xr:uid="{F8506142-4DF5-E644-8651-53338B8CD577}"/>
    <hyperlink ref="C104" r:id="rId226" display="https://kenpom.com/conf.php?c=A10" xr:uid="{18F80A1C-4325-5F45-B6BE-D8623053FC07}"/>
    <hyperlink ref="B105" r:id="rId227" display="https://kenpom.com/team.php?team=Virginia" xr:uid="{9BA09D6F-537C-954C-82C8-7CE0274D46C1}"/>
    <hyperlink ref="C105" r:id="rId228" display="https://kenpom.com/conf.php?c=ACC" xr:uid="{9FE6A20C-168F-0644-8530-B8773F3C5389}"/>
    <hyperlink ref="B106" r:id="rId229" display="https://kenpom.com/team.php?team=CSUN" xr:uid="{344A216A-0F6D-314B-B777-97940BCCD1E8}"/>
    <hyperlink ref="C106" r:id="rId230" display="https://kenpom.com/conf.php?c=BW" xr:uid="{EFA580B4-C8E0-BB4E-B8B0-F068C0ED577A}"/>
    <hyperlink ref="B107" r:id="rId231" display="https://kenpom.com/team.php?team=UAB" xr:uid="{069AAF58-ECD3-D545-9716-FC9606B72772}"/>
    <hyperlink ref="C107" r:id="rId232" display="https://kenpom.com/conf.php?c=Amer" xr:uid="{3A48CAF7-4F92-E64E-ADFC-8A5DAA3770D0}"/>
    <hyperlink ref="B108" r:id="rId233" display="https://kenpom.com/team.php?team=North+Alabama" xr:uid="{C0F444AF-E4A3-F841-B4EF-03D664E5FDF2}"/>
    <hyperlink ref="C108" r:id="rId234" display="https://kenpom.com/conf.php?c=ASun" xr:uid="{0CBF0291-5FF5-3543-8235-2E1260388937}"/>
    <hyperlink ref="B109" r:id="rId235" display="https://kenpom.com/team.php?team=Saint+Louis" xr:uid="{F1CEB245-AD81-684C-83CA-72BA8654A255}"/>
    <hyperlink ref="C109" r:id="rId236" display="https://kenpom.com/conf.php?c=A10" xr:uid="{E58047E5-5AB0-E946-8417-542846C02F5B}"/>
    <hyperlink ref="B110" r:id="rId237" display="https://kenpom.com/team.php?team=Troy" xr:uid="{A4969AFA-EE8F-D845-A52F-B40663F955FB}"/>
    <hyperlink ref="C110" r:id="rId238" display="https://kenpom.com/conf.php?c=SB" xr:uid="{D2612FA5-D77A-DC49-85FE-DD03173B56A4}"/>
    <hyperlink ref="B111" r:id="rId239" display="https://kenpom.com/team.php?team=Chattanooga" xr:uid="{450A31D2-A44C-3449-B017-94760E9579E9}"/>
    <hyperlink ref="C111" r:id="rId240" display="https://kenpom.com/conf.php?c=SC" xr:uid="{263B1716-8439-AA41-988B-6C347B05620C}"/>
    <hyperlink ref="B112" r:id="rId241" display="https://kenpom.com/team.php?team=George+Washington" xr:uid="{85A7FA0B-8967-564C-B734-2E0F9D8B40E9}"/>
    <hyperlink ref="C112" r:id="rId242" display="https://kenpom.com/conf.php?c=A10" xr:uid="{FBF6CB99-288A-964F-A7BC-2F349DC65255}"/>
    <hyperlink ref="B113" r:id="rId243" display="https://kenpom.com/team.php?team=UNC+Wilmington" xr:uid="{E512189A-6D76-D941-9E30-2117A923EEF4}"/>
    <hyperlink ref="C113" r:id="rId244" display="https://kenpom.com/conf.php?c=CAA" xr:uid="{47C73BD2-AB1F-1B4D-801C-04606E05D894}"/>
    <hyperlink ref="B114" r:id="rId245" display="https://kenpom.com/team.php?team=Washington" xr:uid="{B10248CC-C787-0E45-8F05-B7C4AB0BC07E}"/>
    <hyperlink ref="C114" r:id="rId246" display="https://kenpom.com/conf.php?c=B10" xr:uid="{BDFC07FB-BE83-AD4A-ADF5-0CF36E7531BB}"/>
    <hyperlink ref="B115" r:id="rId247" display="https://kenpom.com/team.php?team=Syracuse" xr:uid="{E6EBFCE2-F8F7-3C40-AA42-8B4A9B2F8C8E}"/>
    <hyperlink ref="C115" r:id="rId248" display="https://kenpom.com/conf.php?c=ACC" xr:uid="{D95DB08D-DFA3-4845-A9B7-5BF84A7D5019}"/>
    <hyperlink ref="B116" r:id="rId249" display="https://kenpom.com/team.php?team=California" xr:uid="{A5C77B2F-0BE5-2547-AFFA-E0D37A45BEF2}"/>
    <hyperlink ref="C116" r:id="rId250" display="https://kenpom.com/conf.php?c=ACC" xr:uid="{D04B2438-1BEA-7F43-9AD0-011F36B21323}"/>
    <hyperlink ref="B117" r:id="rId251" display="https://kenpom.com/team.php?team=Loyola+Chicago" xr:uid="{99D54781-E1AD-4B49-8E06-BDA68F954413}"/>
    <hyperlink ref="C117" r:id="rId252" display="https://kenpom.com/conf.php?c=A10" xr:uid="{1F9553DD-9ABB-3347-89CC-BB0B35BE6395}"/>
    <hyperlink ref="B118" r:id="rId253" display="https://kenpom.com/team.php?team=Middle+Tennessee" xr:uid="{2B46358B-E211-064F-BAFD-9F041F21C6B7}"/>
    <hyperlink ref="C118" r:id="rId254" display="https://kenpom.com/conf.php?c=CUSA" xr:uid="{345EAB1D-906F-D24A-B0EE-30645A2F08D0}"/>
    <hyperlink ref="B119" r:id="rId255" display="https://kenpom.com/team.php?team=Samford" xr:uid="{A8ABAA1F-EA77-6A40-A2F9-77961DD83EBE}"/>
    <hyperlink ref="C119" r:id="rId256" display="https://kenpom.com/conf.php?c=SC" xr:uid="{8CC18796-46B3-D245-AFED-5CAE30C07B90}"/>
    <hyperlink ref="B120" r:id="rId257" display="https://kenpom.com/team.php?team=Florida+Atlantic" xr:uid="{648DA4BA-686F-3A4A-BE28-5B7178B362D0}"/>
    <hyperlink ref="C120" r:id="rId258" display="https://kenpom.com/conf.php?c=Amer" xr:uid="{AB030EA7-4CD2-114D-8309-5CACC6506D38}"/>
    <hyperlink ref="B121" r:id="rId259" display="https://kenpom.com/team.php?team=Jacksonville+St." xr:uid="{DD81F3A3-7543-FA4A-8BD8-D651240E472E}"/>
    <hyperlink ref="C121" r:id="rId260" display="https://kenpom.com/conf.php?c=CUSA" xr:uid="{55819818-AFDD-5641-BCDF-EC746904556F}"/>
    <hyperlink ref="B122" r:id="rId261" display="https://kenpom.com/team.php?team=South+Alabama" xr:uid="{469D30C9-2D0B-5F4E-8269-946601E0F2B1}"/>
    <hyperlink ref="C122" r:id="rId262" display="https://kenpom.com/conf.php?c=SB" xr:uid="{E9873100-B5ED-5C4D-8A7F-A72EE7ADF12F}"/>
    <hyperlink ref="B123" r:id="rId263" display="https://kenpom.com/team.php?team=Washington+St." xr:uid="{E2401EFF-4B2C-8E4B-80AA-4C94F44102FE}"/>
    <hyperlink ref="C123" r:id="rId264" display="https://kenpom.com/conf.php?c=WCC" xr:uid="{861831E3-9A17-9642-BB04-C9BC30D0E21B}"/>
    <hyperlink ref="A124" r:id="rId265" display="https://kenpom.com/archive.php?d=2025-03-09" xr:uid="{33A63EED-4D40-9D42-9827-2E5DB7F95A91}"/>
    <hyperlink ref="B124" r:id="rId266" display="https://kenpom.com/archive.php?d=2025-03-09&amp;s=TeamName" xr:uid="{401BA7CF-3482-644F-AF63-6FE099017E1F}"/>
    <hyperlink ref="D124" r:id="rId267" display="https://kenpom.com/archive.php?d=2025-03-09" xr:uid="{937A2261-C943-C34E-87C8-0B172D05A877}"/>
    <hyperlink ref="E124" r:id="rId268" display="https://kenpom.com/archive.php?d=2025-03-09&amp;s=RankAdjOE" xr:uid="{1168EE0B-2DA4-6A43-B720-D83A768E9A7A}"/>
    <hyperlink ref="F124" r:id="rId269" display="https://kenpom.com/archive.php?d=2025-03-09&amp;s=RankAdjDE" xr:uid="{A4E4F872-3CE7-7044-A2BE-0F90F2D165F2}"/>
    <hyperlink ref="G124" r:id="rId270" display="https://kenpom.com/archive.php?d=2025-03-09&amp;s=RankAdjTempo" xr:uid="{749EFBB4-D977-A443-99F6-717E3520A8A7}"/>
    <hyperlink ref="H124" r:id="rId271" display="https://kenpom.com/archive.php?d=2025-03-09&amp;s=RankAdjEMFinal" xr:uid="{81B04EA7-61D4-064D-87A2-EFCAFAC9E03F}"/>
    <hyperlink ref="I124" r:id="rId272" display="https://kenpom.com/archive.php?d=2025-03-09&amp;s=AdjEMFinal" xr:uid="{F1D1A8CE-87BA-924F-8274-E4B0DF952232}"/>
    <hyperlink ref="B125" r:id="rId273" display="https://kenpom.com/team.php?team=St.+Thomas" xr:uid="{0C3E41A6-BD70-6F49-84EC-91A016E4FFA3}"/>
    <hyperlink ref="C125" r:id="rId274" display="https://kenpom.com/conf.php?c=Sum" xr:uid="{87262280-3426-6B4A-8332-200BCF08FEDB}"/>
    <hyperlink ref="B126" r:id="rId275" display="https://kenpom.com/team.php?team=Utah+Valley" xr:uid="{024D4A65-EAD7-CD46-89A4-53D0DEDE414C}"/>
    <hyperlink ref="C126" r:id="rId276" display="https://kenpom.com/conf.php?c=WAC" xr:uid="{8EAEBCE1-C6C8-D345-A81D-74396EDFA795}"/>
    <hyperlink ref="B127" r:id="rId277" display="https://kenpom.com/team.php?team=Louisiana+Tech" xr:uid="{076F01D4-1443-C84C-8F25-24520F89764A}"/>
    <hyperlink ref="C127" r:id="rId278" display="https://kenpom.com/conf.php?c=CUSA" xr:uid="{AD7381FB-DF73-1942-A08F-91CAA9402406}"/>
    <hyperlink ref="B128" r:id="rId279" display="https://kenpom.com/team.php?team=N.C.+State" xr:uid="{399B0353-B0CC-7245-AD9E-EDAB4AD4AFCD}"/>
    <hyperlink ref="C128" r:id="rId280" display="https://kenpom.com/conf.php?c=ACC" xr:uid="{32149541-D8CE-5344-B402-A6F26FB96EBA}"/>
    <hyperlink ref="B129" r:id="rId281" display="https://kenpom.com/team.php?team=DePaul" xr:uid="{0467A3FF-B184-2141-B356-F3EBDF6AA0F8}"/>
    <hyperlink ref="C129" r:id="rId282" display="https://kenpom.com/conf.php?c=BE" xr:uid="{FCC438A6-17DD-1846-917D-386A9EB4BD58}"/>
    <hyperlink ref="B130" r:id="rId283" display="https://kenpom.com/team.php?team=Wofford" xr:uid="{C42ED528-FD7F-9C49-B7A7-BE7B811B9958}"/>
    <hyperlink ref="C130" r:id="rId284" display="https://kenpom.com/conf.php?c=SC" xr:uid="{458B74CE-A434-454C-8C37-5267C906D91F}"/>
    <hyperlink ref="B131" r:id="rId285" display="https://kenpom.com/team.php?team=Wichita+St." xr:uid="{9E386CD3-2C52-114F-AD6A-0276CD49C889}"/>
    <hyperlink ref="C131" r:id="rId286" display="https://kenpom.com/conf.php?c=Amer" xr:uid="{554F314C-388E-5B4C-99E4-6A5F030FCF3E}"/>
    <hyperlink ref="B132" r:id="rId287" display="https://kenpom.com/team.php?team=Kent+St." xr:uid="{BEB5A644-C1FC-C24E-B442-0695B83BD87B}"/>
    <hyperlink ref="C132" r:id="rId288" display="https://kenpom.com/conf.php?c=MAC" xr:uid="{C43C9545-85EC-2D40-B402-0C9105D3C830}"/>
    <hyperlink ref="B133" r:id="rId289" display="https://kenpom.com/team.php?team=Belmont" xr:uid="{059ECBCB-A966-2340-8E7E-30ED1CA02E02}"/>
    <hyperlink ref="C133" r:id="rId290" display="https://kenpom.com/conf.php?c=MVC" xr:uid="{036CDC40-4B29-F748-B5BA-7A00EA3C7898}"/>
    <hyperlink ref="B134" r:id="rId291" display="https://kenpom.com/team.php?team=New+Mexico+St." xr:uid="{24EF413B-61A8-3344-A388-E0EABF825697}"/>
    <hyperlink ref="C134" r:id="rId292" display="https://kenpom.com/conf.php?c=CUSA" xr:uid="{5DCA8028-EF09-EA48-9466-754FCEAA33A5}"/>
    <hyperlink ref="B135" r:id="rId293" display="https://kenpom.com/team.php?team=Duquesne" xr:uid="{54CA7C35-09AD-DE49-A38B-EC07CB1C02C4}"/>
    <hyperlink ref="C135" r:id="rId294" display="https://kenpom.com/conf.php?c=A10" xr:uid="{109D3CEC-2743-D34C-B836-E498D487ECFE}"/>
    <hyperlink ref="B136" r:id="rId295" display="https://kenpom.com/team.php?team=Kennesaw+St." xr:uid="{E14CAEA4-9B10-734B-8B9A-12EC5E6DFFB5}"/>
    <hyperlink ref="C136" r:id="rId296" display="https://kenpom.com/conf.php?c=CUSA" xr:uid="{FD97387B-1D6A-714E-B538-9E90870F8542}"/>
    <hyperlink ref="B137" r:id="rId297" display="https://kenpom.com/team.php?team=Cornell" xr:uid="{5046D90D-7A27-A645-97FB-07713CD0035A}"/>
    <hyperlink ref="C137" r:id="rId298" display="https://kenpom.com/conf.php?c=Ivy" xr:uid="{93AFA2A0-0031-D34E-A940-9D5EBE2A4343}"/>
    <hyperlink ref="B138" r:id="rId299" display="https://kenpom.com/team.php?team=North+Dakota+St." xr:uid="{1BB5C218-B6C4-FD41-B2C5-266E2D766374}"/>
    <hyperlink ref="C138" r:id="rId300" display="https://kenpom.com/conf.php?c=Sum" xr:uid="{F2D02035-7936-F943-8DA9-D43369EBAF46}"/>
    <hyperlink ref="B139" r:id="rId301" display="https://kenpom.com/team.php?team=Northern+Colorado" xr:uid="{F107ACE9-7B2F-0448-A5FC-3168AC12D949}"/>
    <hyperlink ref="C139" r:id="rId302" display="https://kenpom.com/conf.php?c=BSky" xr:uid="{B9B35C56-EB09-654E-A98B-BC9CD69C3448}"/>
    <hyperlink ref="B140" r:id="rId303" display="https://kenpom.com/team.php?team=South+Dakota+St." xr:uid="{D4FFCA8E-CDC4-7242-8F8F-3C799653856E}"/>
    <hyperlink ref="C140" r:id="rId304" display="https://kenpom.com/conf.php?c=Sum" xr:uid="{5CB896D3-6A22-4245-BF1D-D976516A1C74}"/>
    <hyperlink ref="B141" r:id="rId305" display="https://kenpom.com/team.php?team=Furman" xr:uid="{B92E1E00-045B-F04A-9493-D29B4B076D0E}"/>
    <hyperlink ref="C141" r:id="rId306" display="https://kenpom.com/conf.php?c=SC" xr:uid="{813FE4D3-7290-D845-83DE-228CAE990849}"/>
    <hyperlink ref="B142" r:id="rId307" display="https://kenpom.com/team.php?team=UC+Riverside" xr:uid="{2BFF3D2C-720B-B748-9B87-A593973627B2}"/>
    <hyperlink ref="C142" r:id="rId308" display="https://kenpom.com/conf.php?c=BW" xr:uid="{77BB0E26-2BB6-2844-9D28-94453900BA6A}"/>
    <hyperlink ref="B143" r:id="rId309" display="https://kenpom.com/team.php?team=Seattle" xr:uid="{394A252D-0676-8440-B130-D4AAB723D551}"/>
    <hyperlink ref="C143" r:id="rId310" display="https://kenpom.com/conf.php?c=WAC" xr:uid="{80B0E30B-14B7-964E-A6BE-45DDDC53F586}"/>
    <hyperlink ref="B144" r:id="rId311" display="https://kenpom.com/team.php?team=Rhode+Island" xr:uid="{5FC06E2C-9AB5-C949-9FCC-EA3AF31E91FD}"/>
    <hyperlink ref="C144" r:id="rId312" display="https://kenpom.com/conf.php?c=A10" xr:uid="{35D6CBDA-0887-4A42-ABB2-B455CB39B9B0}"/>
    <hyperlink ref="B145" r:id="rId313" display="https://kenpom.com/team.php?team=Illinois+St." xr:uid="{FEFE693C-350E-534B-AF2B-A3449FDDDF2E}"/>
    <hyperlink ref="C145" r:id="rId314" display="https://kenpom.com/conf.php?c=MVC" xr:uid="{1794B8DA-9060-FE48-98DC-0E2DBC1D4865}"/>
    <hyperlink ref="B146" r:id="rId315" display="https://kenpom.com/team.php?team=East+Tennessee+St." xr:uid="{F2DE8B7C-CBA5-EB4E-BD6D-F0F5183907FC}"/>
    <hyperlink ref="C146" r:id="rId316" display="https://kenpom.com/conf.php?c=SC" xr:uid="{4676BB71-78C4-164F-8895-AFF6E4D38576}"/>
    <hyperlink ref="B147" r:id="rId317" display="https://kenpom.com/team.php?team=Murray+St." xr:uid="{1BA298AC-D017-E34A-9C33-9418C3212408}"/>
    <hyperlink ref="C147" r:id="rId318" display="https://kenpom.com/conf.php?c=MVC" xr:uid="{DA9535B7-49CC-934D-80D6-C7F25715834B}"/>
    <hyperlink ref="B148" r:id="rId319" display="https://kenpom.com/team.php?team=Davidson" xr:uid="{0D094625-6D22-2D45-8548-AD53B9563FF2}"/>
    <hyperlink ref="C148" r:id="rId320" display="https://kenpom.com/conf.php?c=A10" xr:uid="{895223D8-05DC-C649-A8FE-A51FBC9B6D15}"/>
    <hyperlink ref="B149" r:id="rId321" display="https://kenpom.com/team.php?team=UNC+Greensboro" xr:uid="{BD690447-7E97-AA41-BBD0-1859785A9340}"/>
    <hyperlink ref="C149" r:id="rId322" display="https://kenpom.com/conf.php?c=SC" xr:uid="{6F07D1A9-5E17-2E42-853E-CE7E35FF2EA6}"/>
    <hyperlink ref="B150" r:id="rId323" display="https://kenpom.com/team.php?team=Milwaukee" xr:uid="{47615C32-475C-5146-A99B-20E0570F0EBD}"/>
    <hyperlink ref="C150" r:id="rId324" display="https://kenpom.com/conf.php?c=Horz" xr:uid="{6B593B21-2DD1-F64D-889F-72C865846B9F}"/>
    <hyperlink ref="B151" r:id="rId325" display="https://kenpom.com/team.php?team=Robert+Morris" xr:uid="{2BF3B55E-FE04-F246-B9FA-8AF07663FAE6}"/>
    <hyperlink ref="C151" r:id="rId326" display="https://kenpom.com/conf.php?c=Horz" xr:uid="{70D03B74-75EB-1048-A678-9788E273B008}"/>
    <hyperlink ref="B152" r:id="rId327" display="https://kenpom.com/team.php?team=UC+Santa+Barbara" xr:uid="{A1536CFB-B73F-B04B-BCE4-B3F1A0674FBF}"/>
    <hyperlink ref="C152" r:id="rId328" display="https://kenpom.com/conf.php?c=BW" xr:uid="{F7795841-C293-9D42-AF60-6CD7E28B3591}"/>
    <hyperlink ref="B153" r:id="rId329" display="https://kenpom.com/team.php?team=Towson" xr:uid="{C3AB1E3D-50F1-7B4B-8667-B3E35ED45E52}"/>
    <hyperlink ref="C153" r:id="rId330" display="https://kenpom.com/conf.php?c=CAA" xr:uid="{42952C2D-332D-B94C-84EB-0942293F1FF1}"/>
    <hyperlink ref="B154" r:id="rId331" display="https://kenpom.com/team.php?team=Charleston" xr:uid="{DBAD2367-A0D8-D94F-B444-DE723DFE197D}"/>
    <hyperlink ref="C154" r:id="rId332" display="https://kenpom.com/conf.php?c=CAA" xr:uid="{2581DF87-6DF5-E941-AF1B-DFA37A92699B}"/>
    <hyperlink ref="B155" r:id="rId333" display="https://kenpom.com/team.php?team=James+Madison" xr:uid="{8EEA0F4A-278C-6B45-96B5-956588808514}"/>
    <hyperlink ref="C155" r:id="rId334" display="https://kenpom.com/conf.php?c=SB" xr:uid="{4F86541D-9B1C-0648-8A28-15B202A33B7B}"/>
    <hyperlink ref="B156" r:id="rId335" display="https://kenpom.com/team.php?team=Radford" xr:uid="{DB964315-4376-2D44-B86C-9EA9CABCFE3A}"/>
    <hyperlink ref="C156" r:id="rId336" display="https://kenpom.com/conf.php?c=BSth" xr:uid="{C2C1E59A-EA7F-CC48-9233-437F7AFB80DF}"/>
    <hyperlink ref="B157" r:id="rId337" display="https://kenpom.com/team.php?team=Western+Kentucky" xr:uid="{D4CFE89A-A35E-784E-A268-B5177112309B}"/>
    <hyperlink ref="C157" r:id="rId338" display="https://kenpom.com/conf.php?c=CUSA" xr:uid="{75AF7DDA-314C-824B-B232-06C3BA6F145E}"/>
    <hyperlink ref="B158" r:id="rId339" display="https://kenpom.com/team.php?team=Loyola+Marymount" xr:uid="{EE0F15BF-931A-A24D-8811-34FB21C2D8CD}"/>
    <hyperlink ref="C158" r:id="rId340" display="https://kenpom.com/conf.php?c=WCC" xr:uid="{B6ECCBB1-EB1C-134A-84F6-217F810B3D66}"/>
    <hyperlink ref="B159" r:id="rId341" display="https://kenpom.com/team.php?team=Virginia+Tech" xr:uid="{15508BD4-3FCE-AB4B-ACB9-FFF4FB5D13E1}"/>
    <hyperlink ref="C159" r:id="rId342" display="https://kenpom.com/conf.php?c=ACC" xr:uid="{8A23D571-9C19-494C-A4B6-CDC684C16E5A}"/>
    <hyperlink ref="B160" r:id="rId343" display="https://kenpom.com/team.php?team=Bryant" xr:uid="{5DAAAF9B-ACCB-114D-803B-457123843A7B}"/>
    <hyperlink ref="C160" r:id="rId344" display="https://kenpom.com/conf.php?c=AE" xr:uid="{3054AB5D-765C-D645-B908-91F2246DEB68}"/>
    <hyperlink ref="B161" r:id="rId345" display="https://kenpom.com/team.php?team=Winthrop" xr:uid="{4F9268A3-E6A6-9A46-92FC-664920717128}"/>
    <hyperlink ref="C161" r:id="rId346" display="https://kenpom.com/conf.php?c=BSth" xr:uid="{C60F47D5-D1B8-1B44-BA99-F39224954D14}"/>
    <hyperlink ref="B162" r:id="rId347" display="https://kenpom.com/team.php?team=UTEP" xr:uid="{E1C4DBA2-01E5-4B45-8EF4-8F22A2B2911E}"/>
    <hyperlink ref="C162" r:id="rId348" display="https://kenpom.com/conf.php?c=CUSA" xr:uid="{B3EDEA51-4460-DD49-ADEE-260D58DE3A37}"/>
    <hyperlink ref="B163" r:id="rId349" display="https://kenpom.com/team.php?team=Texas+A%26M+Corpus+Chris" xr:uid="{86B12312-D51D-AB4A-B544-BA9CBB542F9F}"/>
    <hyperlink ref="C163" r:id="rId350" display="https://kenpom.com/conf.php?c=Slnd" xr:uid="{223606DF-F6D2-3F4A-B21A-BED37556A7BC}"/>
    <hyperlink ref="B164" r:id="rId351" display="https://kenpom.com/team.php?team=East+Carolina" xr:uid="{75B22DE9-982D-FD47-A4A0-FF20DC1C4C6A}"/>
    <hyperlink ref="C164" r:id="rId352" display="https://kenpom.com/conf.php?c=Amer" xr:uid="{705500C3-9DDE-8B4A-85F7-71B689B14248}"/>
    <hyperlink ref="A165" r:id="rId353" display="https://kenpom.com/archive.php?d=2025-03-09" xr:uid="{CF875C45-10A9-C045-B3C0-922E36F229F2}"/>
    <hyperlink ref="B165" r:id="rId354" display="https://kenpom.com/archive.php?d=2025-03-09&amp;s=TeamName" xr:uid="{100A9C9B-8FB8-CD4D-8F6C-91A0A5F525AC}"/>
    <hyperlink ref="D165" r:id="rId355" display="https://kenpom.com/archive.php?d=2025-03-09" xr:uid="{3A8C1A60-3D60-7241-B7F6-B3974B74781A}"/>
    <hyperlink ref="E165" r:id="rId356" display="https://kenpom.com/archive.php?d=2025-03-09&amp;s=RankAdjOE" xr:uid="{E4720FAB-3BF9-5B45-B3A2-B3E848337726}"/>
    <hyperlink ref="F165" r:id="rId357" display="https://kenpom.com/archive.php?d=2025-03-09&amp;s=RankAdjDE" xr:uid="{4B597FCD-62F9-7542-86D8-4D432B5C9A6D}"/>
    <hyperlink ref="G165" r:id="rId358" display="https://kenpom.com/archive.php?d=2025-03-09&amp;s=RankAdjTempo" xr:uid="{ED671C6E-7C8C-0D48-8937-2EAB76793532}"/>
    <hyperlink ref="H165" r:id="rId359" display="https://kenpom.com/archive.php?d=2025-03-09&amp;s=RankAdjEMFinal" xr:uid="{272E0F96-42CA-244D-B913-E160F17576B7}"/>
    <hyperlink ref="I165" r:id="rId360" display="https://kenpom.com/archive.php?d=2025-03-09&amp;s=AdjEMFinal" xr:uid="{08CE0BEF-5467-E749-AEE0-11B402C3F6A7}"/>
    <hyperlink ref="B166" r:id="rId361" display="https://kenpom.com/team.php?team=Tulane" xr:uid="{3CDFA0F2-28AB-8E43-A878-8EEE09FA49B8}"/>
    <hyperlink ref="C166" r:id="rId362" display="https://kenpom.com/conf.php?c=Amer" xr:uid="{64442A4F-D396-0249-B33A-F76EDD38CC92}"/>
    <hyperlink ref="B167" r:id="rId363" display="https://kenpom.com/team.php?team=Miami+OH" xr:uid="{5C49CAE1-2537-BE47-81C8-15527FFB2A54}"/>
    <hyperlink ref="C167" r:id="rId364" display="https://kenpom.com/conf.php?c=MAC" xr:uid="{6315D3FE-69A9-634A-BD0A-99DE46DF92CB}"/>
    <hyperlink ref="B168" r:id="rId365" display="https://kenpom.com/team.php?team=Cal+Baptist" xr:uid="{810C6EFF-A2A4-7447-8E5C-CD78091E0DAD}"/>
    <hyperlink ref="C168" r:id="rId366" display="https://kenpom.com/conf.php?c=WAC" xr:uid="{753C1354-6F6E-7346-A2F8-72FDE005FB05}"/>
    <hyperlink ref="B169" r:id="rId367" display="https://kenpom.com/team.php?team=Purdue+Fort+Wayne" xr:uid="{512B4ED2-804D-CC46-A7D7-C62885FF3BCF}"/>
    <hyperlink ref="C169" r:id="rId368" display="https://kenpom.com/conf.php?c=Horz" xr:uid="{7630ACF5-6BCB-7E49-9A21-77CC173D5FDC}"/>
    <hyperlink ref="B170" r:id="rId369" display="https://kenpom.com/team.php?team=Nebraska+Omaha" xr:uid="{2B5018DA-889B-4F4B-80CA-4767882BBC5A}"/>
    <hyperlink ref="C170" r:id="rId370" display="https://kenpom.com/conf.php?c=Sum" xr:uid="{9F6DA987-B03C-2A4C-AFF4-1A901DE758AC}"/>
    <hyperlink ref="B171" r:id="rId371" display="https://kenpom.com/team.php?team=Sam+Houston+St." xr:uid="{15C347F0-CB2B-8D4F-B514-B8E09080DB19}"/>
    <hyperlink ref="C171" r:id="rId372" display="https://kenpom.com/conf.php?c=CUSA" xr:uid="{E6705A55-5996-4947-9509-55742AFB6D7C}"/>
    <hyperlink ref="B172" r:id="rId373" display="https://kenpom.com/team.php?team=Cleveland+St." xr:uid="{BA8913AF-CC4D-7846-84EA-A1F7E6301327}"/>
    <hyperlink ref="C172" r:id="rId374" display="https://kenpom.com/conf.php?c=Horz" xr:uid="{AA9D323A-E192-1046-9DB5-7CF83E179F3B}"/>
    <hyperlink ref="B173" r:id="rId375" display="https://kenpom.com/team.php?team=Marshall" xr:uid="{27E557FB-FB66-2D4C-A092-3C8607E28A42}"/>
    <hyperlink ref="C173" r:id="rId376" display="https://kenpom.com/conf.php?c=SB" xr:uid="{B6543BA5-5DE4-E84A-94AB-DDAC50067712}"/>
    <hyperlink ref="B174" r:id="rId377" display="https://kenpom.com/team.php?team=San+Jose+St." xr:uid="{3856E6B3-8E0F-C043-85F1-4E18F1E77D76}"/>
    <hyperlink ref="C174" r:id="rId378" display="https://kenpom.com/conf.php?c=MWC" xr:uid="{5904379F-3278-544B-B92D-78DD794CDAE1}"/>
    <hyperlink ref="B175" r:id="rId379" display="https://kenpom.com/team.php?team=Appalachian+St." xr:uid="{016529C8-059D-8F4E-9A77-E221D8ACEBA5}"/>
    <hyperlink ref="C175" r:id="rId380" display="https://kenpom.com/conf.php?c=SB" xr:uid="{CDCF60E0-32BF-7646-BB78-B073F7194645}"/>
    <hyperlink ref="B176" r:id="rId381" display="https://kenpom.com/team.php?team=Lamar" xr:uid="{B1A8EC88-0D90-5C45-B4C3-85214AC656B0}"/>
    <hyperlink ref="C176" r:id="rId382" display="https://kenpom.com/conf.php?c=Slnd" xr:uid="{89CD2D58-AB55-E641-A15A-51A5E56CBDD1}"/>
    <hyperlink ref="B177" r:id="rId383" display="https://kenpom.com/team.php?team=Temple" xr:uid="{401728B9-3F82-514B-89E5-21473C0D4666}"/>
    <hyperlink ref="C177" r:id="rId384" display="https://kenpom.com/conf.php?c=Amer" xr:uid="{EDBC6F81-F481-514C-817D-ABBD6E45119B}"/>
    <hyperlink ref="B178" r:id="rId385" display="https://kenpom.com/team.php?team=Nicholls" xr:uid="{2FE1EBB8-83B6-3048-82EF-4B9DFB63A751}"/>
    <hyperlink ref="C178" r:id="rId386" display="https://kenpom.com/conf.php?c=Slnd" xr:uid="{A15CEE99-8FED-ED47-97A8-18084BB30FA0}"/>
    <hyperlink ref="B179" r:id="rId387" display="https://kenpom.com/team.php?team=Florida+Gulf+Coast" xr:uid="{F705295C-26A2-C141-96FC-CAE6AFBDE8E7}"/>
    <hyperlink ref="C179" r:id="rId388" display="https://kenpom.com/conf.php?c=ASun" xr:uid="{DE1C07AB-A744-1E49-AE67-F94B2BD1E6B9}"/>
    <hyperlink ref="B180" r:id="rId389" display="https://kenpom.com/team.php?team=Illinois+Chicago" xr:uid="{8860D29D-B10C-4A40-8E32-399FA672EC8F}"/>
    <hyperlink ref="C180" r:id="rId390" display="https://kenpom.com/conf.php?c=MVC" xr:uid="{D959F028-7F6B-CB4C-9657-2C2692C682D5}"/>
    <hyperlink ref="B181" r:id="rId391" display="https://kenpom.com/team.php?team=Norfolk+St." xr:uid="{38D3962C-AAAC-4B4C-9D5C-AFAC9B340361}"/>
    <hyperlink ref="C181" r:id="rId392" display="https://kenpom.com/conf.php?c=MEAC" xr:uid="{85F26878-3567-CB40-8D65-0EEBCDB0EB07}"/>
    <hyperlink ref="B182" r:id="rId393" display="https://kenpom.com/team.php?team=Central+Connecticut" xr:uid="{004B0066-6B3B-8F4D-B958-19BED9893DA7}"/>
    <hyperlink ref="C182" r:id="rId394" display="https://kenpom.com/conf.php?c=NEC" xr:uid="{57F524A9-F6F7-8346-A484-73D4F1C78307}"/>
    <hyperlink ref="B183" r:id="rId395" display="https://kenpom.com/team.php?team=Montana" xr:uid="{EB6A127B-9BD7-B648-9E81-922CD58A2797}"/>
    <hyperlink ref="C183" r:id="rId396" display="https://kenpom.com/conf.php?c=BSky" xr:uid="{CC2E750F-8D1D-544B-AB9A-CC2FB3545AA5}"/>
    <hyperlink ref="B184" r:id="rId397" display="https://kenpom.com/team.php?team=Oakland" xr:uid="{60F89612-71C6-C84B-AAFE-9ADADEAC64CA}"/>
    <hyperlink ref="C184" r:id="rId398" display="https://kenpom.com/conf.php?c=Horz" xr:uid="{B4C5BB58-8EAD-0E4F-89A1-8F1450FE2AD9}"/>
    <hyperlink ref="B185" r:id="rId399" display="https://kenpom.com/team.php?team=Jacksonville" xr:uid="{CA2A872F-7091-8E40-BBC3-440960014C41}"/>
    <hyperlink ref="C185" r:id="rId400" display="https://kenpom.com/conf.php?c=ASun" xr:uid="{620C93B0-BA46-1149-BEE1-504EBED2CFF6}"/>
    <hyperlink ref="B186" r:id="rId401" display="https://kenpom.com/team.php?team=Princeton" xr:uid="{731F192E-8C4D-C54B-B81D-AC5A164B9278}"/>
    <hyperlink ref="C186" r:id="rId402" display="https://kenpom.com/conf.php?c=Ivy" xr:uid="{EA8BEE2F-0609-0F46-AFE3-FAABE946F78F}"/>
    <hyperlink ref="B187" r:id="rId403" display="https://kenpom.com/team.php?team=Eastern+Kentucky" xr:uid="{146D67DD-3FC4-BA4F-8CD4-F8833772CBC9}"/>
    <hyperlink ref="C187" r:id="rId404" display="https://kenpom.com/conf.php?c=ASun" xr:uid="{074EF701-3FA3-D844-B817-E9BE6C5FCB81}"/>
    <hyperlink ref="B188" r:id="rId405" display="https://kenpom.com/team.php?team=Boston+College" xr:uid="{912B5C15-1418-0349-B590-0BAAF7F4BD2C}"/>
    <hyperlink ref="C188" r:id="rId406" display="https://kenpom.com/conf.php?c=ACC" xr:uid="{E0762F63-E209-3F46-9092-33170E9812D7}"/>
    <hyperlink ref="B189" r:id="rId407" display="https://kenpom.com/team.php?team=Drexel" xr:uid="{92DB4EE5-7EEB-9544-94AF-712EC80B839D}"/>
    <hyperlink ref="C189" r:id="rId408" display="https://kenpom.com/conf.php?c=CAA" xr:uid="{67D8D153-C070-D147-B09C-C7FC0C2BB1C8}"/>
    <hyperlink ref="B190" r:id="rId409" display="https://kenpom.com/team.php?team=Wyoming" xr:uid="{3597CAD9-0660-1F45-B518-0FC9769400FD}"/>
    <hyperlink ref="C190" r:id="rId410" display="https://kenpom.com/conf.php?c=MWC" xr:uid="{EEBB4A3B-FBA0-A64D-A55F-AFA93882B885}"/>
    <hyperlink ref="B191" r:id="rId411" display="https://kenpom.com/team.php?team=Merrimack" xr:uid="{CBFC07A9-0C12-9340-A0CA-8B69C3F949C1}"/>
    <hyperlink ref="C191" r:id="rId412" display="https://kenpom.com/conf.php?c=MAAC" xr:uid="{E995494A-DE8D-4C48-B1D4-552ECEED94AB}"/>
    <hyperlink ref="B192" r:id="rId413" display="https://kenpom.com/team.php?team=Montana+St." xr:uid="{F22754BD-F3ED-BB4E-9619-B2D476D41EF3}"/>
    <hyperlink ref="C192" r:id="rId414" display="https://kenpom.com/conf.php?c=BSky" xr:uid="{84B1D3D9-D226-AC40-893C-0CC493842983}"/>
    <hyperlink ref="B193" r:id="rId415" display="https://kenpom.com/team.php?team=Rice" xr:uid="{16BCEFC6-4E6D-D647-97F0-B91EBCCC5F94}"/>
    <hyperlink ref="C193" r:id="rId416" display="https://kenpom.com/conf.php?c=Amer" xr:uid="{2F22A782-9C21-C949-8EFA-B46B3B7CD32E}"/>
    <hyperlink ref="B194" r:id="rId417" display="https://kenpom.com/team.php?team=UTSA" xr:uid="{A5F89A1E-1F73-B441-9696-3CE127004864}"/>
    <hyperlink ref="C194" r:id="rId418" display="https://kenpom.com/conf.php?c=Amer" xr:uid="{341641A4-DC09-A847-886B-DBBD77D17D19}"/>
    <hyperlink ref="B195" r:id="rId419" display="https://kenpom.com/team.php?team=Cal+Poly" xr:uid="{19F6553E-826C-2743-932E-DF6736317295}"/>
    <hyperlink ref="C195" r:id="rId420" display="https://kenpom.com/conf.php?c=BW" xr:uid="{EB1D72F3-BC29-7F4F-BB76-0FBFF348FFEE}"/>
    <hyperlink ref="B196" r:id="rId421" display="https://kenpom.com/team.php?team=South+Carolina+St." xr:uid="{4CEE9ABD-85F0-644F-8DF3-EE9A73BC2AC4}"/>
    <hyperlink ref="C196" r:id="rId422" display="https://kenpom.com/conf.php?c=MEAC" xr:uid="{DB045F14-4FBD-E948-A191-02339D17C596}"/>
    <hyperlink ref="B197" r:id="rId423" display="https://kenpom.com/team.php?team=Miami+FL" xr:uid="{F5998230-7B02-1543-8CB5-927B6F8E1F93}"/>
    <hyperlink ref="C197" r:id="rId424" display="https://kenpom.com/conf.php?c=ACC" xr:uid="{0BFF881C-ECC5-3444-A5E3-40B6F14BD14F}"/>
    <hyperlink ref="B198" r:id="rId425" display="https://kenpom.com/team.php?team=Southeastern+Louisiana" xr:uid="{7C1DC257-7962-774D-9D23-9EE0B1C8515A}"/>
    <hyperlink ref="C198" r:id="rId426" display="https://kenpom.com/conf.php?c=Slnd" xr:uid="{CA3D26E4-B724-BF49-8269-B7633A3ACD66}"/>
    <hyperlink ref="B199" r:id="rId427" display="https://kenpom.com/team.php?team=South+Florida" xr:uid="{C726B02F-3B2C-414D-99AD-9C5A83B00272}"/>
    <hyperlink ref="C199" r:id="rId428" display="https://kenpom.com/conf.php?c=Amer" xr:uid="{5543D06B-B045-D64A-8329-F2644862CD9F}"/>
    <hyperlink ref="B200" r:id="rId429" display="https://kenpom.com/team.php?team=Southern+Illinois" xr:uid="{83492E60-7C36-BE4B-8246-61C5CAD9A29F}"/>
    <hyperlink ref="C200" r:id="rId430" display="https://kenpom.com/conf.php?c=MVC" xr:uid="{8813D206-44ED-FF40-A7B3-8D241E43FAC3}"/>
    <hyperlink ref="B201" r:id="rId431" display="https://kenpom.com/team.php?team=Portland+St." xr:uid="{B2A6B94B-747B-6444-9239-ABB21621B3F6}"/>
    <hyperlink ref="C201" r:id="rId432" display="https://kenpom.com/conf.php?c=BSky" xr:uid="{008E1421-718A-1745-82A8-645D43BD7770}"/>
    <hyperlink ref="B202" r:id="rId433" display="https://kenpom.com/team.php?team=Ohio" xr:uid="{2AAC0CC5-8D72-4743-A1DF-A0CC99381F22}"/>
    <hyperlink ref="C202" r:id="rId434" display="https://kenpom.com/conf.php?c=MAC" xr:uid="{BC02175A-0A14-D045-855F-5789A6B20002}"/>
    <hyperlink ref="B203" r:id="rId435" display="https://kenpom.com/team.php?team=Dartmouth" xr:uid="{F682A656-3E89-3748-A98A-0DD2046A52A1}"/>
    <hyperlink ref="C203" r:id="rId436" display="https://kenpom.com/conf.php?c=Ivy" xr:uid="{A5583445-9972-5B4A-81CE-5062A33D39EA}"/>
    <hyperlink ref="B204" r:id="rId437" display="https://kenpom.com/team.php?team=Idaho+St." xr:uid="{C9728844-7DA5-F346-A520-29EECEB2D29D}"/>
    <hyperlink ref="C204" r:id="rId438" display="https://kenpom.com/conf.php?c=BSky" xr:uid="{CFA8A5BB-8C6D-634F-A1A7-832F31DC3D0A}"/>
    <hyperlink ref="B205" r:id="rId439" display="https://kenpom.com/team.php?team=Elon" xr:uid="{39426898-0396-BD41-8CD5-615644B45566}"/>
    <hyperlink ref="C205" r:id="rId440" display="https://kenpom.com/conf.php?c=CAA" xr:uid="{2F04F466-16C0-CB4E-A24E-3AE052802E0F}"/>
    <hyperlink ref="A206" r:id="rId441" display="https://kenpom.com/archive.php?d=2025-03-09" xr:uid="{6FA41432-88C4-074B-A665-57914EF8F3E5}"/>
    <hyperlink ref="B206" r:id="rId442" display="https://kenpom.com/archive.php?d=2025-03-09&amp;s=TeamName" xr:uid="{FD2692FC-22BD-8D4F-ABE8-04218AEFA967}"/>
    <hyperlink ref="D206" r:id="rId443" display="https://kenpom.com/archive.php?d=2025-03-09" xr:uid="{65417EA9-52BA-FF4E-9B47-235CE03DC679}"/>
    <hyperlink ref="E206" r:id="rId444" display="https://kenpom.com/archive.php?d=2025-03-09&amp;s=RankAdjOE" xr:uid="{1A84ED5B-B3A0-1F43-ADBD-BAF0C930B9A4}"/>
    <hyperlink ref="F206" r:id="rId445" display="https://kenpom.com/archive.php?d=2025-03-09&amp;s=RankAdjDE" xr:uid="{68445108-8DDB-A34D-AFE9-D0D3DCFFDF48}"/>
    <hyperlink ref="G206" r:id="rId446" display="https://kenpom.com/archive.php?d=2025-03-09&amp;s=RankAdjTempo" xr:uid="{43678E68-B556-DC44-9238-15B6BCF95980}"/>
    <hyperlink ref="H206" r:id="rId447" display="https://kenpom.com/archive.php?d=2025-03-09&amp;s=RankAdjEMFinal" xr:uid="{B92AC3E9-6A02-434E-A8E7-C46E83907D91}"/>
    <hyperlink ref="I206" r:id="rId448" display="https://kenpom.com/archive.php?d=2025-03-09&amp;s=AdjEMFinal" xr:uid="{66649746-7F68-8046-ADED-F0E86EB6246C}"/>
    <hyperlink ref="B207" r:id="rId449" display="https://kenpom.com/team.php?team=Texas+St." xr:uid="{C82386D9-F7EE-434D-BEC1-6895886088B2}"/>
    <hyperlink ref="C207" r:id="rId450" display="https://kenpom.com/conf.php?c=SB" xr:uid="{06939A60-7D69-2F41-BB8A-0DCFF72E444B}"/>
    <hyperlink ref="B208" r:id="rId451" display="https://kenpom.com/team.php?team=UNC+Asheville" xr:uid="{B716C765-C935-B84D-8167-CC1CE1BE048C}"/>
    <hyperlink ref="C208" r:id="rId452" display="https://kenpom.com/conf.php?c=BSth" xr:uid="{A4936321-BFD5-8140-A02D-26E215D26763}"/>
    <hyperlink ref="B209" r:id="rId453" display="https://kenpom.com/team.php?team=Youngstown+St." xr:uid="{1F870677-E82C-0F41-BBA4-BEFA61A377FA}"/>
    <hyperlink ref="C209" r:id="rId454" display="https://kenpom.com/conf.php?c=Horz" xr:uid="{12F87612-9C13-7846-BC62-C8EF5B9A7E91}"/>
    <hyperlink ref="B210" r:id="rId455" display="https://kenpom.com/team.php?team=Central+Michigan" xr:uid="{9A87F4DB-939C-7948-9114-BCC415C24AF9}"/>
    <hyperlink ref="C210" r:id="rId456" display="https://kenpom.com/conf.php?c=MAC" xr:uid="{28AE33DA-92C9-6A40-85A6-260042687BF0}"/>
    <hyperlink ref="B211" r:id="rId457" display="https://kenpom.com/team.php?team=Queens" xr:uid="{25ED4A86-D014-EC4C-8919-FD7C9E9A2795}"/>
    <hyperlink ref="C211" r:id="rId458" display="https://kenpom.com/conf.php?c=ASun" xr:uid="{70D99261-2AB7-9E4A-8ACD-3C7B4F959156}"/>
    <hyperlink ref="B212" r:id="rId459" display="https://kenpom.com/team.php?team=Indiana+St." xr:uid="{C9383E01-4186-DE41-A90A-04B753ED1E0A}"/>
    <hyperlink ref="C212" r:id="rId460" display="https://kenpom.com/conf.php?c=MVC" xr:uid="{3D434606-2ADA-0246-A8B1-D2D1A9F5A870}"/>
    <hyperlink ref="B213" r:id="rId461" display="https://kenpom.com/team.php?team=Southeast+Missouri" xr:uid="{C1EAF33E-FA7C-AB49-89AD-FA3ADDCCF8FF}"/>
    <hyperlink ref="C213" r:id="rId462" display="https://kenpom.com/conf.php?c=OVC" xr:uid="{FE701871-7935-F54B-A262-1DDAAF9279F1}"/>
    <hyperlink ref="B214" r:id="rId463" display="https://kenpom.com/team.php?team=Seton+Hall" xr:uid="{BC46B41F-57BE-384B-925A-0CEB7B8F47C0}"/>
    <hyperlink ref="C214" r:id="rId464" display="https://kenpom.com/conf.php?c=BE" xr:uid="{B148657A-1D59-1C4B-B256-C65C0E0114DC}"/>
    <hyperlink ref="B215" r:id="rId465" display="https://kenpom.com/team.php?team=Hampton" xr:uid="{CE69E562-31C8-D24B-8A05-F6C91B9D717C}"/>
    <hyperlink ref="C215" r:id="rId466" display="https://kenpom.com/conf.php?c=CAA" xr:uid="{8A81C8BD-1549-F540-9390-4F28BBD1A161}"/>
    <hyperlink ref="B216" r:id="rId467" display="https://kenpom.com/team.php?team=Northeastern" xr:uid="{788CB74C-F507-3248-8F42-FFB66EFB9442}"/>
    <hyperlink ref="C216" r:id="rId468" display="https://kenpom.com/conf.php?c=CAA" xr:uid="{0586ACED-7BDE-6447-8AA9-315B3FBD5CFE}"/>
    <hyperlink ref="B217" r:id="rId469" display="https://kenpom.com/team.php?team=Brown" xr:uid="{389F7C8F-7B1E-6345-9FB3-8490B3501B6C}"/>
    <hyperlink ref="C217" r:id="rId470" display="https://kenpom.com/conf.php?c=Ivy" xr:uid="{38C89A86-802B-F444-A788-A70501685C4D}"/>
    <hyperlink ref="B218" r:id="rId471" display="https://kenpom.com/team.php?team=Massachusetts" xr:uid="{8B04220E-F4A3-E548-A251-184DD447D971}"/>
    <hyperlink ref="C218" r:id="rId472" display="https://kenpom.com/conf.php?c=A10" xr:uid="{A13303E5-CE26-7C4C-AE86-E5D82DF46219}"/>
    <hyperlink ref="B219" r:id="rId473" display="https://kenpom.com/team.php?team=Longwood" xr:uid="{E5EB8ECB-99FA-AD47-8721-96977BA75E7A}"/>
    <hyperlink ref="C219" r:id="rId474" display="https://kenpom.com/conf.php?c=BSth" xr:uid="{87E16ADE-3800-5E4F-8215-E81F2287066B}"/>
    <hyperlink ref="B220" r:id="rId475" display="https://kenpom.com/team.php?team=Valparaiso" xr:uid="{5A0EF146-0F08-FB46-A976-68CB24BE72B3}"/>
    <hyperlink ref="C220" r:id="rId476" display="https://kenpom.com/conf.php?c=MVC" xr:uid="{31479D2F-DC51-074B-8B4E-D42C05FCB0DB}"/>
    <hyperlink ref="B221" r:id="rId477" display="https://kenpom.com/team.php?team=Quinnipiac" xr:uid="{9CE1361C-1BA9-FB45-B99E-64FA5E7AAD63}"/>
    <hyperlink ref="C221" r:id="rId478" display="https://kenpom.com/conf.php?c=MAAC" xr:uid="{2EAB2B5C-3DB3-B545-9B33-7E88568A6B1D}"/>
    <hyperlink ref="B222" r:id="rId479" display="https://kenpom.com/team.php?team=William+%26+Mary" xr:uid="{883760A9-1CD9-CC44-BF7E-5BDDEFFC0D76}"/>
    <hyperlink ref="C222" r:id="rId480" display="https://kenpom.com/conf.php?c=CAA" xr:uid="{38DA0F80-95EB-444A-80B4-4F9B1126BD8D}"/>
    <hyperlink ref="B223" r:id="rId481" display="https://kenpom.com/team.php?team=SIUE" xr:uid="{7B3326FF-118A-3F4E-9634-EE67DEC54A8B}"/>
    <hyperlink ref="C223" r:id="rId482" display="https://kenpom.com/conf.php?c=OVC" xr:uid="{B233D96F-FC84-8743-B739-F796F97B5327}"/>
    <hyperlink ref="B224" r:id="rId483" display="https://kenpom.com/team.php?team=Bucknell" xr:uid="{D82483F9-3C2F-7548-8C02-75FF6267B6F6}"/>
    <hyperlink ref="C224" r:id="rId484" display="https://kenpom.com/conf.php?c=PL" xr:uid="{F13BDA74-A2DD-044C-BAF3-03C7D96A2168}"/>
    <hyperlink ref="B225" r:id="rId485" display="https://kenpom.com/team.php?team=UT+Arlington" xr:uid="{19422384-06F6-B14D-A392-31B928F793B5}"/>
    <hyperlink ref="C225" r:id="rId486" display="https://kenpom.com/conf.php?c=WAC" xr:uid="{F0A3A7F8-77D4-A047-86DF-BF57B56DBDC8}"/>
    <hyperlink ref="B226" r:id="rId487" display="https://kenpom.com/team.php?team=Abilene+Christian" xr:uid="{7BDB56A1-D89F-1344-928F-0AA90EA4CA8E}"/>
    <hyperlink ref="C226" r:id="rId488" display="https://kenpom.com/conf.php?c=WAC" xr:uid="{2701BD89-2A35-6743-A808-FE8938FED126}"/>
    <hyperlink ref="B227" r:id="rId489" display="https://kenpom.com/team.php?team=Hofstra" xr:uid="{505CF91C-7537-BB41-8D9F-57601A964FD1}"/>
    <hyperlink ref="C227" r:id="rId490" display="https://kenpom.com/conf.php?c=CAA" xr:uid="{BD60BA46-DB53-B044-BFF7-447ABDFF076B}"/>
    <hyperlink ref="B228" r:id="rId491" display="https://kenpom.com/team.php?team=Campbell" xr:uid="{07FB902D-4EF4-6249-A90C-024543CA82CF}"/>
    <hyperlink ref="C228" r:id="rId492" display="https://kenpom.com/conf.php?c=CAA" xr:uid="{4C65537F-DE9B-5840-9155-26396A35713D}"/>
    <hyperlink ref="B229" r:id="rId493" display="https://kenpom.com/team.php?team=Wright+St." xr:uid="{3B0669CC-11EB-154E-B856-88C98E0EC26A}"/>
    <hyperlink ref="C229" r:id="rId494" display="https://kenpom.com/conf.php?c=Horz" xr:uid="{6BC39E4F-9BFD-9247-A143-83B498E189D9}"/>
    <hyperlink ref="B230" r:id="rId495" display="https://kenpom.com/team.php?team=Maine" xr:uid="{7A9BD59B-9462-BC47-92CF-57F685E6F26C}"/>
    <hyperlink ref="C230" r:id="rId496" display="https://kenpom.com/conf.php?c=AE" xr:uid="{82E727B8-E2B7-1649-89DE-E2A8DE94D720}"/>
    <hyperlink ref="B231" r:id="rId497" display="https://kenpom.com/team.php?team=Hawaii" xr:uid="{CBCBA62B-CC20-494C-9C51-832D84D9A320}"/>
    <hyperlink ref="C231" r:id="rId498" display="https://kenpom.com/conf.php?c=BW" xr:uid="{C0566FF8-21A6-7A41-B0B3-1F66302B33F7}"/>
    <hyperlink ref="B232" r:id="rId499" display="https://kenpom.com/team.php?team=Little+Rock" xr:uid="{EAD0FD3C-719D-9A4F-96EC-57329734CDB3}"/>
    <hyperlink ref="C232" r:id="rId500" display="https://kenpom.com/conf.php?c=OVC" xr:uid="{320CE008-F3BB-D24B-A515-F9E5BBF98CCD}"/>
    <hyperlink ref="B233" r:id="rId501" display="https://kenpom.com/team.php?team=Pepperdine" xr:uid="{FFCEC084-8AD5-044E-BB15-52325C8E28A8}"/>
    <hyperlink ref="C233" r:id="rId502" display="https://kenpom.com/conf.php?c=WCC" xr:uid="{F45F9C42-2061-014D-8845-C75B68847EC5}"/>
    <hyperlink ref="B234" r:id="rId503" display="https://kenpom.com/team.php?team=Manhattan" xr:uid="{C9C38F0E-BE5E-A24A-A0AE-615C1C5DF816}"/>
    <hyperlink ref="C234" r:id="rId504" display="https://kenpom.com/conf.php?c=MAAC" xr:uid="{EFE360E1-8A39-2941-9D78-1E5D431B2BDA}"/>
    <hyperlink ref="B235" r:id="rId505" display="https://kenpom.com/team.php?team=Southern" xr:uid="{0E97D0EE-33D5-5D47-82A8-8740598F95CA}"/>
    <hyperlink ref="C235" r:id="rId506" display="https://kenpom.com/conf.php?c=SWAC" xr:uid="{D249CAA0-D019-BD49-9326-406EBB147473}"/>
    <hyperlink ref="B236" r:id="rId507" display="https://kenpom.com/team.php?team=La+Salle" xr:uid="{A2498C6A-41D2-3349-89E8-6D275CE88CDF}"/>
    <hyperlink ref="C236" r:id="rId508" display="https://kenpom.com/conf.php?c=A10" xr:uid="{4CBE6E50-A736-774B-B6F3-664B7E324A25}"/>
    <hyperlink ref="B237" r:id="rId509" display="https://kenpom.com/team.php?team=Presbyterian" xr:uid="{BB9C879D-798F-C349-AFB0-962BDC41C552}"/>
    <hyperlink ref="C237" r:id="rId510" display="https://kenpom.com/conf.php?c=BSth" xr:uid="{786716EB-B40E-6048-A6A6-56DC16AE183A}"/>
    <hyperlink ref="B238" r:id="rId511" display="https://kenpom.com/team.php?team=Vermont" xr:uid="{C13139DB-20A1-5749-A021-947AB3438118}"/>
    <hyperlink ref="C238" r:id="rId512" display="https://kenpom.com/conf.php?c=AE" xr:uid="{BEBE3E5E-EAB5-4840-A3BC-13DF4A552560}"/>
    <hyperlink ref="B239" r:id="rId513" display="https://kenpom.com/team.php?team=Northwestern+St." xr:uid="{BD036BD9-83D9-8747-9DA8-9C8CB7695DF8}"/>
    <hyperlink ref="C239" r:id="rId514" display="https://kenpom.com/conf.php?c=Slnd" xr:uid="{65A0EDD3-88FB-1F47-A3D0-FD25141E43DF}"/>
    <hyperlink ref="B240" r:id="rId515" display="https://kenpom.com/team.php?team=Northern+Kentucky" xr:uid="{6C7BCD4D-1CF0-B443-8ECA-210B73A65F2E}"/>
    <hyperlink ref="C240" r:id="rId516" display="https://kenpom.com/conf.php?c=Horz" xr:uid="{AAD25E99-C51A-3E4C-A1F3-4781F1367AD7}"/>
    <hyperlink ref="B241" r:id="rId517" display="https://kenpom.com/team.php?team=Kansas+City" xr:uid="{4C0E4C2E-FF9C-FA42-8C65-E5CD38A09F75}"/>
    <hyperlink ref="C241" r:id="rId518" display="https://kenpom.com/conf.php?c=Sum" xr:uid="{281D1986-1E22-7347-A724-82A1797681CE}"/>
    <hyperlink ref="B242" r:id="rId519" display="https://kenpom.com/team.php?team=Richmond" xr:uid="{B8E2D7DC-C4CE-0449-AB64-A48F751C2784}"/>
    <hyperlink ref="C242" r:id="rId520" display="https://kenpom.com/conf.php?c=A10" xr:uid="{56C1B6ED-853B-5E44-8137-5EAB3B2D5B6D}"/>
    <hyperlink ref="B243" r:id="rId521" display="https://kenpom.com/team.php?team=Cal+St.+Bakersfield" xr:uid="{35BA5924-7437-CA47-BBD3-22571A2F4BD5}"/>
    <hyperlink ref="C243" r:id="rId522" display="https://kenpom.com/conf.php?c=BW" xr:uid="{2E4A6302-2258-6244-9A26-9D86FC2371CF}"/>
    <hyperlink ref="B244" r:id="rId523" display="https://kenpom.com/team.php?team=South+Dakota" xr:uid="{ED02D12E-6DDB-5940-A629-ED3EC845EB8F}"/>
    <hyperlink ref="C244" r:id="rId524" display="https://kenpom.com/conf.php?c=Sum" xr:uid="{0AA0A817-6176-0A43-AE2A-E1EF9B349937}"/>
    <hyperlink ref="B245" r:id="rId525" display="https://kenpom.com/team.php?team=UT+Rio+Grande+Valley" xr:uid="{6C1F6252-9C21-1A45-967A-5923402A64FE}"/>
    <hyperlink ref="C245" r:id="rId526" display="https://kenpom.com/conf.php?c=Slnd" xr:uid="{B73A75A7-FD71-5349-84EC-FE6E68F45B54}"/>
    <hyperlink ref="B246" r:id="rId527" display="https://kenpom.com/team.php?team=UMass+Lowell" xr:uid="{529F05E1-5B2F-9041-A97E-4520FC331D2A}"/>
    <hyperlink ref="C246" r:id="rId528" display="https://kenpom.com/conf.php?c=AE" xr:uid="{0228E74D-2FAA-474E-B03B-56E7D9BACE1E}"/>
    <hyperlink ref="B247" r:id="rId529" display="https://kenpom.com/team.php?team=UC+Davis" xr:uid="{877B2FAD-D88D-D242-B917-5A70C82A0A37}"/>
    <hyperlink ref="C247" r:id="rId530" display="https://kenpom.com/conf.php?c=BW" xr:uid="{A69158B3-2713-114A-8B62-CA18E3130449}"/>
    <hyperlink ref="B248" r:id="rId531" display="https://kenpom.com/team.php?team=Fordham" xr:uid="{A20D53E9-A717-BE49-89EE-8F3AA297AB53}"/>
    <hyperlink ref="C248" r:id="rId532" display="https://kenpom.com/conf.php?c=A10" xr:uid="{30DFC1DC-FC4B-AE40-BA01-65DF8BA61E78}"/>
    <hyperlink ref="B249" r:id="rId533" display="https://kenpom.com/team.php?team=Toledo" xr:uid="{4241F6D0-FDC9-C749-BB97-758A01C9367F}"/>
    <hyperlink ref="C249" r:id="rId534" display="https://kenpom.com/conf.php?c=MAC" xr:uid="{A56B1105-8625-E747-9910-0DB76D0C47DA}"/>
    <hyperlink ref="B250" r:id="rId535" display="https://kenpom.com/team.php?team=Northern+Arizona" xr:uid="{1BC6E44B-5D24-E541-B470-F5276E790703}"/>
    <hyperlink ref="C250" r:id="rId536" display="https://kenpom.com/conf.php?c=BSky" xr:uid="{20B50856-2DA2-A34A-85D4-1A284DB77203}"/>
    <hyperlink ref="B251" r:id="rId537" display="https://kenpom.com/team.php?team=Missouri+St." xr:uid="{3E5E9067-82C6-F047-972D-66F4026B349A}"/>
    <hyperlink ref="C251" r:id="rId538" display="https://kenpom.com/conf.php?c=MVC" xr:uid="{B0F13197-29E9-CE4B-87C0-EDE6386D2FA0}"/>
    <hyperlink ref="B252" r:id="rId539" display="https://kenpom.com/team.php?team=Georgia+Southern" xr:uid="{FAA9D97C-CA42-0D45-83A0-2B143A98CB2C}"/>
    <hyperlink ref="C252" r:id="rId540" display="https://kenpom.com/conf.php?c=SB" xr:uid="{BEA17C58-24A0-EB46-AC63-CCC42D120CEE}"/>
    <hyperlink ref="B253" r:id="rId541" display="https://kenpom.com/team.php?team=Incarnate+Word" xr:uid="{D7C0F189-0E66-7940-A0D2-D8E6249CC513}"/>
    <hyperlink ref="C253" r:id="rId542" display="https://kenpom.com/conf.php?c=Slnd" xr:uid="{F224A662-E9F8-8940-B9EC-E3145652A07E}"/>
    <hyperlink ref="B254" r:id="rId543" display="https://kenpom.com/team.php?team=Siena" xr:uid="{96F6F383-9A6D-EC42-923A-716963764C18}"/>
    <hyperlink ref="C254" r:id="rId544" display="https://kenpom.com/conf.php?c=MAAC" xr:uid="{761B5A00-E85F-1240-880C-ED0018DF8DEA}"/>
    <hyperlink ref="B255" r:id="rId545" display="https://kenpom.com/team.php?team=American" xr:uid="{367A930C-6977-7D4E-89E6-296FBBACEDF9}"/>
    <hyperlink ref="C255" r:id="rId546" display="https://kenpom.com/conf.php?c=PL" xr:uid="{51BCFAEA-CA93-8B48-8587-EF081A2AABAC}"/>
    <hyperlink ref="B256" r:id="rId547" display="https://kenpom.com/team.php?team=Tennessee+St." xr:uid="{887C1AA2-1072-6742-AF4E-F34E302E6FB7}"/>
    <hyperlink ref="C256" r:id="rId548" display="https://kenpom.com/conf.php?c=OVC" xr:uid="{313E8E77-9111-0D43-8EA3-C9F0F2E542E0}"/>
    <hyperlink ref="B257" r:id="rId549" display="https://kenpom.com/team.php?team=Fresno+St." xr:uid="{B4414C34-F06B-F644-AB50-F51141E61DAC}"/>
    <hyperlink ref="C257" r:id="rId550" display="https://kenpom.com/conf.php?c=MWC" xr:uid="{932F7FAE-8171-394F-899E-2D9F6B7D1492}"/>
    <hyperlink ref="B258" r:id="rId551" display="https://kenpom.com/team.php?team=Delaware" xr:uid="{EEC45787-9C81-8F4B-B884-713325E19076}"/>
    <hyperlink ref="C258" r:id="rId552" display="https://kenpom.com/conf.php?c=CAA" xr:uid="{07C5B737-58A6-5C4A-BAF4-09BEA54E1024}"/>
    <hyperlink ref="B259" r:id="rId553" display="https://kenpom.com/team.php?team=Colgate" xr:uid="{23FA53AB-1E49-6A4C-9F2F-0C1EB8FE4DBB}"/>
    <hyperlink ref="C259" r:id="rId554" display="https://kenpom.com/conf.php?c=PL" xr:uid="{85DF421D-7CBB-2B42-879C-9A9B4553CC8C}"/>
    <hyperlink ref="B260" r:id="rId555" display="https://kenpom.com/team.php?team=Harvard" xr:uid="{77AFF6EA-41A9-8C4D-9D6B-27432ABC0E40}"/>
    <hyperlink ref="C260" r:id="rId556" display="https://kenpom.com/conf.php?c=Ivy" xr:uid="{E2A7566B-86E9-7549-9C7D-CE6E356B20C9}"/>
    <hyperlink ref="B261" r:id="rId557" display="https://kenpom.com/team.php?team=FIU" xr:uid="{6082B059-3D86-AF4F-BFFF-8A152854B09D}"/>
    <hyperlink ref="C261" r:id="rId558" display="https://kenpom.com/conf.php?c=CUSA" xr:uid="{98274D4F-7247-C34E-BD71-256ADADF9BE0}"/>
    <hyperlink ref="B262" r:id="rId559" display="https://kenpom.com/team.php?team=Jackson+St." xr:uid="{C826CD99-4099-8F43-9FCA-4188626AC40A}"/>
    <hyperlink ref="C262" r:id="rId560" display="https://kenpom.com/conf.php?c=SWAC" xr:uid="{CC945878-CB10-3949-A77D-E66BA0104A51}"/>
    <hyperlink ref="B263" r:id="rId561" display="https://kenpom.com/team.php?team=North+Florida" xr:uid="{57521AA4-261F-C141-8BCF-B34B29F88420}"/>
    <hyperlink ref="C263" r:id="rId562" display="https://kenpom.com/conf.php?c=ASun" xr:uid="{D6E5385D-5151-CB41-B435-2472349E6346}"/>
    <hyperlink ref="B264" r:id="rId563" display="https://kenpom.com/team.php?team=Mount+St.+Mary%27s" xr:uid="{9A3D49EC-5A56-0B49-8FE6-27BEA4443BA8}"/>
    <hyperlink ref="C264" r:id="rId564" display="https://kenpom.com/conf.php?c=MAAC" xr:uid="{035A3CB3-BE2E-774A-AFDC-0DC39BD04E03}"/>
    <hyperlink ref="B265" r:id="rId565" display="https://kenpom.com/team.php?team=Evansville" xr:uid="{BFD471EC-6076-8E48-9E9A-E7AF81FA370B}"/>
    <hyperlink ref="C265" r:id="rId566" display="https://kenpom.com/conf.php?c=MVC" xr:uid="{5FD518DB-AD64-EA49-BD1C-A5C8759E048A}"/>
    <hyperlink ref="B266" r:id="rId567" display="https://kenpom.com/team.php?team=Mercer" xr:uid="{C228A845-6B01-7942-A9C5-B9912F9B532D}"/>
    <hyperlink ref="C266" r:id="rId568" display="https://kenpom.com/conf.php?c=SC" xr:uid="{AD31C64D-3652-2A41-AB87-DA7EA5E4A660}"/>
    <hyperlink ref="B267" r:id="rId569" display="https://kenpom.com/team.php?team=Gardner+Webb" xr:uid="{D2F23F77-D3DD-BD4F-A9D6-A4C80DACEA0C}"/>
    <hyperlink ref="C267" r:id="rId570" display="https://kenpom.com/conf.php?c=BSth" xr:uid="{E8D9A313-8773-9049-88FD-E217E553F214}"/>
    <hyperlink ref="B268" r:id="rId571" display="https://kenpom.com/team.php?team=Charlotte" xr:uid="{A79580C9-3443-DF41-B992-625402279276}"/>
    <hyperlink ref="C268" r:id="rId572" display="https://kenpom.com/conf.php?c=Amer" xr:uid="{285F2F4E-2D42-4446-9796-FBC9E1970210}"/>
    <hyperlink ref="B269" r:id="rId573" display="https://kenpom.com/team.php?team=Georgia+St." xr:uid="{9338A194-2900-3746-A5C6-2BA217EEDE1A}"/>
    <hyperlink ref="C269" r:id="rId574" display="https://kenpom.com/conf.php?c=SB" xr:uid="{BEC1B118-E262-9C4E-931A-E1A2A3D3DD14}"/>
    <hyperlink ref="B270" r:id="rId575" display="https://kenpom.com/team.php?team=North+Dakota" xr:uid="{E722A0A3-CC04-6446-85B1-F7B1370E7912}"/>
    <hyperlink ref="C270" r:id="rId576" display="https://kenpom.com/conf.php?c=Sum" xr:uid="{E1E8EE47-E181-0944-818B-886053085D86}"/>
    <hyperlink ref="B271" r:id="rId577" display="https://kenpom.com/team.php?team=Sacred+Heart" xr:uid="{F665EE57-8367-8F43-AD90-F670A4ED7E2C}"/>
    <hyperlink ref="C271" r:id="rId578" display="https://kenpom.com/conf.php?c=MAAC" xr:uid="{EE0D42AF-D915-4046-B17E-8030589A4C6B}"/>
    <hyperlink ref="B272" r:id="rId579" display="https://kenpom.com/team.php?team=Iona" xr:uid="{13CC4F23-B0A0-A54F-BE93-DC274A25926B}"/>
    <hyperlink ref="C272" r:id="rId580" display="https://kenpom.com/conf.php?c=MAAC" xr:uid="{27304482-CD53-F548-A874-E4CCA60AC0C4}"/>
    <hyperlink ref="B273" r:id="rId581" display="https://kenpom.com/team.php?team=Navy" xr:uid="{153981AB-FA6D-DD48-971E-CF201C00F470}"/>
    <hyperlink ref="C273" r:id="rId582" display="https://kenpom.com/conf.php?c=PL" xr:uid="{D686E0FD-1ADE-8D4C-840C-538C102B2727}"/>
    <hyperlink ref="B274" r:id="rId583" display="https://kenpom.com/team.php?team=Monmouth" xr:uid="{34D8E345-00E7-C144-BE47-A0179D9FA288}"/>
    <hyperlink ref="C274" r:id="rId584" display="https://kenpom.com/conf.php?c=CAA" xr:uid="{5B1C7A90-3764-684D-81D2-EBFC9F1B9A06}"/>
    <hyperlink ref="B275" r:id="rId585" display="https://kenpom.com/team.php?team=Portland" xr:uid="{8852511C-3202-4C43-862A-14ECA312F828}"/>
    <hyperlink ref="C275" r:id="rId586" display="https://kenpom.com/conf.php?c=WCC" xr:uid="{7BFD5CBA-F37F-A949-9A8F-ED65725F96B8}"/>
    <hyperlink ref="B276" r:id="rId587" display="https://kenpom.com/team.php?team=Marist" xr:uid="{097B0339-D2E0-6043-87C3-6CE93D0ACD9B}"/>
    <hyperlink ref="C276" r:id="rId588" display="https://kenpom.com/conf.php?c=MAAC" xr:uid="{FDB0051D-3C58-024B-8D2C-236438E49F2C}"/>
    <hyperlink ref="B277" r:id="rId589" display="https://kenpom.com/team.php?team=Albany" xr:uid="{AF921B01-EB47-0845-B779-973FFBF3AED5}"/>
    <hyperlink ref="C277" r:id="rId590" display="https://kenpom.com/conf.php?c=AE" xr:uid="{DEA26EB9-9E40-EE4A-B60E-1CD94C135EF3}"/>
    <hyperlink ref="B278" r:id="rId591" display="https://kenpom.com/team.php?team=Houston+Christian" xr:uid="{A36F5627-BC04-D449-9526-545E834FFA66}"/>
    <hyperlink ref="C278" r:id="rId592" display="https://kenpom.com/conf.php?c=Slnd" xr:uid="{D18DC91C-495B-9042-8FD1-10143A9BD9C7}"/>
    <hyperlink ref="B279" r:id="rId593" display="https://kenpom.com/team.php?team=Austin+Peay" xr:uid="{C5D29200-D86F-6742-A1D0-EB94C8988D2F}"/>
    <hyperlink ref="C279" r:id="rId594" display="https://kenpom.com/conf.php?c=ASun" xr:uid="{09D97204-EFE0-D246-8CD6-179ECE16A858}"/>
    <hyperlink ref="B280" r:id="rId595" display="https://kenpom.com/team.php?team=Ball+St." xr:uid="{EA481A62-B19D-4E41-A71A-4C18D539B17B}"/>
    <hyperlink ref="C280" r:id="rId596" display="https://kenpom.com/conf.php?c=MAC" xr:uid="{267E659D-8730-E44E-9767-2453DE1875D9}"/>
    <hyperlink ref="B281" r:id="rId597" display="https://kenpom.com/team.php?team=Idaho" xr:uid="{966D8173-3232-9B49-9010-2549C36E3834}"/>
    <hyperlink ref="C281" r:id="rId598" display="https://kenpom.com/conf.php?c=BSky" xr:uid="{54604683-6D83-5A44-897E-A8ED809E3D73}"/>
    <hyperlink ref="B282" r:id="rId599" display="https://kenpom.com/team.php?team=Texas+Southern" xr:uid="{9C421DD6-455E-9342-9C38-14C23BF8E7FD}"/>
    <hyperlink ref="C282" r:id="rId600" display="https://kenpom.com/conf.php?c=SWAC" xr:uid="{C92898C3-A533-0F43-883A-4F8B28B7E9D0}"/>
    <hyperlink ref="B283" r:id="rId601" display="https://kenpom.com/team.php?team=Columbia" xr:uid="{32195C7C-1EE2-3D4C-AD45-23B3F30A39AE}"/>
    <hyperlink ref="C283" r:id="rId602" display="https://kenpom.com/conf.php?c=Ivy" xr:uid="{5BDCEDCA-A9D8-D54A-8E6F-EEEE32F50F7B}"/>
    <hyperlink ref="B284" r:id="rId603" display="https://kenpom.com/team.php?team=Stephen+F.+Austin" xr:uid="{58C1CED0-74C7-1C4E-89A9-0E151DC1EA56}"/>
    <hyperlink ref="C284" r:id="rId604" display="https://kenpom.com/conf.php?c=Slnd" xr:uid="{B9F74DE6-40DE-C84B-8E3C-79F395B38F14}"/>
    <hyperlink ref="B285" r:id="rId605" display="https://kenpom.com/team.php?team=Eastern+Michigan" xr:uid="{4293C935-4E6A-7C4D-8634-C92B80711C2A}"/>
    <hyperlink ref="C285" r:id="rId606" display="https://kenpom.com/conf.php?c=MAC" xr:uid="{8CA93176-E147-9344-9401-DB3A4991D789}"/>
    <hyperlink ref="B286" r:id="rId607" display="https://kenpom.com/team.php?team=Alabama+St." xr:uid="{4C14EF16-E635-FF46-B216-9D6852B357CB}"/>
    <hyperlink ref="C286" r:id="rId608" display="https://kenpom.com/conf.php?c=SWAC" xr:uid="{8EF03C2E-7BEE-244A-B969-D7A1445A09FD}"/>
    <hyperlink ref="A287" r:id="rId609" display="https://kenpom.com/archive.php?d=2025-03-09" xr:uid="{87661011-8DB2-2348-B576-F0C9B8F5D7DD}"/>
    <hyperlink ref="B287" r:id="rId610" display="https://kenpom.com/archive.php?d=2025-03-09&amp;s=TeamName" xr:uid="{5F043BFB-AA4D-3C4B-B999-8DC0F6DD0A76}"/>
    <hyperlink ref="D287" r:id="rId611" display="https://kenpom.com/archive.php?d=2025-03-09" xr:uid="{6DBC98D6-5149-CA40-9C2D-BA132A9F99FD}"/>
    <hyperlink ref="E287" r:id="rId612" display="https://kenpom.com/archive.php?d=2025-03-09&amp;s=RankAdjOE" xr:uid="{2C8B940F-6F50-E64D-8F26-4D37D81250BF}"/>
    <hyperlink ref="F287" r:id="rId613" display="https://kenpom.com/archive.php?d=2025-03-09&amp;s=RankAdjDE" xr:uid="{F566D254-65F8-4D41-A8CD-BB60011DC9A5}"/>
    <hyperlink ref="G287" r:id="rId614" display="https://kenpom.com/archive.php?d=2025-03-09&amp;s=RankAdjTempo" xr:uid="{455F6BD0-70A7-A14D-BEF2-796198571900}"/>
    <hyperlink ref="H287" r:id="rId615" display="https://kenpom.com/archive.php?d=2025-03-09&amp;s=RankAdjEMFinal" xr:uid="{6D147940-6F3C-7E45-B756-6D23D4088C7A}"/>
    <hyperlink ref="I287" r:id="rId616" display="https://kenpom.com/archive.php?d=2025-03-09&amp;s=AdjEMFinal" xr:uid="{2110DAC6-BDB3-EA44-9435-D3C29EC8A9B0}"/>
    <hyperlink ref="B288" r:id="rId617" display="https://kenpom.com/team.php?team=VMI" xr:uid="{90D0EF55-8C38-CF42-AEE2-343F47B4B189}"/>
    <hyperlink ref="C288" r:id="rId618" display="https://kenpom.com/conf.php?c=SC" xr:uid="{CA0EEFD8-21FE-4E4C-9290-B06A27A056A2}"/>
    <hyperlink ref="B289" r:id="rId619" display="https://kenpom.com/team.php?team=Bethune+Cookman" xr:uid="{1204159B-62DD-BC45-A152-FB57F834685F}"/>
    <hyperlink ref="C289" r:id="rId620" display="https://kenpom.com/conf.php?c=SWAC" xr:uid="{4DAE10F5-EFAD-B942-83FC-16F839A45345}"/>
    <hyperlink ref="B290" r:id="rId621" display="https://kenpom.com/team.php?team=Lehigh" xr:uid="{AB8F9494-40B0-3948-87C4-D3CA001AB86B}"/>
    <hyperlink ref="C290" r:id="rId622" display="https://kenpom.com/conf.php?c=PL" xr:uid="{6719E363-D128-0243-AFAF-6873FBD561F1}"/>
    <hyperlink ref="B291" r:id="rId623" display="https://kenpom.com/team.php?team=Old+Dominion" xr:uid="{9E7DAB9A-D053-A146-B8EB-64B8AAA6FAC8}"/>
    <hyperlink ref="C291" r:id="rId624" display="https://kenpom.com/conf.php?c=SB" xr:uid="{5157CA84-1C76-6647-9124-1FA421F569F5}"/>
    <hyperlink ref="B292" r:id="rId625" display="https://kenpom.com/team.php?team=Tulsa" xr:uid="{71357FFA-E114-E944-A3BF-D78CEC17442A}"/>
    <hyperlink ref="C292" r:id="rId626" display="https://kenpom.com/conf.php?c=Amer" xr:uid="{D5E50E18-EFDC-464E-AAA2-F7B90A48D295}"/>
    <hyperlink ref="B293" r:id="rId627" display="https://kenpom.com/team.php?team=Pacific" xr:uid="{FB8B46B0-F3AD-5348-B6AF-264D0DE36B67}"/>
    <hyperlink ref="C293" r:id="rId628" display="https://kenpom.com/conf.php?c=WCC" xr:uid="{3A1409CA-4C26-F542-9758-F0A2E4D38CDB}"/>
    <hyperlink ref="B294" r:id="rId629" display="https://kenpom.com/team.php?team=Bowling+Green" xr:uid="{136CEB23-CC88-B747-8468-A24EF6A44FBF}"/>
    <hyperlink ref="C294" r:id="rId630" display="https://kenpom.com/conf.php?c=MAC" xr:uid="{A910DA90-FE84-8A47-99B6-288FD4123D5A}"/>
    <hyperlink ref="B295" r:id="rId631" display="https://kenpom.com/team.php?team=LIU" xr:uid="{BA9FE2D3-68C6-744F-8ED6-79586581B881}"/>
    <hyperlink ref="C295" r:id="rId632" display="https://kenpom.com/conf.php?c=NEC" xr:uid="{9D5CEB80-6519-5F4C-B559-B58352A1A29B}"/>
    <hyperlink ref="B296" r:id="rId633" display="https://kenpom.com/team.php?team=Tarleton+St." xr:uid="{1DE4B5B8-678C-0741-BB36-320813135238}"/>
    <hyperlink ref="C296" r:id="rId634" display="https://kenpom.com/conf.php?c=WAC" xr:uid="{B4261DCE-D538-2347-8552-439A4F10A650}"/>
    <hyperlink ref="B297" r:id="rId635" display="https://kenpom.com/team.php?team=Lafayette" xr:uid="{71D20E0E-DE48-1741-94EC-76F4940E8569}"/>
    <hyperlink ref="C297" r:id="rId636" display="https://kenpom.com/conf.php?c=PL" xr:uid="{678470F3-0DF4-414A-B302-11BF315DC715}"/>
    <hyperlink ref="B298" r:id="rId637" display="https://kenpom.com/team.php?team=Southern+Utah" xr:uid="{D5906B84-F111-8448-A46A-6207AB86DD8E}"/>
    <hyperlink ref="C298" r:id="rId638" display="https://kenpom.com/conf.php?c=WAC" xr:uid="{578F0318-BC1C-EE49-A6C9-EE02349A2B41}"/>
    <hyperlink ref="B299" r:id="rId639" display="https://kenpom.com/team.php?team=Weber+St." xr:uid="{CEB00C9D-A55F-6E44-85AC-14C314133F7C}"/>
    <hyperlink ref="C299" r:id="rId640" display="https://kenpom.com/conf.php?c=BSky" xr:uid="{EB101DB1-4330-E948-BE8F-CE07835D4102}"/>
    <hyperlink ref="B300" r:id="rId641" display="https://kenpom.com/team.php?team=Tennessee+Martin" xr:uid="{B658AC87-12CE-7B44-A09C-54CFD084069A}"/>
    <hyperlink ref="C300" r:id="rId642" display="https://kenpom.com/conf.php?c=OVC" xr:uid="{B0169498-428B-B642-A4ED-53E11C2636BC}"/>
    <hyperlink ref="B301" r:id="rId643" display="https://kenpom.com/team.php?team=Penn" xr:uid="{7C51A922-4F82-4F4C-A0FC-8B1C55D0DE27}"/>
    <hyperlink ref="C301" r:id="rId644" display="https://kenpom.com/conf.php?c=Ivy" xr:uid="{7EC30B0D-2DC1-984D-BD60-2E58440156B3}"/>
    <hyperlink ref="B302" r:id="rId645" display="https://kenpom.com/team.php?team=Eastern+Washington" xr:uid="{90A7425A-2D75-6140-BED2-88E648E41F59}"/>
    <hyperlink ref="C302" r:id="rId646" display="https://kenpom.com/conf.php?c=BSky" xr:uid="{CD165013-7267-EC40-ADD8-84574E7A0E56}"/>
    <hyperlink ref="B303" r:id="rId647" display="https://kenpom.com/team.php?team=Western+Michigan" xr:uid="{95C63E9A-7321-A947-826C-D0821BB97591}"/>
    <hyperlink ref="C303" r:id="rId648" display="https://kenpom.com/conf.php?c=MAC" xr:uid="{7F8C0F2F-01D7-9949-AF17-B215B4142390}"/>
    <hyperlink ref="B304" r:id="rId649" display="https://kenpom.com/team.php?team=San+Diego" xr:uid="{A567B777-EFBF-3448-AD94-6C584CC3C099}"/>
    <hyperlink ref="C304" r:id="rId650" display="https://kenpom.com/conf.php?c=WCC" xr:uid="{62ACF481-950D-9B46-AD64-4FBE8657128C}"/>
    <hyperlink ref="B305" r:id="rId651" display="https://kenpom.com/team.php?team=Southern+Miss" xr:uid="{BBDC785C-3EE1-1049-9933-D6A3840EBB07}"/>
    <hyperlink ref="C305" r:id="rId652" display="https://kenpom.com/conf.php?c=SB" xr:uid="{E7287D3B-66D2-054D-9C9A-6411D9D5A788}"/>
    <hyperlink ref="B306" r:id="rId653" display="https://kenpom.com/team.php?team=UMBC" xr:uid="{BD250645-6558-D049-831A-1303B19DE034}"/>
    <hyperlink ref="C306" r:id="rId654" display="https://kenpom.com/conf.php?c=AE" xr:uid="{8911225F-9F8E-9044-A71A-594019E0151D}"/>
    <hyperlink ref="B307" r:id="rId655" display="https://kenpom.com/team.php?team=Saint+Peter%27s" xr:uid="{165A5E71-F1E6-4447-A59F-6ACC2A12FE78}"/>
    <hyperlink ref="C307" r:id="rId656" display="https://kenpom.com/conf.php?c=MAAC" xr:uid="{17BDC43D-BC3B-A648-A358-B111D9DE1E38}"/>
    <hyperlink ref="B308" r:id="rId657" display="https://kenpom.com/team.php?team=Utah+Tech" xr:uid="{2778311E-3184-D14F-9AF3-30DD99B08F26}"/>
    <hyperlink ref="C308" r:id="rId658" display="https://kenpom.com/conf.php?c=WAC" xr:uid="{CF8F1E96-D2EA-EE44-A3AE-E51DC113F5EC}"/>
    <hyperlink ref="B309" r:id="rId659" display="https://kenpom.com/team.php?team=Charleston+Southern" xr:uid="{852F597C-AE57-4C4F-89B4-4596D0BAC43F}"/>
    <hyperlink ref="C309" r:id="rId660" display="https://kenpom.com/conf.php?c=BSth" xr:uid="{B2320B57-A0DE-B34F-890B-13BCCE45F780}"/>
    <hyperlink ref="B310" r:id="rId661" display="https://kenpom.com/team.php?team=Long+Beach+St." xr:uid="{E3663856-D290-7643-8158-24EE92DA63E4}"/>
    <hyperlink ref="C310" r:id="rId662" display="https://kenpom.com/conf.php?c=BW" xr:uid="{E8DA4E6F-78A8-174D-94DE-8B53017B89E0}"/>
    <hyperlink ref="B311" r:id="rId663" display="https://kenpom.com/team.php?team=Boston+University" xr:uid="{349B47C9-47B4-CE41-9EC9-B037E7B6914E}"/>
    <hyperlink ref="C311" r:id="rId664" display="https://kenpom.com/conf.php?c=PL" xr:uid="{466DB21E-F28B-2D42-BB2C-F8D8B64010AE}"/>
    <hyperlink ref="B312" r:id="rId665" display="https://kenpom.com/team.php?team=Tennessee+Tech" xr:uid="{32B6A692-D88D-8E48-8C71-7C62B5303A7E}"/>
    <hyperlink ref="C312" r:id="rId666" display="https://kenpom.com/conf.php?c=OVC" xr:uid="{E1D32EC5-4A72-8D48-A444-B41C17978B5A}"/>
    <hyperlink ref="B313" r:id="rId667" display="https://kenpom.com/team.php?team=Loyola+MD" xr:uid="{414940E4-6E5D-C841-AF03-84239E7B1E19}"/>
    <hyperlink ref="C313" r:id="rId668" display="https://kenpom.com/conf.php?c=PL" xr:uid="{E20092AE-21E0-7D4A-8B9D-0F064A84D732}"/>
    <hyperlink ref="B314" r:id="rId669" display="https://kenpom.com/team.php?team=Fairleigh+Dickinson" xr:uid="{48E8F3AA-A0A4-DD40-9DBC-3538F2D8D0B2}"/>
    <hyperlink ref="C314" r:id="rId670" display="https://kenpom.com/conf.php?c=NEC" xr:uid="{80E27EBB-FE69-BE43-9345-7A5DAE1548BC}"/>
    <hyperlink ref="B315" r:id="rId671" display="https://kenpom.com/team.php?team=Delaware+St." xr:uid="{0242990B-42A6-1148-855E-A0271FED9B9A}"/>
    <hyperlink ref="C315" r:id="rId672" display="https://kenpom.com/conf.php?c=MEAC" xr:uid="{C6520484-1A16-7E47-ABF0-840C50E3F961}"/>
    <hyperlink ref="B316" r:id="rId673" display="https://kenpom.com/team.php?team=Denver" xr:uid="{BDD5FD7A-8809-7640-916A-3C3D35806898}"/>
    <hyperlink ref="C316" r:id="rId674" display="https://kenpom.com/conf.php?c=Sum" xr:uid="{23657F8B-F1C7-E345-85BF-76A6195404AB}"/>
    <hyperlink ref="B317" r:id="rId675" display="https://kenpom.com/team.php?team=Air+Force" xr:uid="{B525174B-FB79-E94D-9885-0E682F96ACA1}"/>
    <hyperlink ref="C317" r:id="rId676" display="https://kenpom.com/conf.php?c=MWC" xr:uid="{85D2B302-090C-C841-B586-DB08D2E66DE6}"/>
    <hyperlink ref="B318" r:id="rId677" display="https://kenpom.com/team.php?team=Howard" xr:uid="{2C742B1B-A8FC-5745-B04D-049AFBEAC617}"/>
    <hyperlink ref="C318" r:id="rId678" display="https://kenpom.com/conf.php?c=MEAC" xr:uid="{0FD55697-B5BA-E043-974C-AED348352C88}"/>
    <hyperlink ref="B319" r:id="rId679" display="https://kenpom.com/team.php?team=Rider" xr:uid="{C4C089E3-E274-344F-8ED3-47724C6F29B2}"/>
    <hyperlink ref="C319" r:id="rId680" display="https://kenpom.com/conf.php?c=MAAC" xr:uid="{972C4BDF-E92E-D843-BA5C-183E023F4AA0}"/>
    <hyperlink ref="B320" r:id="rId681" display="https://kenpom.com/team.php?team=Eastern+Illinois" xr:uid="{EF4A8779-7B31-CC4F-B6A6-CFE01CCDC4B2}"/>
    <hyperlink ref="C320" r:id="rId682" display="https://kenpom.com/conf.php?c=OVC" xr:uid="{FC9B5101-8F4C-0A45-8C9E-1C41B7A360EB}"/>
    <hyperlink ref="B321" r:id="rId683" display="https://kenpom.com/team.php?team=Florida+A%26M" xr:uid="{A7DB2377-A3A9-964C-BD17-B8870D83D548}"/>
    <hyperlink ref="C321" r:id="rId684" display="https://kenpom.com/conf.php?c=SWAC" xr:uid="{B53F3DAA-6DC3-8245-8E26-A63E0F8D075A}"/>
    <hyperlink ref="B322" r:id="rId685" display="https://kenpom.com/team.php?team=IU+Indy" xr:uid="{F972160D-80CD-DD4D-9A22-C6339C34CE65}"/>
    <hyperlink ref="C322" r:id="rId686" display="https://kenpom.com/conf.php?c=Horz" xr:uid="{B90E9660-22D6-5B4C-93E9-F29DABE5FFC5}"/>
    <hyperlink ref="B323" r:id="rId687" display="https://kenpom.com/team.php?team=Louisiana" xr:uid="{946EBA95-84D4-0045-A737-0EEC2EE1E07C}"/>
    <hyperlink ref="C323" r:id="rId688" display="https://kenpom.com/conf.php?c=SB" xr:uid="{B5A2F28B-1ACC-9546-BA8B-01B5A20B5101}"/>
    <hyperlink ref="B324" r:id="rId689" display="https://kenpom.com/team.php?team=Saint+Francis" xr:uid="{32C0F47D-9DB6-C045-A9C5-2A5E0002322F}"/>
    <hyperlink ref="C324" r:id="rId690" display="https://kenpom.com/conf.php?c=NEC" xr:uid="{9B79BCFB-B19C-8B41-867A-DF71393D015A}"/>
    <hyperlink ref="B325" r:id="rId691" display="https://kenpom.com/team.php?team=North+Carolina+Central" xr:uid="{9B5BD39C-EF6A-704E-A751-8623956C49C8}"/>
    <hyperlink ref="C325" r:id="rId692" display="https://kenpom.com/conf.php?c=MEAC" xr:uid="{728F65B6-76C3-BE4E-8A51-8238F6F83F8F}"/>
    <hyperlink ref="B326" r:id="rId693" display="https://kenpom.com/team.php?team=Holy+Cross" xr:uid="{63C7654A-CF98-3146-94B4-A54229F8BF47}"/>
    <hyperlink ref="C326" r:id="rId694" display="https://kenpom.com/conf.php?c=PL" xr:uid="{6560E6A7-9E05-4847-A1FB-DD6A2309A3A7}"/>
    <hyperlink ref="B327" r:id="rId695" display="https://kenpom.com/team.php?team=Binghamton" xr:uid="{839AB19C-3BED-C64D-B0A0-3B03DD533315}"/>
    <hyperlink ref="C327" r:id="rId696" display="https://kenpom.com/conf.php?c=AE" xr:uid="{45FC19D1-7A0B-1943-A166-18A518A20F28}"/>
    <hyperlink ref="A328" r:id="rId697" display="https://kenpom.com/archive.php?d=2025-03-09" xr:uid="{A0EEAB9C-9ABE-B44C-A7A0-24A27D34AAB6}"/>
    <hyperlink ref="B328" r:id="rId698" display="https://kenpom.com/archive.php?d=2025-03-09&amp;s=TeamName" xr:uid="{1B9E7B27-138F-CC4E-9F58-78580CFBAE78}"/>
    <hyperlink ref="D328" r:id="rId699" display="https://kenpom.com/archive.php?d=2025-03-09" xr:uid="{F265FF3D-A662-2A47-81A6-A550365CF23A}"/>
    <hyperlink ref="E328" r:id="rId700" display="https://kenpom.com/archive.php?d=2025-03-09&amp;s=RankAdjOE" xr:uid="{BFCFD261-132E-6747-A972-7B8557133014}"/>
    <hyperlink ref="F328" r:id="rId701" display="https://kenpom.com/archive.php?d=2025-03-09&amp;s=RankAdjDE" xr:uid="{FFA001C2-52E2-CA4D-8471-6F7CB55E7F8E}"/>
    <hyperlink ref="G328" r:id="rId702" display="https://kenpom.com/archive.php?d=2025-03-09&amp;s=RankAdjTempo" xr:uid="{A448411D-561A-134F-855E-523AF39AD705}"/>
    <hyperlink ref="H328" r:id="rId703" display="https://kenpom.com/archive.php?d=2025-03-09&amp;s=RankAdjEMFinal" xr:uid="{7EF03666-A9C9-904E-8A36-F5E0CA0A0F99}"/>
    <hyperlink ref="I328" r:id="rId704" display="https://kenpom.com/archive.php?d=2025-03-09&amp;s=AdjEMFinal" xr:uid="{DC9B4E2C-1F33-E849-90C4-6356F8FEADA3}"/>
    <hyperlink ref="B329" r:id="rId705" display="https://kenpom.com/team.php?team=Niagara" xr:uid="{64AFF28D-49BE-E141-991A-2ADBABF57937}"/>
    <hyperlink ref="C329" r:id="rId706" display="https://kenpom.com/conf.php?c=MAAC" xr:uid="{9AEEB608-3C0E-1D47-AE1A-0BC9F7C13376}"/>
    <hyperlink ref="B330" r:id="rId707" display="https://kenpom.com/team.php?team=Stonehill" xr:uid="{7BE48DBF-A77F-1745-9198-AB3FD2B70A93}"/>
    <hyperlink ref="C330" r:id="rId708" display="https://kenpom.com/conf.php?c=NEC" xr:uid="{61ECEE98-68B2-9745-86DB-9A8288649128}"/>
    <hyperlink ref="B331" r:id="rId709" display="https://kenpom.com/team.php?team=Alcorn+St." xr:uid="{90DC2F86-DE58-9649-82C0-F579CB783A49}"/>
    <hyperlink ref="C331" r:id="rId710" display="https://kenpom.com/conf.php?c=SWAC" xr:uid="{BF08FCBA-AF5C-F140-8227-FB2BDD252F3F}"/>
    <hyperlink ref="B332" r:id="rId711" display="https://kenpom.com/team.php?team=Army" xr:uid="{C3D30F49-E228-A84E-BABE-9A7DF385BC99}"/>
    <hyperlink ref="C332" r:id="rId712" display="https://kenpom.com/conf.php?c=PL" xr:uid="{9BF0C3F7-ED32-B44E-AA0A-9976565AF1E5}"/>
    <hyperlink ref="B333" r:id="rId713" display="https://kenpom.com/team.php?team=Morehead+St." xr:uid="{873F596C-AC91-0242-B42D-D3F273A05E3B}"/>
    <hyperlink ref="C333" r:id="rId714" display="https://kenpom.com/conf.php?c=OVC" xr:uid="{518629D0-65C6-044A-95F8-2EF63FBA9835}"/>
    <hyperlink ref="B334" r:id="rId715" display="https://kenpom.com/team.php?team=Lindenwood" xr:uid="{F111C327-60C3-1F41-AAF9-B42F9DCF8AC4}"/>
    <hyperlink ref="C334" r:id="rId716" display="https://kenpom.com/conf.php?c=OVC" xr:uid="{115128A5-3981-8B4B-8B93-8EF139BA2220}"/>
    <hyperlink ref="B335" r:id="rId717" display="https://kenpom.com/team.php?team=Coastal+Carolina" xr:uid="{D0D52039-A346-B24E-8A79-0FD47741FCE7}"/>
    <hyperlink ref="C335" r:id="rId718" display="https://kenpom.com/conf.php?c=SB" xr:uid="{20F58C6C-438B-CC43-931F-B3CECFBB8123}"/>
    <hyperlink ref="B336" r:id="rId719" display="https://kenpom.com/team.php?team=Oral+Roberts" xr:uid="{3FC0DD7B-5093-8C42-87AE-F057927C0E28}"/>
    <hyperlink ref="C336" r:id="rId720" display="https://kenpom.com/conf.php?c=Sum" xr:uid="{D13298B2-44FD-E44C-8714-1DFE8D54EA6D}"/>
    <hyperlink ref="B337" r:id="rId721" display="https://kenpom.com/team.php?team=East+Texas+A%26M" xr:uid="{55F26A2E-59A8-8D45-A023-9A3F5429017A}"/>
    <hyperlink ref="C337" r:id="rId722" display="https://kenpom.com/conf.php?c=Slnd" xr:uid="{F42008B6-D52C-944D-B169-2C2D5618CC32}"/>
    <hyperlink ref="B338" r:id="rId723" display="https://kenpom.com/team.php?team=Grambling+St." xr:uid="{3C2A660F-5D08-6E45-B6B2-4217550D2DCB}"/>
    <hyperlink ref="C338" r:id="rId724" display="https://kenpom.com/conf.php?c=SWAC" xr:uid="{8244F4F2-BAB0-4145-8C7F-A135B8ED09BC}"/>
    <hyperlink ref="B339" r:id="rId725" display="https://kenpom.com/team.php?team=Fairfield" xr:uid="{F22529AE-2736-394D-8F2B-6419B2C4CB85}"/>
    <hyperlink ref="C339" r:id="rId726" display="https://kenpom.com/conf.php?c=MAAC" xr:uid="{9A3B5215-3CC6-F648-BC8B-CF65C198224F}"/>
    <hyperlink ref="B340" r:id="rId727" display="https://kenpom.com/team.php?team=Stony+Brook" xr:uid="{09EB2859-4429-E447-8361-1202A1E71BEC}"/>
    <hyperlink ref="C340" r:id="rId728" display="https://kenpom.com/conf.php?c=CAA" xr:uid="{B8D4DF30-89BF-C642-B166-80D94924FDE7}"/>
    <hyperlink ref="B341" r:id="rId729" display="https://kenpom.com/team.php?team=Morgan+St." xr:uid="{E29194BA-91B1-9641-8E06-D1BD127345B6}"/>
    <hyperlink ref="C341" r:id="rId730" display="https://kenpom.com/conf.php?c=MEAC" xr:uid="{5C3BCAF6-5BE1-A942-A20A-810687B2FD67}"/>
    <hyperlink ref="B342" r:id="rId731" display="https://kenpom.com/team.php?team=Green+Bay" xr:uid="{C323C821-DC15-D14B-B267-25051E463C22}"/>
    <hyperlink ref="C342" r:id="rId732" display="https://kenpom.com/conf.php?c=Horz" xr:uid="{A4AE5756-CF66-3E4A-ACE7-F32A52F03750}"/>
    <hyperlink ref="B343" r:id="rId733" display="https://kenpom.com/team.php?team=North+Carolina+A%26T" xr:uid="{BC25C0F5-CC5D-3A4B-88FD-12D582F08631}"/>
    <hyperlink ref="C343" r:id="rId734" display="https://kenpom.com/conf.php?c=CAA" xr:uid="{751083CC-6F09-D144-B0F3-E5DA1E8ABC32}"/>
    <hyperlink ref="B344" r:id="rId735" display="https://kenpom.com/team.php?team=Southern+Indiana" xr:uid="{6E61D2E9-479A-EC47-888C-511F647C17F0}"/>
    <hyperlink ref="C344" r:id="rId736" display="https://kenpom.com/conf.php?c=OVC" xr:uid="{F5E9D0BE-889D-6D43-ABCF-5E1D138F38D0}"/>
    <hyperlink ref="B345" r:id="rId737" display="https://kenpom.com/team.php?team=Western+Carolina" xr:uid="{5862C6A6-D1EC-494E-A35D-4B21689A4951}"/>
    <hyperlink ref="C345" r:id="rId738" display="https://kenpom.com/conf.php?c=SC" xr:uid="{D28286F3-8E9B-7345-A19B-399A0A406647}"/>
    <hyperlink ref="B346" r:id="rId739" display="https://kenpom.com/team.php?team=Detroit+Mercy" xr:uid="{2ADFD8E4-2D88-E742-89FB-D3681EF91311}"/>
    <hyperlink ref="C346" r:id="rId740" display="https://kenpom.com/conf.php?c=Horz" xr:uid="{18E6C643-3D2F-0D40-8CF7-5D95F592F879}"/>
    <hyperlink ref="B347" r:id="rId741" display="https://kenpom.com/team.php?team=USC+Upstate" xr:uid="{6828F81E-DCBD-584E-AA8C-3C15C9FB555E}"/>
    <hyperlink ref="C347" r:id="rId742" display="https://kenpom.com/conf.php?c=BSth" xr:uid="{B90A6C7A-BDE6-E04B-85CB-7E768DFB074F}"/>
    <hyperlink ref="B348" r:id="rId743" display="https://kenpom.com/team.php?team=Buffalo" xr:uid="{0BF6B194-83D1-8140-A0D1-56D0452A58A1}"/>
    <hyperlink ref="C348" r:id="rId744" display="https://kenpom.com/conf.php?c=MAC" xr:uid="{39C76440-FFDA-E64F-B3E7-6DDAC126E9B9}"/>
    <hyperlink ref="B349" r:id="rId745" display="https://kenpom.com/team.php?team=Bellarmine" xr:uid="{3307B483-037E-874B-9FF9-38B80DDCB545}"/>
    <hyperlink ref="C349" r:id="rId746" display="https://kenpom.com/conf.php?c=ASun" xr:uid="{CD3BA8C3-66B3-E44B-A379-64770FE6899F}"/>
    <hyperlink ref="B350" r:id="rId747" display="https://kenpom.com/team.php?team=Mercyhurst" xr:uid="{0996FD92-F034-A54F-AF4B-0D959A401C92}"/>
    <hyperlink ref="C350" r:id="rId748" display="https://kenpom.com/conf.php?c=NEC" xr:uid="{663B32C6-6C68-E543-9BF0-C26B4EBFA37B}"/>
    <hyperlink ref="B351" r:id="rId749" display="https://kenpom.com/team.php?team=Sacramento+St." xr:uid="{74F74118-8C8E-B445-AC5F-F7F8880FCFEB}"/>
    <hyperlink ref="C351" r:id="rId750" display="https://kenpom.com/conf.php?c=BSky" xr:uid="{33FEE9DE-2801-754F-B097-BC0D9FEFA067}"/>
    <hyperlink ref="B352" r:id="rId751" display="https://kenpom.com/team.php?team=Wagner" xr:uid="{4C1AE68A-A9E1-D845-8EDB-AFD620D0B6AF}"/>
    <hyperlink ref="C352" r:id="rId752" display="https://kenpom.com/conf.php?c=NEC" xr:uid="{E8D40524-FC19-F64A-B949-1759072E68AF}"/>
    <hyperlink ref="B353" r:id="rId753" display="https://kenpom.com/team.php?team=Central+Arkansas" xr:uid="{0BB87E6B-E8F7-BF49-8D61-6348558BF950}"/>
    <hyperlink ref="C353" r:id="rId754" display="https://kenpom.com/conf.php?c=ASun" xr:uid="{F3226489-DBC7-9F49-8409-D1495B41AB8B}"/>
    <hyperlink ref="B354" r:id="rId755" display="https://kenpom.com/team.php?team=Northern+Illinois" xr:uid="{86FE1902-F880-A647-8B6F-D690FF854FE3}"/>
    <hyperlink ref="C354" r:id="rId756" display="https://kenpom.com/conf.php?c=MAC" xr:uid="{042B5996-E69A-AD4A-83E5-6C5853FBBBC1}"/>
    <hyperlink ref="B355" r:id="rId757" display="https://kenpom.com/team.php?team=Western+Illinois" xr:uid="{BD1BCAFA-2A67-4347-B3F6-5DEFE102BFAC}"/>
    <hyperlink ref="C355" r:id="rId758" display="https://kenpom.com/conf.php?c=OVC" xr:uid="{9020FB4A-A096-CE4F-B194-7DE4DF5E4932}"/>
    <hyperlink ref="B356" r:id="rId759" display="https://kenpom.com/team.php?team=Louisiana+Monroe" xr:uid="{69C3FB04-FD15-A44A-8C2F-2984D4423596}"/>
    <hyperlink ref="C356" r:id="rId760" display="https://kenpom.com/conf.php?c=SB" xr:uid="{60AA1AC4-EFE7-C140-8992-FE9B954A7867}"/>
    <hyperlink ref="B357" r:id="rId761" display="https://kenpom.com/team.php?team=West+Georgia" xr:uid="{5B036FDE-CF91-2E4B-B40B-BAB2490AFE31}"/>
    <hyperlink ref="C357" r:id="rId762" display="https://kenpom.com/conf.php?c=ASun" xr:uid="{7922F872-69DF-C94D-959F-2B0F07EC8E8A}"/>
    <hyperlink ref="B358" r:id="rId763" display="https://kenpom.com/team.php?team=New+Orleans" xr:uid="{67907B13-F78F-714F-89DB-9A6B057A4CCF}"/>
    <hyperlink ref="C358" r:id="rId764" display="https://kenpom.com/conf.php?c=Slnd" xr:uid="{6F18AEDC-A539-F24B-9BB5-A1D2172F0D3F}"/>
    <hyperlink ref="B359" r:id="rId765" display="https://kenpom.com/team.php?team=Cal+St.+Fullerton" xr:uid="{5E72C01F-78F2-CD4B-ADE2-D766E2D58C86}"/>
    <hyperlink ref="C359" r:id="rId766" display="https://kenpom.com/conf.php?c=BW" xr:uid="{88C5784B-D926-8048-87D7-9A05F7B3F386}"/>
    <hyperlink ref="B360" r:id="rId767" display="https://kenpom.com/team.php?team=Stetson" xr:uid="{814EFD2C-958E-8E4B-993B-F5CB4FB3CD4B}"/>
    <hyperlink ref="C360" r:id="rId768" display="https://kenpom.com/conf.php?c=ASun" xr:uid="{4156027F-5B0B-1A44-8C6B-42AE34F47BFA}"/>
    <hyperlink ref="B361" r:id="rId769" display="https://kenpom.com/team.php?team=NJIT" xr:uid="{FA0122EE-FA57-4D43-A625-B98386FCF282}"/>
    <hyperlink ref="C361" r:id="rId770" display="https://kenpom.com/conf.php?c=AE" xr:uid="{96C31EA2-3EFC-AA41-93C6-5B59A40F61ED}"/>
    <hyperlink ref="B362" r:id="rId771" display="https://kenpom.com/team.php?team=Le+Moyne" xr:uid="{1990003A-FB6F-DA4C-B7EA-BD19134A1C23}"/>
    <hyperlink ref="C362" r:id="rId772" display="https://kenpom.com/conf.php?c=NEC" xr:uid="{7076EC75-5A1C-FD4D-BA0A-E5E8AD948400}"/>
    <hyperlink ref="B363" r:id="rId773" display="https://kenpom.com/team.php?team=New+Hampshire" xr:uid="{9CBC70A7-0491-8B4E-8A52-00E2891CD7CD}"/>
    <hyperlink ref="C363" r:id="rId774" display="https://kenpom.com/conf.php?c=AE" xr:uid="{D224437A-2213-2840-A080-D67C7600FD9C}"/>
    <hyperlink ref="B364" r:id="rId775" display="https://kenpom.com/team.php?team=The+Citadel" xr:uid="{C9A561CD-C081-2F49-93A4-E9EEE8962E58}"/>
    <hyperlink ref="C364" r:id="rId776" display="https://kenpom.com/conf.php?c=SC" xr:uid="{D7C782CA-8E7A-9544-A19E-E2CD77C4164D}"/>
    <hyperlink ref="B365" r:id="rId777" display="https://kenpom.com/team.php?team=Prairie+View+A%26M" xr:uid="{8E9CE4C2-8AB4-9F47-A2F0-B895CCD8329E}"/>
    <hyperlink ref="C365" r:id="rId778" display="https://kenpom.com/conf.php?c=SWAC" xr:uid="{BE4EC837-769A-6948-B826-9307E0D0DA66}"/>
    <hyperlink ref="B366" r:id="rId779" display="https://kenpom.com/team.php?team=Alabama+A%26M" xr:uid="{84BC1F94-930E-8A42-9811-19CDA1091F66}"/>
    <hyperlink ref="C366" r:id="rId780" display="https://kenpom.com/conf.php?c=SWAC" xr:uid="{23711432-5A55-124A-A4A4-F3965D23497A}"/>
    <hyperlink ref="B367" r:id="rId781" display="https://kenpom.com/team.php?team=Canisius" xr:uid="{C547EE14-48E2-1D44-AAB2-A494CD6FB315}"/>
    <hyperlink ref="C367" r:id="rId782" display="https://kenpom.com/conf.php?c=MAAC" xr:uid="{94043DF4-ED90-524D-AAAA-B53468D07ACE}"/>
    <hyperlink ref="B368" r:id="rId783" display="https://kenpom.com/team.php?team=Maryland+Eastern+Shore" xr:uid="{288769F7-B9D7-434F-947C-EFE7B742A7BA}"/>
    <hyperlink ref="C368" r:id="rId784" display="https://kenpom.com/conf.php?c=MEAC" xr:uid="{C3B57BBB-DF52-3C4F-ACBD-C72BA01EA085}"/>
    <hyperlink ref="B369" r:id="rId785" display="https://kenpom.com/team.php?team=Chicago+St." xr:uid="{41354DF4-6B91-D741-8BD9-4556CACFF816}"/>
    <hyperlink ref="C369" r:id="rId786" display="https://kenpom.com/conf.php?c=NEC" xr:uid="{B3300C33-9D8D-B749-A850-B61736794E63}"/>
    <hyperlink ref="B370" r:id="rId787" display="https://kenpom.com/team.php?team=Coppin+St." xr:uid="{73A1801B-57CB-D447-ADE3-22ECE53F02FC}"/>
    <hyperlink ref="C370" r:id="rId788" display="https://kenpom.com/conf.php?c=MEAC" xr:uid="{78B276B7-4BCF-3744-8C04-71FA418F38D3}"/>
    <hyperlink ref="B371" r:id="rId789" display="https://kenpom.com/team.php?team=Arkansas+Pine+Bluff" xr:uid="{BB7E9609-DF9B-1449-8F52-715DA8E49318}"/>
    <hyperlink ref="C371" r:id="rId790" display="https://kenpom.com/conf.php?c=SWAC" xr:uid="{3B3E2198-C2C0-824E-AA84-E532F117551A}"/>
    <hyperlink ref="B372" r:id="rId791" display="https://kenpom.com/team.php?team=Mississippi+Valley+St." xr:uid="{F75A8678-CAF8-7544-96EE-6BBE412673FE}"/>
    <hyperlink ref="C372" r:id="rId792" display="https://kenpom.com/conf.php?c=SWAC" xr:uid="{18098638-E234-5145-8C15-166D15C044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8DF5-FE07-264B-9021-D212D46A85AA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ADC4-CCA1-D948-8533-8BD36F073451}">
  <dimension ref="A1:H17"/>
  <sheetViews>
    <sheetView workbookViewId="0">
      <selection activeCell="E16" sqref="E16"/>
    </sheetView>
  </sheetViews>
  <sheetFormatPr defaultColWidth="11" defaultRowHeight="15.75"/>
  <cols>
    <col min="1" max="5" width="10.875" style="2"/>
    <col min="8" max="8" width="45.5" bestFit="1" customWidth="1"/>
  </cols>
  <sheetData>
    <row r="1" spans="1:8">
      <c r="A1" s="2" t="s">
        <v>511</v>
      </c>
      <c r="B1" s="2" t="s">
        <v>533</v>
      </c>
      <c r="C1" s="2" t="s">
        <v>534</v>
      </c>
      <c r="D1" s="2" t="s">
        <v>535</v>
      </c>
      <c r="E1" s="2" t="s">
        <v>536</v>
      </c>
      <c r="G1" s="2" t="s">
        <v>537</v>
      </c>
      <c r="H1" t="s">
        <v>538</v>
      </c>
    </row>
    <row r="2" spans="1:8">
      <c r="A2" s="2">
        <v>1</v>
      </c>
      <c r="B2" s="24">
        <f t="shared" ref="B2:B16" si="0">C2/E2</f>
        <v>0.96153846153846156</v>
      </c>
      <c r="C2" s="2">
        <v>50</v>
      </c>
      <c r="D2" s="2">
        <v>2</v>
      </c>
      <c r="E2" s="2">
        <f>SUM(C2:D2)</f>
        <v>52</v>
      </c>
    </row>
    <row r="3" spans="1:8">
      <c r="A3" s="2">
        <v>2</v>
      </c>
      <c r="B3" s="24">
        <f t="shared" si="0"/>
        <v>0.86538461538461542</v>
      </c>
      <c r="C3" s="2">
        <v>45</v>
      </c>
      <c r="D3" s="2">
        <v>7</v>
      </c>
      <c r="E3" s="2">
        <f t="shared" ref="E3:E17" si="1">SUM(C3:D3)</f>
        <v>52</v>
      </c>
    </row>
    <row r="4" spans="1:8">
      <c r="A4" s="2">
        <v>3</v>
      </c>
      <c r="B4" s="24">
        <f t="shared" si="0"/>
        <v>0.86538461538461542</v>
      </c>
      <c r="C4" s="2">
        <v>45</v>
      </c>
      <c r="D4" s="2">
        <v>7</v>
      </c>
      <c r="E4" s="2">
        <f t="shared" si="1"/>
        <v>52</v>
      </c>
    </row>
    <row r="5" spans="1:8">
      <c r="A5" s="2">
        <v>4</v>
      </c>
      <c r="B5" s="24">
        <f t="shared" si="0"/>
        <v>0.78846153846153844</v>
      </c>
      <c r="C5" s="2">
        <v>41</v>
      </c>
      <c r="D5" s="2">
        <v>11</v>
      </c>
      <c r="E5" s="2">
        <f t="shared" si="1"/>
        <v>52</v>
      </c>
    </row>
    <row r="6" spans="1:8">
      <c r="A6" s="2">
        <v>5</v>
      </c>
      <c r="B6" s="24">
        <f t="shared" si="0"/>
        <v>0.61538461538461542</v>
      </c>
      <c r="C6" s="2">
        <v>32</v>
      </c>
      <c r="D6" s="2">
        <v>20</v>
      </c>
      <c r="E6" s="2">
        <f t="shared" si="1"/>
        <v>52</v>
      </c>
    </row>
    <row r="7" spans="1:8">
      <c r="A7" s="2">
        <v>6</v>
      </c>
      <c r="B7" s="24">
        <f t="shared" si="0"/>
        <v>0.46153846153846156</v>
      </c>
      <c r="C7" s="2">
        <v>24</v>
      </c>
      <c r="D7" s="2">
        <v>28</v>
      </c>
      <c r="E7" s="2">
        <f t="shared" si="1"/>
        <v>52</v>
      </c>
    </row>
    <row r="8" spans="1:8">
      <c r="A8" s="2">
        <v>7</v>
      </c>
      <c r="B8" s="24">
        <f t="shared" si="0"/>
        <v>0.65384615384615385</v>
      </c>
      <c r="C8" s="2">
        <v>34</v>
      </c>
      <c r="D8" s="2">
        <v>18</v>
      </c>
      <c r="E8" s="2">
        <f t="shared" si="1"/>
        <v>52</v>
      </c>
    </row>
    <row r="9" spans="1:8">
      <c r="A9" s="2">
        <v>8</v>
      </c>
      <c r="B9" s="24">
        <f t="shared" si="0"/>
        <v>0.51923076923076927</v>
      </c>
      <c r="C9" s="2">
        <v>27</v>
      </c>
      <c r="D9" s="2">
        <v>25</v>
      </c>
      <c r="E9" s="2">
        <f t="shared" si="1"/>
        <v>52</v>
      </c>
    </row>
    <row r="10" spans="1:8">
      <c r="A10" s="2">
        <v>9</v>
      </c>
      <c r="B10" s="24">
        <f t="shared" si="0"/>
        <v>0.48076923076923078</v>
      </c>
      <c r="C10" s="2">
        <f>D9</f>
        <v>25</v>
      </c>
      <c r="D10" s="2">
        <f>C9</f>
        <v>27</v>
      </c>
      <c r="E10" s="2">
        <f t="shared" si="1"/>
        <v>52</v>
      </c>
    </row>
    <row r="11" spans="1:8">
      <c r="A11" s="2">
        <v>10</v>
      </c>
      <c r="B11" s="24">
        <f t="shared" si="0"/>
        <v>0.34615384615384615</v>
      </c>
      <c r="C11" s="2">
        <f>D8</f>
        <v>18</v>
      </c>
      <c r="D11" s="2">
        <f>C8</f>
        <v>34</v>
      </c>
      <c r="E11" s="2">
        <f t="shared" si="1"/>
        <v>52</v>
      </c>
    </row>
    <row r="12" spans="1:8">
      <c r="A12" s="2">
        <v>11</v>
      </c>
      <c r="B12" s="24">
        <f t="shared" si="0"/>
        <v>0.53846153846153844</v>
      </c>
      <c r="C12" s="2">
        <f>D7</f>
        <v>28</v>
      </c>
      <c r="D12" s="2">
        <f>C7</f>
        <v>24</v>
      </c>
      <c r="E12" s="2">
        <f t="shared" si="1"/>
        <v>52</v>
      </c>
    </row>
    <row r="13" spans="1:8">
      <c r="A13" s="2">
        <v>12</v>
      </c>
      <c r="B13" s="24">
        <f t="shared" si="0"/>
        <v>0.38461538461538464</v>
      </c>
      <c r="C13" s="2">
        <f>D6</f>
        <v>20</v>
      </c>
      <c r="D13" s="2">
        <f>C6</f>
        <v>32</v>
      </c>
      <c r="E13" s="2">
        <f t="shared" si="1"/>
        <v>52</v>
      </c>
    </row>
    <row r="14" spans="1:8">
      <c r="A14" s="2">
        <v>13</v>
      </c>
      <c r="B14" s="24">
        <f t="shared" si="0"/>
        <v>0.21153846153846154</v>
      </c>
      <c r="C14" s="2">
        <f>D5</f>
        <v>11</v>
      </c>
      <c r="D14" s="2">
        <f>C5</f>
        <v>41</v>
      </c>
      <c r="E14" s="2">
        <f t="shared" si="1"/>
        <v>52</v>
      </c>
    </row>
    <row r="15" spans="1:8">
      <c r="A15" s="2">
        <v>14</v>
      </c>
      <c r="B15" s="24">
        <f t="shared" si="0"/>
        <v>0.13461538461538461</v>
      </c>
      <c r="C15" s="2">
        <f>D4</f>
        <v>7</v>
      </c>
      <c r="D15" s="2">
        <f>C4</f>
        <v>45</v>
      </c>
      <c r="E15" s="2">
        <f t="shared" si="1"/>
        <v>52</v>
      </c>
    </row>
    <row r="16" spans="1:8">
      <c r="A16" s="2">
        <v>15</v>
      </c>
      <c r="B16" s="24">
        <f t="shared" si="0"/>
        <v>0.13461538461538461</v>
      </c>
      <c r="C16" s="2">
        <f>D3</f>
        <v>7</v>
      </c>
      <c r="D16" s="2">
        <f>C3</f>
        <v>45</v>
      </c>
      <c r="E16" s="2">
        <f t="shared" si="1"/>
        <v>52</v>
      </c>
    </row>
    <row r="17" spans="1:5">
      <c r="A17" s="2">
        <v>16</v>
      </c>
      <c r="B17" s="24">
        <f>C17/E17</f>
        <v>3.8461538461538464E-2</v>
      </c>
      <c r="C17" s="2">
        <f>D2</f>
        <v>2</v>
      </c>
      <c r="D17" s="2">
        <f>C2</f>
        <v>50</v>
      </c>
      <c r="E17" s="2">
        <f t="shared" si="1"/>
        <v>52</v>
      </c>
    </row>
  </sheetData>
  <pageMargins left="0.7" right="0.7" top="0.75" bottom="0.75" header="0.3" footer="0.3"/>
  <ignoredErrors>
    <ignoredError sqref="E2 E3:E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37B8-E208-2B4F-9E79-8C15497C0ED8}">
  <dimension ref="A1:I17"/>
  <sheetViews>
    <sheetView workbookViewId="0">
      <selection activeCell="H18" sqref="H18"/>
    </sheetView>
  </sheetViews>
  <sheetFormatPr defaultColWidth="11" defaultRowHeight="15.75"/>
  <cols>
    <col min="2" max="2" width="10.875"/>
  </cols>
  <sheetData>
    <row r="1" spans="1:9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9">
      <c r="A2" s="2">
        <v>1</v>
      </c>
      <c r="B2" s="37">
        <v>8</v>
      </c>
      <c r="C2" s="2">
        <v>59</v>
      </c>
      <c r="D2" s="2">
        <v>16</v>
      </c>
      <c r="E2" s="2">
        <f>SUM(C2:D2)</f>
        <v>75</v>
      </c>
      <c r="F2" s="24">
        <f>C2/E2</f>
        <v>0.78666666666666663</v>
      </c>
    </row>
    <row r="3" spans="1:9">
      <c r="A3" s="2">
        <v>1</v>
      </c>
      <c r="B3" s="37">
        <v>9</v>
      </c>
      <c r="C3" s="2">
        <v>73</v>
      </c>
      <c r="D3" s="2">
        <v>6</v>
      </c>
      <c r="E3" s="2">
        <f t="shared" ref="E3:E15" si="0">SUM(C3:D3)</f>
        <v>79</v>
      </c>
      <c r="F3" s="24">
        <f t="shared" ref="F3:F15" si="1">C3/E3</f>
        <v>0.92405063291139244</v>
      </c>
    </row>
    <row r="4" spans="1:9">
      <c r="A4" s="2">
        <v>2</v>
      </c>
      <c r="B4" s="37">
        <v>7</v>
      </c>
      <c r="C4" s="2">
        <v>63</v>
      </c>
      <c r="D4" s="2">
        <v>27</v>
      </c>
      <c r="E4" s="2">
        <f t="shared" si="0"/>
        <v>90</v>
      </c>
      <c r="F4" s="24">
        <f t="shared" si="1"/>
        <v>0.7</v>
      </c>
    </row>
    <row r="5" spans="1:9">
      <c r="A5" s="2">
        <v>2</v>
      </c>
      <c r="B5" s="37">
        <v>10</v>
      </c>
      <c r="C5" s="2">
        <v>36</v>
      </c>
      <c r="D5" s="2">
        <v>19</v>
      </c>
      <c r="E5" s="2">
        <f t="shared" si="0"/>
        <v>55</v>
      </c>
      <c r="F5" s="24">
        <f t="shared" si="1"/>
        <v>0.65454545454545454</v>
      </c>
    </row>
    <row r="6" spans="1:9">
      <c r="A6" s="2">
        <v>3</v>
      </c>
      <c r="B6" s="37">
        <v>6</v>
      </c>
      <c r="C6" s="2">
        <v>48</v>
      </c>
      <c r="D6" s="2">
        <v>31</v>
      </c>
      <c r="E6" s="2">
        <f t="shared" si="0"/>
        <v>79</v>
      </c>
      <c r="F6" s="24">
        <f t="shared" si="1"/>
        <v>0.60759493670886078</v>
      </c>
    </row>
    <row r="7" spans="1:9">
      <c r="A7" s="2">
        <v>3</v>
      </c>
      <c r="B7" s="37">
        <v>11</v>
      </c>
      <c r="C7" s="2">
        <v>34</v>
      </c>
      <c r="D7" s="2">
        <v>20</v>
      </c>
      <c r="E7" s="2">
        <f t="shared" si="0"/>
        <v>54</v>
      </c>
      <c r="F7" s="24">
        <f t="shared" si="1"/>
        <v>0.62962962962962965</v>
      </c>
    </row>
    <row r="8" spans="1:9">
      <c r="A8" s="2">
        <v>4</v>
      </c>
      <c r="B8" s="37">
        <v>5</v>
      </c>
      <c r="C8" s="2">
        <v>44</v>
      </c>
      <c r="D8" s="2">
        <v>36</v>
      </c>
      <c r="E8" s="2">
        <f t="shared" si="0"/>
        <v>80</v>
      </c>
      <c r="F8" s="24">
        <f t="shared" si="1"/>
        <v>0.55000000000000004</v>
      </c>
    </row>
    <row r="9" spans="1:9">
      <c r="A9" s="2">
        <v>4</v>
      </c>
      <c r="B9" s="37">
        <v>12</v>
      </c>
      <c r="C9" s="2">
        <v>30</v>
      </c>
      <c r="D9" s="2">
        <v>13</v>
      </c>
      <c r="E9" s="2">
        <f t="shared" si="0"/>
        <v>43</v>
      </c>
      <c r="F9" s="24">
        <f t="shared" si="1"/>
        <v>0.69767441860465118</v>
      </c>
    </row>
    <row r="10" spans="1:9">
      <c r="A10" s="2">
        <v>5</v>
      </c>
      <c r="B10" s="37">
        <v>13</v>
      </c>
      <c r="C10" s="2">
        <v>18</v>
      </c>
      <c r="D10" s="2">
        <v>3</v>
      </c>
      <c r="E10" s="2">
        <f t="shared" si="0"/>
        <v>21</v>
      </c>
      <c r="F10" s="24">
        <f t="shared" si="1"/>
        <v>0.8571428571428571</v>
      </c>
    </row>
    <row r="11" spans="1:9">
      <c r="A11" s="2">
        <v>6</v>
      </c>
      <c r="B11" s="37">
        <v>14</v>
      </c>
      <c r="C11" s="2">
        <v>14</v>
      </c>
      <c r="D11" s="2">
        <v>2</v>
      </c>
      <c r="E11" s="2">
        <f t="shared" si="0"/>
        <v>16</v>
      </c>
      <c r="F11" s="24">
        <f t="shared" si="1"/>
        <v>0.875</v>
      </c>
    </row>
    <row r="12" spans="1:9">
      <c r="A12" s="2">
        <v>7</v>
      </c>
      <c r="B12" s="37">
        <v>15</v>
      </c>
      <c r="C12" s="2">
        <v>2</v>
      </c>
      <c r="D12" s="2">
        <v>4</v>
      </c>
      <c r="E12" s="2">
        <f t="shared" si="0"/>
        <v>6</v>
      </c>
      <c r="F12" s="24">
        <f t="shared" si="1"/>
        <v>0.33333333333333331</v>
      </c>
    </row>
    <row r="13" spans="1:9">
      <c r="A13" s="2">
        <v>10</v>
      </c>
      <c r="B13" s="37">
        <v>15</v>
      </c>
      <c r="C13" s="2">
        <v>5</v>
      </c>
      <c r="D13" s="2">
        <v>0</v>
      </c>
      <c r="E13" s="2">
        <f t="shared" si="0"/>
        <v>5</v>
      </c>
      <c r="F13" s="24">
        <f t="shared" si="1"/>
        <v>1</v>
      </c>
    </row>
    <row r="14" spans="1:9">
      <c r="A14" s="2">
        <v>11</v>
      </c>
      <c r="B14" s="37">
        <v>14</v>
      </c>
      <c r="C14" s="2">
        <v>7</v>
      </c>
      <c r="D14" s="2">
        <v>0</v>
      </c>
      <c r="E14" s="2">
        <f t="shared" si="0"/>
        <v>7</v>
      </c>
      <c r="F14" s="24">
        <f t="shared" si="1"/>
        <v>1</v>
      </c>
    </row>
    <row r="15" spans="1:9">
      <c r="A15" s="2">
        <v>12</v>
      </c>
      <c r="B15" s="37">
        <v>13</v>
      </c>
      <c r="C15" s="2">
        <v>9</v>
      </c>
      <c r="D15" s="2">
        <v>3</v>
      </c>
      <c r="E15" s="2">
        <f t="shared" si="0"/>
        <v>12</v>
      </c>
      <c r="F15" s="24">
        <f t="shared" si="1"/>
        <v>0.75</v>
      </c>
    </row>
    <row r="16" spans="1:9">
      <c r="A16" s="2"/>
      <c r="B16" s="37"/>
      <c r="C16" s="2"/>
      <c r="D16" s="2"/>
      <c r="E16" s="2"/>
    </row>
    <row r="17" spans="1:5">
      <c r="A17" s="2"/>
      <c r="B17" s="37"/>
      <c r="C17" s="2"/>
      <c r="D17" s="2"/>
      <c r="E17" s="2"/>
    </row>
  </sheetData>
  <pageMargins left="0.7" right="0.7" top="0.75" bottom="0.75" header="0.3" footer="0.3"/>
  <ignoredErrors>
    <ignoredError sqref="E2:E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75B6-7D3E-9E49-BB3E-A39F64255A39}">
  <dimension ref="A1:L18"/>
  <sheetViews>
    <sheetView workbookViewId="0">
      <selection activeCell="G20" sqref="G20"/>
    </sheetView>
  </sheetViews>
  <sheetFormatPr defaultColWidth="11" defaultRowHeight="15.75"/>
  <sheetData>
    <row r="1" spans="1:12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12">
      <c r="A2" s="2">
        <v>1</v>
      </c>
      <c r="B2" s="37">
        <v>4</v>
      </c>
      <c r="C2" s="2">
        <v>41</v>
      </c>
      <c r="D2" s="2">
        <v>18</v>
      </c>
      <c r="E2" s="2">
        <f>SUM(C2:D2)</f>
        <v>59</v>
      </c>
      <c r="F2" s="24">
        <f>C2/E2</f>
        <v>0.69491525423728817</v>
      </c>
    </row>
    <row r="3" spans="1:12">
      <c r="A3" s="2">
        <v>1</v>
      </c>
      <c r="B3" s="37">
        <v>5</v>
      </c>
      <c r="C3" s="2">
        <v>36</v>
      </c>
      <c r="D3" s="2">
        <v>11</v>
      </c>
      <c r="E3" s="2">
        <f t="shared" ref="E3:E12" si="0">SUM(C3:D3)</f>
        <v>47</v>
      </c>
      <c r="F3" s="24">
        <f t="shared" ref="F3:F12" si="1">C3/E3</f>
        <v>0.76595744680851063</v>
      </c>
    </row>
    <row r="4" spans="1:12">
      <c r="A4" s="2">
        <v>1</v>
      </c>
      <c r="B4" s="37">
        <v>12</v>
      </c>
      <c r="C4" s="2">
        <v>20</v>
      </c>
      <c r="D4" s="2">
        <v>0</v>
      </c>
      <c r="E4" s="2">
        <f t="shared" si="0"/>
        <v>20</v>
      </c>
      <c r="F4" s="24">
        <f t="shared" si="1"/>
        <v>1</v>
      </c>
    </row>
    <row r="5" spans="1:12">
      <c r="A5" s="2">
        <v>1</v>
      </c>
      <c r="B5" s="37">
        <v>13</v>
      </c>
      <c r="C5" s="2">
        <v>4</v>
      </c>
      <c r="D5" s="2">
        <v>0</v>
      </c>
      <c r="E5" s="2">
        <f t="shared" si="0"/>
        <v>4</v>
      </c>
      <c r="F5" s="24">
        <f t="shared" si="1"/>
        <v>1</v>
      </c>
    </row>
    <row r="6" spans="1:12">
      <c r="A6" s="2">
        <v>2</v>
      </c>
      <c r="B6" s="37">
        <v>3</v>
      </c>
      <c r="C6" s="2">
        <v>31</v>
      </c>
      <c r="D6" s="2">
        <v>19</v>
      </c>
      <c r="E6" s="2">
        <f t="shared" si="0"/>
        <v>50</v>
      </c>
      <c r="F6" s="24">
        <f t="shared" si="1"/>
        <v>0.62</v>
      </c>
    </row>
    <row r="7" spans="1:12">
      <c r="A7" s="2">
        <v>2</v>
      </c>
      <c r="B7" s="37">
        <v>6</v>
      </c>
      <c r="C7" s="2">
        <v>23</v>
      </c>
      <c r="D7" s="2">
        <v>7</v>
      </c>
      <c r="E7" s="2">
        <f t="shared" si="0"/>
        <v>30</v>
      </c>
      <c r="F7" s="24">
        <f t="shared" si="1"/>
        <v>0.76666666666666672</v>
      </c>
    </row>
    <row r="8" spans="1:12">
      <c r="A8" s="2">
        <v>2</v>
      </c>
      <c r="B8" s="37">
        <v>11</v>
      </c>
      <c r="C8" s="2">
        <v>15</v>
      </c>
      <c r="D8" s="2">
        <v>4</v>
      </c>
      <c r="E8" s="2">
        <f t="shared" si="0"/>
        <v>19</v>
      </c>
      <c r="F8" s="24">
        <f t="shared" si="1"/>
        <v>0.78947368421052633</v>
      </c>
    </row>
    <row r="9" spans="1:12">
      <c r="A9" s="2">
        <v>3</v>
      </c>
      <c r="B9" s="37">
        <v>7</v>
      </c>
      <c r="C9" s="2">
        <v>10</v>
      </c>
      <c r="D9" s="2">
        <v>6</v>
      </c>
      <c r="E9" s="2">
        <f t="shared" si="0"/>
        <v>16</v>
      </c>
      <c r="F9" s="24">
        <f t="shared" si="1"/>
        <v>0.625</v>
      </c>
    </row>
    <row r="10" spans="1:12">
      <c r="A10" s="2">
        <v>3</v>
      </c>
      <c r="B10" s="37">
        <v>10</v>
      </c>
      <c r="C10" s="2">
        <v>9</v>
      </c>
      <c r="D10" s="2">
        <v>4</v>
      </c>
      <c r="E10" s="2">
        <f t="shared" si="0"/>
        <v>13</v>
      </c>
      <c r="F10" s="24">
        <f t="shared" si="1"/>
        <v>0.69230769230769229</v>
      </c>
    </row>
    <row r="11" spans="1:12">
      <c r="A11" s="2">
        <v>4</v>
      </c>
      <c r="B11" s="37">
        <v>8</v>
      </c>
      <c r="C11" s="2">
        <v>5</v>
      </c>
      <c r="D11" s="2">
        <v>6</v>
      </c>
      <c r="E11" s="2">
        <f t="shared" si="0"/>
        <v>11</v>
      </c>
      <c r="F11" s="24">
        <f t="shared" si="1"/>
        <v>0.45454545454545453</v>
      </c>
    </row>
    <row r="12" spans="1:12">
      <c r="A12" s="2">
        <v>6</v>
      </c>
      <c r="B12" s="37">
        <v>7</v>
      </c>
      <c r="C12" s="2">
        <v>5</v>
      </c>
      <c r="D12" s="2">
        <v>3</v>
      </c>
      <c r="E12" s="2">
        <f t="shared" si="0"/>
        <v>8</v>
      </c>
      <c r="F12" s="24">
        <f t="shared" si="1"/>
        <v>0.625</v>
      </c>
    </row>
    <row r="13" spans="1:12">
      <c r="A13" s="2"/>
      <c r="B13" s="37"/>
      <c r="C13" s="2"/>
      <c r="D13" s="2"/>
      <c r="E13" s="2"/>
      <c r="F13" s="24"/>
    </row>
    <row r="14" spans="1:12">
      <c r="A14" s="2"/>
      <c r="B14" s="37"/>
      <c r="C14" s="2"/>
      <c r="D14" s="2"/>
      <c r="E14" s="2"/>
      <c r="F14" s="24"/>
      <c r="G14" t="s">
        <v>540</v>
      </c>
      <c r="H14" t="s">
        <v>541</v>
      </c>
      <c r="I14" t="s">
        <v>542</v>
      </c>
      <c r="J14" t="s">
        <v>543</v>
      </c>
      <c r="K14" t="s">
        <v>544</v>
      </c>
      <c r="L14" t="s">
        <v>545</v>
      </c>
    </row>
    <row r="15" spans="1:12">
      <c r="A15" s="2"/>
      <c r="B15" s="37"/>
      <c r="C15" s="2"/>
      <c r="D15" s="2"/>
      <c r="E15" s="2"/>
      <c r="F15" s="24"/>
      <c r="G15" s="38"/>
      <c r="H15" s="38"/>
      <c r="I15" s="38"/>
    </row>
    <row r="18" spans="6:8">
      <c r="F18">
        <v>68</v>
      </c>
      <c r="H18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CF4-FD91-BD41-9C4D-7F76340FC558}">
  <dimension ref="A2:AN85"/>
  <sheetViews>
    <sheetView tabSelected="1" topLeftCell="A6" zoomScale="55" zoomScaleNormal="55" workbookViewId="0">
      <selection activeCell="K30" sqref="K30"/>
    </sheetView>
  </sheetViews>
  <sheetFormatPr defaultColWidth="10.875" defaultRowHeight="15.75"/>
  <cols>
    <col min="1" max="2" width="10.875" style="2"/>
    <col min="3" max="3" width="19.625" style="2" customWidth="1"/>
    <col min="4" max="38" width="10.875" style="2"/>
    <col min="39" max="39" width="18.375" style="2" customWidth="1"/>
    <col min="40" max="16384" width="10.875" style="2"/>
  </cols>
  <sheetData>
    <row r="2" spans="1:40" ht="26.25">
      <c r="B2" s="49" t="s">
        <v>490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5"/>
      <c r="Q2" s="25"/>
      <c r="R2" s="25"/>
      <c r="S2" s="25"/>
      <c r="T2" s="25"/>
      <c r="U2" s="25"/>
      <c r="AA2" s="49" t="s">
        <v>488</v>
      </c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</row>
    <row r="3" spans="1:40">
      <c r="A3" s="22" t="s">
        <v>511</v>
      </c>
      <c r="B3" s="47" t="s">
        <v>512</v>
      </c>
      <c r="C3" s="47"/>
      <c r="D3" s="22" t="s">
        <v>511</v>
      </c>
      <c r="E3" s="47" t="s">
        <v>512</v>
      </c>
      <c r="F3" s="47"/>
      <c r="G3" s="22" t="s">
        <v>511</v>
      </c>
      <c r="H3" s="47" t="s">
        <v>512</v>
      </c>
      <c r="I3" s="47"/>
      <c r="J3" s="22" t="s">
        <v>511</v>
      </c>
      <c r="K3" s="47" t="s">
        <v>512</v>
      </c>
      <c r="L3" s="47"/>
      <c r="M3" s="22" t="s">
        <v>511</v>
      </c>
      <c r="N3" s="47" t="s">
        <v>512</v>
      </c>
      <c r="O3" s="47"/>
      <c r="Q3" s="22" t="s">
        <v>511</v>
      </c>
      <c r="R3" s="47" t="s">
        <v>512</v>
      </c>
      <c r="S3" s="47"/>
      <c r="T3"/>
      <c r="V3" s="47" t="s">
        <v>512</v>
      </c>
      <c r="W3" s="47"/>
      <c r="X3" s="22" t="s">
        <v>511</v>
      </c>
      <c r="Z3" s="47" t="s">
        <v>512</v>
      </c>
      <c r="AA3" s="47"/>
      <c r="AB3" s="22" t="s">
        <v>511</v>
      </c>
      <c r="AC3" s="47" t="s">
        <v>512</v>
      </c>
      <c r="AD3" s="47"/>
      <c r="AE3" s="22" t="s">
        <v>511</v>
      </c>
      <c r="AF3" s="47" t="s">
        <v>512</v>
      </c>
      <c r="AG3" s="47"/>
      <c r="AH3" s="22" t="s">
        <v>511</v>
      </c>
      <c r="AI3" s="47" t="s">
        <v>512</v>
      </c>
      <c r="AJ3" s="47"/>
      <c r="AK3" s="22" t="s">
        <v>511</v>
      </c>
      <c r="AL3" s="47" t="s">
        <v>512</v>
      </c>
      <c r="AM3" s="47"/>
      <c r="AN3" s="22" t="s">
        <v>511</v>
      </c>
    </row>
    <row r="4" spans="1:4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>
      <c r="A5" s="28">
        <v>1</v>
      </c>
      <c r="B5" s="44" t="s">
        <v>97</v>
      </c>
      <c r="C5" s="44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44" t="s">
        <v>76</v>
      </c>
      <c r="AM5" s="44"/>
      <c r="AN5" s="28">
        <v>1</v>
      </c>
    </row>
    <row r="6" spans="1:40">
      <c r="A6" s="28"/>
      <c r="B6" s="28"/>
      <c r="C6" s="30"/>
      <c r="D6" s="31">
        <v>1</v>
      </c>
      <c r="E6" s="44" t="s">
        <v>97</v>
      </c>
      <c r="F6" s="4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44" t="s">
        <v>76</v>
      </c>
      <c r="AJ6" s="44"/>
      <c r="AK6" s="32">
        <v>1</v>
      </c>
      <c r="AL6" s="33"/>
      <c r="AM6" s="33"/>
      <c r="AN6" s="28"/>
    </row>
    <row r="7" spans="1:40">
      <c r="A7" s="28">
        <v>16</v>
      </c>
      <c r="B7" s="44" t="s">
        <v>549</v>
      </c>
      <c r="C7" s="45"/>
      <c r="D7" s="28"/>
      <c r="E7" s="28"/>
      <c r="F7" s="34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30"/>
      <c r="AI7" s="28"/>
      <c r="AJ7" s="28"/>
      <c r="AK7" s="30"/>
      <c r="AL7" s="44" t="s">
        <v>539</v>
      </c>
      <c r="AM7" s="44"/>
      <c r="AN7" s="28">
        <v>16</v>
      </c>
    </row>
    <row r="8" spans="1:40">
      <c r="A8" s="28"/>
      <c r="B8" s="28"/>
      <c r="C8" s="28"/>
      <c r="D8" s="28"/>
      <c r="E8" s="28"/>
      <c r="F8" s="30"/>
      <c r="G8" s="31"/>
      <c r="H8" s="29"/>
      <c r="I8" s="2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  <c r="AG8" s="29"/>
      <c r="AH8" s="32"/>
      <c r="AI8" s="28"/>
      <c r="AJ8" s="28"/>
      <c r="AK8" s="28"/>
      <c r="AL8" s="28"/>
      <c r="AM8" s="28"/>
      <c r="AN8" s="28"/>
    </row>
    <row r="9" spans="1:40">
      <c r="A9" s="28">
        <v>8</v>
      </c>
      <c r="B9" s="44" t="s">
        <v>73</v>
      </c>
      <c r="C9" s="44"/>
      <c r="D9" s="28"/>
      <c r="E9" s="28"/>
      <c r="F9" s="30"/>
      <c r="G9" s="28"/>
      <c r="H9" s="28"/>
      <c r="I9" s="3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0"/>
      <c r="AF9" s="28"/>
      <c r="AG9" s="28"/>
      <c r="AH9" s="30"/>
      <c r="AI9" s="28"/>
      <c r="AJ9" s="28"/>
      <c r="AK9" s="28"/>
      <c r="AL9" s="44" t="s">
        <v>548</v>
      </c>
      <c r="AM9" s="44"/>
      <c r="AN9" s="28">
        <v>8</v>
      </c>
    </row>
    <row r="10" spans="1:40">
      <c r="A10" s="28"/>
      <c r="B10" s="28"/>
      <c r="C10" s="30"/>
      <c r="D10" s="31">
        <v>8</v>
      </c>
      <c r="E10" s="44" t="s">
        <v>73</v>
      </c>
      <c r="F10" s="45"/>
      <c r="G10" s="28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0"/>
      <c r="AF10" s="28"/>
      <c r="AG10" s="28"/>
      <c r="AH10" s="30"/>
      <c r="AI10" s="50" t="s">
        <v>6</v>
      </c>
      <c r="AJ10" s="51"/>
      <c r="AK10" s="32">
        <v>9</v>
      </c>
      <c r="AL10" s="28"/>
      <c r="AM10" s="28"/>
      <c r="AN10" s="28"/>
    </row>
    <row r="11" spans="1:40">
      <c r="A11" s="28">
        <v>9</v>
      </c>
      <c r="B11" s="44" t="s">
        <v>134</v>
      </c>
      <c r="C11" s="45"/>
      <c r="D11" s="28"/>
      <c r="E11" s="28"/>
      <c r="F11" s="28"/>
      <c r="G11" s="28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0"/>
      <c r="AF11" s="28"/>
      <c r="AG11" s="28"/>
      <c r="AH11" s="28"/>
      <c r="AI11" s="28"/>
      <c r="AJ11" s="28"/>
      <c r="AK11" s="30"/>
      <c r="AL11" s="44" t="s">
        <v>6</v>
      </c>
      <c r="AM11" s="44"/>
      <c r="AN11" s="28">
        <v>9</v>
      </c>
    </row>
    <row r="12" spans="1:40">
      <c r="A12" s="28"/>
      <c r="B12" s="28"/>
      <c r="C12" s="28"/>
      <c r="D12" s="28"/>
      <c r="E12" s="28"/>
      <c r="F12" s="28"/>
      <c r="G12" s="28"/>
      <c r="H12" s="28"/>
      <c r="I12" s="30"/>
      <c r="J12" s="31"/>
      <c r="K12" s="29"/>
      <c r="L12" s="2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29"/>
      <c r="AE12" s="32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>
      <c r="A13" s="28">
        <v>5</v>
      </c>
      <c r="B13" s="44" t="s">
        <v>125</v>
      </c>
      <c r="C13" s="44"/>
      <c r="D13" s="28"/>
      <c r="E13" s="28"/>
      <c r="F13" s="28"/>
      <c r="G13" s="28"/>
      <c r="H13" s="28"/>
      <c r="I13" s="30"/>
      <c r="J13" s="28"/>
      <c r="K13" s="28"/>
      <c r="L13" s="34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30"/>
      <c r="AC13" s="28"/>
      <c r="AD13" s="28"/>
      <c r="AE13" s="30"/>
      <c r="AF13" s="28"/>
      <c r="AG13" s="28"/>
      <c r="AH13" s="28"/>
      <c r="AI13" s="28"/>
      <c r="AJ13" s="28"/>
      <c r="AK13" s="28"/>
      <c r="AL13" s="44" t="s">
        <v>137</v>
      </c>
      <c r="AM13" s="44"/>
      <c r="AN13" s="28">
        <v>5</v>
      </c>
    </row>
    <row r="14" spans="1:40">
      <c r="A14" s="28"/>
      <c r="B14" s="28"/>
      <c r="C14" s="30"/>
      <c r="D14" s="31">
        <v>5</v>
      </c>
      <c r="E14" s="51" t="s">
        <v>125</v>
      </c>
      <c r="F14" s="51"/>
      <c r="G14" s="28"/>
      <c r="H14" s="28"/>
      <c r="I14" s="30"/>
      <c r="J14" s="28"/>
      <c r="K14" s="28"/>
      <c r="L14" s="3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30"/>
      <c r="AC14" s="28"/>
      <c r="AD14" s="28"/>
      <c r="AE14" s="30"/>
      <c r="AF14" s="28"/>
      <c r="AG14" s="28"/>
      <c r="AH14" s="28"/>
      <c r="AI14" s="44" t="s">
        <v>137</v>
      </c>
      <c r="AJ14" s="44"/>
      <c r="AK14" s="32">
        <v>5</v>
      </c>
      <c r="AL14" s="28"/>
      <c r="AM14" s="28"/>
      <c r="AN14" s="28"/>
    </row>
    <row r="15" spans="1:40">
      <c r="A15" s="28">
        <v>12</v>
      </c>
      <c r="B15" s="44" t="s">
        <v>138</v>
      </c>
      <c r="C15" s="45"/>
      <c r="D15" s="28"/>
      <c r="E15" s="28"/>
      <c r="F15" s="34"/>
      <c r="G15" s="28"/>
      <c r="H15" s="28"/>
      <c r="I15" s="30"/>
      <c r="J15" s="28"/>
      <c r="K15" s="28"/>
      <c r="L15" s="3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30"/>
      <c r="AC15" s="28"/>
      <c r="AD15" s="28"/>
      <c r="AE15" s="30"/>
      <c r="AF15" s="28"/>
      <c r="AG15" s="28"/>
      <c r="AH15" s="30"/>
      <c r="AI15" s="28"/>
      <c r="AJ15" s="28"/>
      <c r="AK15" s="30"/>
      <c r="AL15" s="44" t="s">
        <v>184</v>
      </c>
      <c r="AM15" s="44"/>
      <c r="AN15" s="28">
        <v>12</v>
      </c>
    </row>
    <row r="16" spans="1:40">
      <c r="A16" s="28"/>
      <c r="B16" s="28"/>
      <c r="C16" s="28"/>
      <c r="D16" s="28"/>
      <c r="E16" s="28"/>
      <c r="F16" s="30"/>
      <c r="G16" s="31"/>
      <c r="H16" s="29"/>
      <c r="I16" s="32"/>
      <c r="J16" s="28"/>
      <c r="K16" s="28"/>
      <c r="L16" s="3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30"/>
      <c r="AC16" s="28"/>
      <c r="AD16" s="28"/>
      <c r="AE16" s="30"/>
      <c r="AF16" s="29"/>
      <c r="AG16" s="29"/>
      <c r="AH16" s="32"/>
      <c r="AI16" s="28"/>
      <c r="AJ16" s="28"/>
      <c r="AK16" s="28"/>
      <c r="AL16" s="28"/>
      <c r="AM16" s="28"/>
      <c r="AN16" s="28"/>
    </row>
    <row r="17" spans="1:40">
      <c r="A17" s="28">
        <v>4</v>
      </c>
      <c r="B17" s="44" t="s">
        <v>123</v>
      </c>
      <c r="C17" s="44"/>
      <c r="D17" s="28"/>
      <c r="E17" s="28"/>
      <c r="F17" s="30"/>
      <c r="G17" s="28"/>
      <c r="H17" s="28"/>
      <c r="I17" s="28"/>
      <c r="J17" s="28"/>
      <c r="K17" s="28"/>
      <c r="L17" s="3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30"/>
      <c r="AC17" s="28"/>
      <c r="AD17" s="28"/>
      <c r="AE17" s="28"/>
      <c r="AF17" s="28"/>
      <c r="AG17" s="28"/>
      <c r="AH17" s="30"/>
      <c r="AI17" s="28"/>
      <c r="AJ17" s="28"/>
      <c r="AK17" s="28"/>
      <c r="AL17" s="44" t="s">
        <v>111</v>
      </c>
      <c r="AM17" s="44"/>
      <c r="AN17" s="28">
        <v>4</v>
      </c>
    </row>
    <row r="18" spans="1:40">
      <c r="A18" s="28"/>
      <c r="B18" s="28"/>
      <c r="C18" s="30"/>
      <c r="D18" s="31">
        <v>4</v>
      </c>
      <c r="E18" s="44" t="s">
        <v>123</v>
      </c>
      <c r="F18" s="45"/>
      <c r="G18" s="28"/>
      <c r="H18" s="28"/>
      <c r="I18" s="28"/>
      <c r="J18" s="28"/>
      <c r="K18" s="28"/>
      <c r="L18" s="3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30"/>
      <c r="AC18" s="28"/>
      <c r="AD18" s="28"/>
      <c r="AE18" s="28"/>
      <c r="AF18" s="28"/>
      <c r="AG18" s="28"/>
      <c r="AH18" s="30"/>
      <c r="AI18" s="43" t="s">
        <v>111</v>
      </c>
      <c r="AJ18" s="44"/>
      <c r="AK18" s="32">
        <v>4</v>
      </c>
      <c r="AL18" s="28"/>
      <c r="AM18" s="28"/>
      <c r="AN18" s="28"/>
    </row>
    <row r="19" spans="1:40">
      <c r="A19" s="28">
        <v>13</v>
      </c>
      <c r="B19" s="44" t="s">
        <v>178</v>
      </c>
      <c r="C19" s="45"/>
      <c r="D19" s="28"/>
      <c r="E19" s="28"/>
      <c r="F19" s="28"/>
      <c r="G19" s="28"/>
      <c r="H19" s="28"/>
      <c r="I19" s="28"/>
      <c r="J19" s="28"/>
      <c r="K19" s="28"/>
      <c r="L19" s="3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30"/>
      <c r="AC19" s="28"/>
      <c r="AD19" s="28"/>
      <c r="AE19" s="28"/>
      <c r="AF19" s="28"/>
      <c r="AG19" s="28"/>
      <c r="AH19" s="28"/>
      <c r="AI19" s="28"/>
      <c r="AJ19" s="28"/>
      <c r="AK19" s="30"/>
      <c r="AL19" s="44" t="s">
        <v>25</v>
      </c>
      <c r="AM19" s="44"/>
      <c r="AN19" s="28">
        <v>13</v>
      </c>
    </row>
    <row r="20" spans="1:4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0"/>
      <c r="M20" s="31"/>
      <c r="N20" s="29"/>
      <c r="O20" s="29"/>
      <c r="P20" s="29"/>
      <c r="Q20" s="28"/>
      <c r="R20" s="28"/>
      <c r="S20" s="28"/>
      <c r="T20" s="28"/>
      <c r="U20" s="28"/>
      <c r="V20" s="28"/>
      <c r="W20" s="28"/>
      <c r="X20" s="28"/>
      <c r="Y20" s="29"/>
      <c r="Z20" s="29"/>
      <c r="AA20" s="29"/>
      <c r="AB20" s="32"/>
      <c r="AC20" s="28"/>
      <c r="AD20" s="28"/>
      <c r="AE20" s="28"/>
      <c r="AF20" s="28"/>
      <c r="AG20" s="28"/>
      <c r="AH20" s="28"/>
      <c r="AI20" s="28"/>
      <c r="AJ20" s="28" t="s">
        <v>531</v>
      </c>
      <c r="AK20" s="28"/>
      <c r="AL20" s="28"/>
      <c r="AM20" s="28"/>
      <c r="AN20" s="28"/>
    </row>
    <row r="21" spans="1:40">
      <c r="A21" s="28">
        <v>6</v>
      </c>
      <c r="B21" s="44" t="s">
        <v>126</v>
      </c>
      <c r="C21" s="44"/>
      <c r="D21" s="28"/>
      <c r="E21" s="28"/>
      <c r="F21" s="28"/>
      <c r="G21" s="28"/>
      <c r="H21" s="28"/>
      <c r="I21" s="28"/>
      <c r="J21" s="28"/>
      <c r="K21" s="28"/>
      <c r="L21" s="30"/>
      <c r="M21" s="28"/>
      <c r="N21" s="28"/>
      <c r="O21" s="33"/>
      <c r="P21" s="34"/>
      <c r="Q21" s="28"/>
      <c r="R21" s="28"/>
      <c r="S21" s="28"/>
      <c r="T21" s="28"/>
      <c r="U21" s="28"/>
      <c r="V21" s="28"/>
      <c r="W21" s="28"/>
      <c r="X21" s="30"/>
      <c r="Y21" s="28"/>
      <c r="Z21" s="28"/>
      <c r="AA21" s="28"/>
      <c r="AB21" s="30"/>
      <c r="AC21" s="28"/>
      <c r="AD21" s="28"/>
      <c r="AE21" s="28"/>
      <c r="AF21" s="28"/>
      <c r="AG21" s="28"/>
      <c r="AH21" s="28"/>
      <c r="AI21" s="28"/>
      <c r="AJ21" s="28"/>
      <c r="AK21" s="28"/>
      <c r="AL21" s="44" t="s">
        <v>131</v>
      </c>
      <c r="AM21" s="44"/>
      <c r="AN21" s="28">
        <v>6</v>
      </c>
    </row>
    <row r="22" spans="1:40">
      <c r="A22" s="28"/>
      <c r="B22" s="28"/>
      <c r="C22" s="30"/>
      <c r="D22" s="31">
        <v>6</v>
      </c>
      <c r="E22" s="44" t="s">
        <v>126</v>
      </c>
      <c r="F22" s="44"/>
      <c r="G22" s="28"/>
      <c r="H22" s="28"/>
      <c r="I22" s="28"/>
      <c r="J22" s="28"/>
      <c r="K22" s="28"/>
      <c r="L22" s="30"/>
      <c r="M22" s="28"/>
      <c r="N22" s="28"/>
      <c r="O22" s="28"/>
      <c r="P22" s="30"/>
      <c r="Q22" s="28"/>
      <c r="R22" s="28"/>
      <c r="S22" s="28"/>
      <c r="T22" s="28"/>
      <c r="U22" s="28"/>
      <c r="V22" s="28"/>
      <c r="W22" s="28"/>
      <c r="X22" s="30"/>
      <c r="Y22" s="28"/>
      <c r="Z22" s="28"/>
      <c r="AA22" s="28"/>
      <c r="AB22" s="30"/>
      <c r="AC22" s="28"/>
      <c r="AD22" s="28"/>
      <c r="AE22" s="28"/>
      <c r="AF22" s="28"/>
      <c r="AG22" s="28"/>
      <c r="AH22" s="28"/>
      <c r="AI22" s="51" t="s">
        <v>131</v>
      </c>
      <c r="AJ22" s="51"/>
      <c r="AK22" s="32">
        <v>6</v>
      </c>
      <c r="AL22" s="28"/>
      <c r="AM22" s="28"/>
      <c r="AN22" s="28"/>
    </row>
    <row r="23" spans="1:40">
      <c r="A23" s="28">
        <v>11</v>
      </c>
      <c r="B23" s="44" t="s">
        <v>552</v>
      </c>
      <c r="C23" s="45"/>
      <c r="D23" s="28"/>
      <c r="E23" s="28"/>
      <c r="F23" s="34"/>
      <c r="G23" s="28"/>
      <c r="H23" s="28"/>
      <c r="I23" s="28"/>
      <c r="J23" s="28"/>
      <c r="K23" s="28"/>
      <c r="L23" s="30"/>
      <c r="M23" s="28"/>
      <c r="N23" s="28"/>
      <c r="O23" s="28"/>
      <c r="P23" s="30"/>
      <c r="Q23" s="28"/>
      <c r="R23" s="28"/>
      <c r="S23" s="28"/>
      <c r="T23" s="28"/>
      <c r="U23" s="28"/>
      <c r="V23" s="28"/>
      <c r="W23" s="28"/>
      <c r="X23" s="30"/>
      <c r="Y23" s="28"/>
      <c r="Z23" s="28"/>
      <c r="AA23" s="28"/>
      <c r="AB23" s="30"/>
      <c r="AC23" s="28"/>
      <c r="AD23" s="28"/>
      <c r="AE23" s="28"/>
      <c r="AF23" s="28"/>
      <c r="AG23" s="28"/>
      <c r="AH23" s="30"/>
      <c r="AI23" s="28"/>
      <c r="AJ23" s="28"/>
      <c r="AK23" s="30"/>
      <c r="AL23" s="44" t="s">
        <v>10</v>
      </c>
      <c r="AM23" s="44"/>
      <c r="AN23" s="28">
        <v>11</v>
      </c>
    </row>
    <row r="24" spans="1:40">
      <c r="A24" s="28"/>
      <c r="B24" s="28"/>
      <c r="C24" s="28"/>
      <c r="D24" s="28"/>
      <c r="E24" s="28"/>
      <c r="F24" s="30"/>
      <c r="G24" s="31"/>
      <c r="H24" s="29"/>
      <c r="I24" s="29"/>
      <c r="J24" s="28"/>
      <c r="K24" s="28"/>
      <c r="L24" s="30"/>
      <c r="M24" s="28"/>
      <c r="N24" s="28"/>
      <c r="O24" s="28"/>
      <c r="P24" s="30"/>
      <c r="Q24" s="28"/>
      <c r="R24" s="28"/>
      <c r="S24" s="28"/>
      <c r="T24" s="28"/>
      <c r="U24" s="28"/>
      <c r="V24" s="28"/>
      <c r="W24" s="28"/>
      <c r="X24" s="30"/>
      <c r="Y24" s="28"/>
      <c r="Z24" s="28"/>
      <c r="AA24" s="28"/>
      <c r="AB24" s="30"/>
      <c r="AC24" s="28"/>
      <c r="AD24" s="28"/>
      <c r="AE24" s="28"/>
      <c r="AF24" s="29"/>
      <c r="AG24" s="29"/>
      <c r="AH24" s="32"/>
      <c r="AI24" s="28"/>
      <c r="AJ24" s="28"/>
      <c r="AK24" s="28"/>
      <c r="AL24" s="28"/>
      <c r="AM24" s="28"/>
      <c r="AN24" s="28"/>
    </row>
    <row r="25" spans="1:40" ht="18.95" customHeight="1">
      <c r="A25" s="28">
        <v>3</v>
      </c>
      <c r="B25" s="44" t="s">
        <v>72</v>
      </c>
      <c r="C25" s="44"/>
      <c r="D25" s="28"/>
      <c r="E25" s="28"/>
      <c r="F25" s="30"/>
      <c r="G25" s="28"/>
      <c r="H25" s="28"/>
      <c r="I25" s="34"/>
      <c r="J25" s="28"/>
      <c r="K25" s="28"/>
      <c r="L25" s="30"/>
      <c r="M25" s="28"/>
      <c r="N25" s="28"/>
      <c r="O25" s="28"/>
      <c r="P25" s="30"/>
      <c r="Q25" s="28"/>
      <c r="R25" s="28"/>
      <c r="S25" s="28"/>
      <c r="T25" s="28"/>
      <c r="U25" s="28"/>
      <c r="V25" s="28"/>
      <c r="W25" s="28"/>
      <c r="X25" s="30"/>
      <c r="Y25" s="28"/>
      <c r="Z25" s="28"/>
      <c r="AA25" s="28"/>
      <c r="AB25" s="30"/>
      <c r="AC25" s="28"/>
      <c r="AD25" s="28"/>
      <c r="AE25" s="30"/>
      <c r="AF25" s="28"/>
      <c r="AG25" s="28"/>
      <c r="AH25" s="30"/>
      <c r="AI25" s="28"/>
      <c r="AJ25" s="28"/>
      <c r="AK25" s="28"/>
      <c r="AL25" s="44" t="s">
        <v>62</v>
      </c>
      <c r="AM25" s="44"/>
      <c r="AN25" s="28">
        <v>3</v>
      </c>
    </row>
    <row r="26" spans="1:40">
      <c r="A26" s="28"/>
      <c r="B26" s="28"/>
      <c r="C26" s="30"/>
      <c r="D26" s="31">
        <v>3</v>
      </c>
      <c r="E26" s="44" t="s">
        <v>72</v>
      </c>
      <c r="F26" s="45"/>
      <c r="G26" s="28"/>
      <c r="H26" s="28"/>
      <c r="I26" s="30"/>
      <c r="J26" s="28"/>
      <c r="K26" s="28"/>
      <c r="L26" s="30"/>
      <c r="M26" s="28"/>
      <c r="N26" s="28"/>
      <c r="O26" s="28"/>
      <c r="P26" s="30"/>
      <c r="Q26" s="28"/>
      <c r="R26" s="28"/>
      <c r="S26" s="28"/>
      <c r="T26" s="28"/>
      <c r="U26" s="28"/>
      <c r="V26" s="28"/>
      <c r="W26" s="28"/>
      <c r="X26" s="30"/>
      <c r="Y26" s="28"/>
      <c r="Z26" s="28"/>
      <c r="AA26" s="28"/>
      <c r="AB26" s="30"/>
      <c r="AC26" s="28"/>
      <c r="AD26" s="28"/>
      <c r="AE26" s="30"/>
      <c r="AF26" s="28"/>
      <c r="AG26" s="28"/>
      <c r="AH26" s="30"/>
      <c r="AI26" s="43" t="s">
        <v>62</v>
      </c>
      <c r="AJ26" s="44"/>
      <c r="AK26" s="32">
        <v>3</v>
      </c>
      <c r="AL26" s="28"/>
      <c r="AM26" s="28"/>
      <c r="AN26" s="28"/>
    </row>
    <row r="27" spans="1:40">
      <c r="A27" s="28">
        <v>14</v>
      </c>
      <c r="B27" s="44" t="s">
        <v>200</v>
      </c>
      <c r="C27" s="45"/>
      <c r="D27" s="28"/>
      <c r="E27" s="28"/>
      <c r="F27" s="33"/>
      <c r="G27" s="28"/>
      <c r="H27" s="28"/>
      <c r="I27" s="30"/>
      <c r="J27" s="28"/>
      <c r="K27" s="28"/>
      <c r="L27" s="30"/>
      <c r="M27" s="28"/>
      <c r="N27" s="28"/>
      <c r="O27" s="28"/>
      <c r="P27" s="30"/>
      <c r="Q27" s="28"/>
      <c r="R27" s="28"/>
      <c r="S27" s="28"/>
      <c r="T27" s="28"/>
      <c r="U27" s="28"/>
      <c r="V27" s="28"/>
      <c r="W27" s="28"/>
      <c r="X27" s="30"/>
      <c r="Y27" s="28"/>
      <c r="Z27" s="28"/>
      <c r="AA27" s="28"/>
      <c r="AB27" s="30"/>
      <c r="AC27" s="28"/>
      <c r="AD27" s="28"/>
      <c r="AE27" s="30"/>
      <c r="AF27" s="28"/>
      <c r="AG27" s="28"/>
      <c r="AH27" s="28"/>
      <c r="AI27" s="28"/>
      <c r="AJ27" s="28"/>
      <c r="AK27" s="30"/>
      <c r="AL27" s="44" t="s">
        <v>302</v>
      </c>
      <c r="AM27" s="44"/>
      <c r="AN27" s="28">
        <v>14</v>
      </c>
    </row>
    <row r="28" spans="1:40">
      <c r="A28" s="28"/>
      <c r="B28" s="28"/>
      <c r="C28" s="28"/>
      <c r="D28" s="28"/>
      <c r="E28" s="28"/>
      <c r="F28" s="28"/>
      <c r="G28" s="28"/>
      <c r="H28" s="28"/>
      <c r="I28" s="30"/>
      <c r="J28" s="31"/>
      <c r="K28" s="29"/>
      <c r="L28" s="32"/>
      <c r="M28" s="28"/>
      <c r="N28" s="28"/>
      <c r="O28" s="28"/>
      <c r="P28" s="30"/>
      <c r="Q28" s="28"/>
      <c r="R28" s="28"/>
      <c r="S28" s="28"/>
      <c r="T28" s="28"/>
      <c r="U28" s="28"/>
      <c r="V28" s="28"/>
      <c r="W28" s="28"/>
      <c r="X28" s="30"/>
      <c r="Y28" s="28"/>
      <c r="Z28" s="28"/>
      <c r="AA28" s="28"/>
      <c r="AB28" s="30"/>
      <c r="AC28" s="29"/>
      <c r="AD28" s="29"/>
      <c r="AE28" s="32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>
      <c r="A29" s="28">
        <v>7</v>
      </c>
      <c r="B29" s="44" t="s">
        <v>61</v>
      </c>
      <c r="C29" s="44"/>
      <c r="D29" s="28"/>
      <c r="E29" s="28"/>
      <c r="F29" s="28"/>
      <c r="G29" s="28"/>
      <c r="H29" s="28"/>
      <c r="I29" s="30"/>
      <c r="J29" s="28"/>
      <c r="K29" s="28"/>
      <c r="L29" s="28"/>
      <c r="M29" s="28"/>
      <c r="N29" s="28"/>
      <c r="O29" s="28"/>
      <c r="P29" s="30"/>
      <c r="Q29" s="28"/>
      <c r="R29" s="28"/>
      <c r="S29" s="28"/>
      <c r="T29" s="28"/>
      <c r="U29" s="28"/>
      <c r="V29" s="28"/>
      <c r="W29" s="28"/>
      <c r="X29" s="30"/>
      <c r="Y29" s="28"/>
      <c r="Z29" s="28"/>
      <c r="AA29" s="28"/>
      <c r="AB29" s="28"/>
      <c r="AC29" s="28"/>
      <c r="AD29" s="28"/>
      <c r="AE29" s="30"/>
      <c r="AF29" s="28"/>
      <c r="AG29" s="28"/>
      <c r="AH29" s="28"/>
      <c r="AI29" s="28"/>
      <c r="AJ29" s="28"/>
      <c r="AK29" s="28"/>
      <c r="AL29" s="44" t="s">
        <v>120</v>
      </c>
      <c r="AM29" s="44"/>
      <c r="AN29" s="28">
        <v>7</v>
      </c>
    </row>
    <row r="30" spans="1:40">
      <c r="A30" s="28"/>
      <c r="B30" s="28"/>
      <c r="C30" s="30"/>
      <c r="D30" s="31">
        <v>7</v>
      </c>
      <c r="E30" s="44" t="s">
        <v>61</v>
      </c>
      <c r="F30" s="44"/>
      <c r="G30" s="28"/>
      <c r="H30" s="28"/>
      <c r="I30" s="30"/>
      <c r="J30" s="28"/>
      <c r="K30" s="28"/>
      <c r="L30" s="28"/>
      <c r="M30" s="28"/>
      <c r="N30" s="28"/>
      <c r="O30" s="28"/>
      <c r="P30" s="30"/>
      <c r="Q30" s="28"/>
      <c r="R30" s="28"/>
      <c r="S30" s="28"/>
      <c r="T30" s="28"/>
      <c r="U30" s="28"/>
      <c r="V30" s="28"/>
      <c r="W30" s="28"/>
      <c r="X30" s="30"/>
      <c r="Y30" s="28"/>
      <c r="Z30" s="28"/>
      <c r="AA30" s="28"/>
      <c r="AB30" s="28"/>
      <c r="AC30" s="28"/>
      <c r="AD30" s="28"/>
      <c r="AE30" s="30"/>
      <c r="AF30" s="28"/>
      <c r="AG30" s="28"/>
      <c r="AH30" s="28"/>
      <c r="AI30" s="44" t="s">
        <v>120</v>
      </c>
      <c r="AJ30" s="44"/>
      <c r="AK30" s="32">
        <v>7</v>
      </c>
      <c r="AL30" s="28"/>
      <c r="AM30" s="28"/>
      <c r="AN30" s="28"/>
    </row>
    <row r="31" spans="1:40">
      <c r="A31" s="28">
        <v>10</v>
      </c>
      <c r="B31" s="44" t="s">
        <v>43</v>
      </c>
      <c r="C31" s="45"/>
      <c r="D31" s="28"/>
      <c r="E31" s="28"/>
      <c r="F31" s="34"/>
      <c r="G31" s="28"/>
      <c r="H31" s="28"/>
      <c r="I31" s="30"/>
      <c r="J31" s="28"/>
      <c r="K31" s="28"/>
      <c r="L31" s="28"/>
      <c r="M31" s="28"/>
      <c r="N31" s="28"/>
      <c r="O31" s="28"/>
      <c r="P31" s="30"/>
      <c r="Q31" s="28"/>
      <c r="R31" s="28"/>
      <c r="S31" s="28"/>
      <c r="T31" s="28"/>
      <c r="U31" s="28"/>
      <c r="V31" s="28"/>
      <c r="W31" s="28"/>
      <c r="X31" s="30"/>
      <c r="Y31" s="28"/>
      <c r="Z31" s="28"/>
      <c r="AA31" s="28"/>
      <c r="AB31" s="28"/>
      <c r="AC31" s="28"/>
      <c r="AD31" s="28"/>
      <c r="AE31" s="30"/>
      <c r="AF31" s="28"/>
      <c r="AG31" s="28"/>
      <c r="AH31" s="30"/>
      <c r="AI31" s="28"/>
      <c r="AJ31" s="28"/>
      <c r="AK31" s="30"/>
      <c r="AL31" s="44" t="s">
        <v>151</v>
      </c>
      <c r="AM31" s="44"/>
      <c r="AN31" s="28">
        <v>10</v>
      </c>
    </row>
    <row r="32" spans="1:40">
      <c r="A32" s="28"/>
      <c r="B32" s="28"/>
      <c r="C32" s="28"/>
      <c r="D32" s="28"/>
      <c r="E32" s="28"/>
      <c r="F32" s="30"/>
      <c r="G32" s="31"/>
      <c r="H32" s="29"/>
      <c r="I32" s="32"/>
      <c r="J32" s="28"/>
      <c r="K32" s="28"/>
      <c r="L32" s="28"/>
      <c r="M32" s="28"/>
      <c r="N32" s="28"/>
      <c r="O32" s="28"/>
      <c r="P32" s="30"/>
      <c r="Q32" s="28"/>
      <c r="R32" s="28"/>
      <c r="S32" s="28"/>
      <c r="T32" s="28"/>
      <c r="U32" s="28"/>
      <c r="V32" s="28"/>
      <c r="W32" s="28"/>
      <c r="X32" s="30"/>
      <c r="Y32" s="28"/>
      <c r="Z32" s="28"/>
      <c r="AA32" s="28"/>
      <c r="AB32" s="28"/>
      <c r="AC32" s="28"/>
      <c r="AD32" s="28"/>
      <c r="AE32" s="30"/>
      <c r="AF32" s="29"/>
      <c r="AG32" s="29"/>
      <c r="AH32" s="32"/>
      <c r="AI32" s="28"/>
      <c r="AJ32" s="28"/>
      <c r="AK32" s="28"/>
      <c r="AL32" s="28"/>
      <c r="AM32" s="28"/>
      <c r="AN32" s="28"/>
    </row>
    <row r="33" spans="1:40">
      <c r="A33" s="28">
        <v>2</v>
      </c>
      <c r="B33" s="44" t="s">
        <v>108</v>
      </c>
      <c r="C33" s="44"/>
      <c r="D33" s="28"/>
      <c r="E33" s="28"/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8"/>
      <c r="R33" s="28"/>
      <c r="S33" s="28"/>
      <c r="T33" s="28"/>
      <c r="U33" s="28"/>
      <c r="V33" s="28"/>
      <c r="W33" s="28"/>
      <c r="X33" s="30"/>
      <c r="Y33" s="28"/>
      <c r="Z33" s="28"/>
      <c r="AA33" s="28"/>
      <c r="AB33" s="28"/>
      <c r="AC33" s="28"/>
      <c r="AD33" s="28"/>
      <c r="AE33" s="28"/>
      <c r="AF33" s="28"/>
      <c r="AG33" s="28"/>
      <c r="AH33" s="30"/>
      <c r="AI33" s="28"/>
      <c r="AJ33" s="28"/>
      <c r="AK33" s="28"/>
      <c r="AL33" s="44" t="s">
        <v>57</v>
      </c>
      <c r="AM33" s="44"/>
      <c r="AN33" s="28">
        <v>2</v>
      </c>
    </row>
    <row r="34" spans="1:40">
      <c r="A34" s="28"/>
      <c r="B34" s="28"/>
      <c r="C34" s="30"/>
      <c r="D34" s="31">
        <v>2</v>
      </c>
      <c r="E34" s="44" t="s">
        <v>108</v>
      </c>
      <c r="F34" s="45"/>
      <c r="G34" s="28"/>
      <c r="H34" s="28"/>
      <c r="I34" s="28"/>
      <c r="J34" s="28"/>
      <c r="K34" s="28"/>
      <c r="L34" s="28"/>
      <c r="M34" s="28"/>
      <c r="N34" s="28"/>
      <c r="O34" s="28"/>
      <c r="P34" s="30"/>
      <c r="Q34" s="28"/>
      <c r="R34" s="28"/>
      <c r="S34" s="28"/>
      <c r="T34" s="28"/>
      <c r="U34" s="28"/>
      <c r="V34" s="28"/>
      <c r="W34" s="28"/>
      <c r="X34" s="30"/>
      <c r="Y34" s="28"/>
      <c r="Z34" s="28"/>
      <c r="AA34" s="28"/>
      <c r="AB34" s="28"/>
      <c r="AC34" s="28"/>
      <c r="AD34" s="28"/>
      <c r="AE34" s="28"/>
      <c r="AF34" s="28"/>
      <c r="AG34" s="28"/>
      <c r="AH34" s="30"/>
      <c r="AI34" s="43" t="s">
        <v>57</v>
      </c>
      <c r="AJ34" s="44"/>
      <c r="AK34" s="32">
        <v>2</v>
      </c>
      <c r="AL34" s="28"/>
      <c r="AM34" s="28"/>
      <c r="AN34" s="28"/>
    </row>
    <row r="35" spans="1:40">
      <c r="A35" s="28">
        <v>15</v>
      </c>
      <c r="B35" s="44" t="s">
        <v>284</v>
      </c>
      <c r="C35" s="4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8"/>
      <c r="R35" s="28"/>
      <c r="S35" s="28"/>
      <c r="T35" s="28"/>
      <c r="U35" s="28"/>
      <c r="V35" s="28"/>
      <c r="W35" s="28"/>
      <c r="X35" s="30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/>
      <c r="AL35" s="44" t="s">
        <v>276</v>
      </c>
      <c r="AM35" s="44"/>
      <c r="AN35" s="28">
        <v>15</v>
      </c>
    </row>
    <row r="36" spans="1:40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30"/>
      <c r="Q36" s="28"/>
      <c r="R36" s="28"/>
      <c r="S36" s="28"/>
      <c r="T36" s="28"/>
      <c r="U36" s="28"/>
      <c r="V36" s="28"/>
      <c r="W36" s="28"/>
      <c r="X36" s="30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30"/>
      <c r="Q37" s="28"/>
      <c r="R37" s="28"/>
      <c r="S37" s="28"/>
      <c r="T37" s="28"/>
      <c r="U37" s="28"/>
      <c r="V37" s="28"/>
      <c r="W37" s="28"/>
      <c r="X37" s="30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30"/>
      <c r="Q38" s="28"/>
      <c r="R38" s="28"/>
      <c r="S38" s="28"/>
      <c r="T38" s="28"/>
      <c r="U38" s="28"/>
      <c r="V38" s="28"/>
      <c r="W38" s="28"/>
      <c r="X38" s="30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30"/>
      <c r="Q39" s="28"/>
      <c r="R39" s="28"/>
      <c r="S39" s="28"/>
      <c r="T39" s="28"/>
      <c r="U39" s="28"/>
      <c r="V39" s="28"/>
      <c r="W39" s="28"/>
      <c r="X39" s="30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0"/>
      <c r="Q40" s="28"/>
      <c r="R40" s="28"/>
      <c r="S40" s="28"/>
      <c r="T40" s="28"/>
      <c r="U40" s="28"/>
      <c r="V40" s="28"/>
      <c r="W40" s="28"/>
      <c r="X40" s="30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30"/>
      <c r="Q41" s="28"/>
      <c r="R41" s="28"/>
      <c r="S41" s="28"/>
      <c r="T41" s="28"/>
      <c r="U41" s="28"/>
      <c r="V41" s="28"/>
      <c r="W41" s="28"/>
      <c r="X41" s="30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30"/>
      <c r="Q42" s="28"/>
      <c r="R42" s="28"/>
      <c r="S42" s="28"/>
      <c r="T42" s="28"/>
      <c r="U42" s="28"/>
      <c r="V42" s="28"/>
      <c r="W42" s="28"/>
      <c r="X42" s="30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30"/>
      <c r="Q43" s="28"/>
      <c r="R43" s="28"/>
      <c r="S43" s="28"/>
      <c r="T43" s="28"/>
      <c r="U43" s="28"/>
      <c r="V43" s="28"/>
      <c r="W43" s="28"/>
      <c r="X43" s="30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30"/>
      <c r="Q44" s="29"/>
      <c r="R44" s="29"/>
      <c r="S44" s="29"/>
      <c r="T44" s="28"/>
      <c r="U44" s="28"/>
      <c r="V44" s="29"/>
      <c r="W44" s="29"/>
      <c r="X44" s="32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30"/>
      <c r="Q45" s="28"/>
      <c r="R45" s="28"/>
      <c r="S45" s="28"/>
      <c r="T45" s="28"/>
      <c r="U45" s="28"/>
      <c r="V45" s="28"/>
      <c r="W45" s="28"/>
      <c r="X45" s="30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30"/>
      <c r="Q46" s="28"/>
      <c r="R46" s="28"/>
      <c r="S46" s="28"/>
      <c r="T46" s="28"/>
      <c r="U46" s="28"/>
      <c r="V46" s="28"/>
      <c r="W46" s="28"/>
      <c r="X46" s="30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0"/>
      <c r="Q47" s="28"/>
      <c r="R47" s="28"/>
      <c r="S47" s="28"/>
      <c r="T47" s="28"/>
      <c r="U47" s="28"/>
      <c r="V47" s="28"/>
      <c r="W47" s="28"/>
      <c r="X47" s="30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0"/>
      <c r="Q48" s="28"/>
      <c r="R48" s="28"/>
      <c r="S48" s="28"/>
      <c r="T48" s="28"/>
      <c r="U48" s="28"/>
      <c r="V48" s="28"/>
      <c r="W48" s="28"/>
      <c r="X48" s="30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0"/>
      <c r="Q49" s="28"/>
      <c r="R49" s="28"/>
      <c r="S49" s="28"/>
      <c r="T49" s="28"/>
      <c r="U49" s="28"/>
      <c r="V49" s="28"/>
      <c r="W49" s="28"/>
      <c r="X49" s="30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30"/>
      <c r="Q50" s="28"/>
      <c r="R50" s="28"/>
      <c r="S50" s="28"/>
      <c r="T50" s="28"/>
      <c r="U50" s="28"/>
      <c r="V50" s="28"/>
      <c r="W50" s="28"/>
      <c r="X50" s="30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ht="26.25">
      <c r="A51" s="28"/>
      <c r="B51" s="48" t="s">
        <v>489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36"/>
      <c r="Q51" s="35"/>
      <c r="R51" s="35"/>
      <c r="S51" s="35"/>
      <c r="T51" s="35"/>
      <c r="U51" s="35"/>
      <c r="V51" s="28"/>
      <c r="W51" s="28"/>
      <c r="X51" s="30"/>
      <c r="Y51" s="28"/>
      <c r="Z51" s="28"/>
      <c r="AA51" s="48" t="s">
        <v>491</v>
      </c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</row>
    <row r="52" spans="1:40">
      <c r="A52" s="29" t="s">
        <v>511</v>
      </c>
      <c r="B52" s="44" t="s">
        <v>512</v>
      </c>
      <c r="C52" s="44"/>
      <c r="D52" s="29" t="s">
        <v>511</v>
      </c>
      <c r="E52" s="44" t="s">
        <v>512</v>
      </c>
      <c r="F52" s="44"/>
      <c r="G52" s="29" t="s">
        <v>511</v>
      </c>
      <c r="H52" s="44" t="s">
        <v>512</v>
      </c>
      <c r="I52" s="44"/>
      <c r="J52" s="29" t="s">
        <v>511</v>
      </c>
      <c r="K52" s="44" t="s">
        <v>512</v>
      </c>
      <c r="L52" s="44"/>
      <c r="M52" s="29" t="s">
        <v>511</v>
      </c>
      <c r="N52" s="44" t="s">
        <v>512</v>
      </c>
      <c r="O52" s="44"/>
      <c r="P52" s="30"/>
      <c r="Q52" s="28"/>
      <c r="R52" s="28"/>
      <c r="S52" s="28"/>
      <c r="T52" s="28"/>
      <c r="U52" s="28"/>
      <c r="V52" s="28"/>
      <c r="W52" s="28"/>
      <c r="X52" s="30"/>
      <c r="Y52" s="28"/>
      <c r="Z52" s="44" t="s">
        <v>512</v>
      </c>
      <c r="AA52" s="44"/>
      <c r="AB52" s="29" t="s">
        <v>511</v>
      </c>
      <c r="AC52" s="44" t="s">
        <v>512</v>
      </c>
      <c r="AD52" s="44"/>
      <c r="AE52" s="29" t="s">
        <v>511</v>
      </c>
      <c r="AF52" s="44" t="s">
        <v>512</v>
      </c>
      <c r="AG52" s="44"/>
      <c r="AH52" s="29" t="s">
        <v>511</v>
      </c>
      <c r="AI52" s="44" t="s">
        <v>512</v>
      </c>
      <c r="AJ52" s="44"/>
      <c r="AK52" s="29" t="s">
        <v>511</v>
      </c>
      <c r="AL52" s="44" t="s">
        <v>512</v>
      </c>
      <c r="AM52" s="44"/>
      <c r="AN52" s="29" t="s">
        <v>511</v>
      </c>
    </row>
    <row r="53" spans="1:40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30"/>
      <c r="Q53" s="28"/>
      <c r="R53" s="28"/>
      <c r="S53" s="28"/>
      <c r="T53" s="28"/>
      <c r="U53" s="29" t="s">
        <v>511</v>
      </c>
      <c r="V53" s="46" t="s">
        <v>512</v>
      </c>
      <c r="W53" s="46"/>
      <c r="X53" s="30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>
      <c r="A54" s="28">
        <v>1</v>
      </c>
      <c r="B54" s="44" t="s">
        <v>69</v>
      </c>
      <c r="C54" s="44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30"/>
      <c r="Q54" s="28"/>
      <c r="R54" s="28"/>
      <c r="S54" s="39" t="s">
        <v>532</v>
      </c>
      <c r="T54" s="39"/>
      <c r="U54" s="40"/>
      <c r="V54" s="41"/>
      <c r="W54" s="42"/>
      <c r="X54" s="30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44" t="s">
        <v>100</v>
      </c>
      <c r="AM54" s="44"/>
      <c r="AN54" s="28">
        <v>1</v>
      </c>
    </row>
    <row r="55" spans="1:40">
      <c r="A55" s="28"/>
      <c r="B55" s="28"/>
      <c r="C55" s="30"/>
      <c r="D55" s="31">
        <v>1</v>
      </c>
      <c r="E55" s="44" t="s">
        <v>69</v>
      </c>
      <c r="F55" s="44"/>
      <c r="G55" s="28"/>
      <c r="H55" s="28"/>
      <c r="I55" s="28"/>
      <c r="J55" s="28"/>
      <c r="K55" s="28"/>
      <c r="L55" s="28"/>
      <c r="M55" s="28"/>
      <c r="N55" s="28"/>
      <c r="O55" s="28"/>
      <c r="P55" s="30"/>
      <c r="Q55" s="28"/>
      <c r="R55" s="28"/>
      <c r="S55" s="39"/>
      <c r="T55" s="39"/>
      <c r="U55" s="43"/>
      <c r="V55" s="44"/>
      <c r="W55" s="45"/>
      <c r="X55" s="30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44" t="s">
        <v>100</v>
      </c>
      <c r="AJ55" s="44"/>
      <c r="AK55" s="32">
        <v>1</v>
      </c>
      <c r="AL55" s="33"/>
      <c r="AM55" s="33"/>
      <c r="AN55" s="28"/>
    </row>
    <row r="56" spans="1:40">
      <c r="A56" s="28">
        <v>16</v>
      </c>
      <c r="B56" s="44" t="s">
        <v>296</v>
      </c>
      <c r="C56" s="45"/>
      <c r="D56" s="28"/>
      <c r="E56" s="28"/>
      <c r="F56" s="34"/>
      <c r="G56" s="28"/>
      <c r="H56" s="28"/>
      <c r="I56" s="28"/>
      <c r="J56" s="28"/>
      <c r="K56" s="28"/>
      <c r="L56" s="28"/>
      <c r="M56" s="28"/>
      <c r="N56" s="28"/>
      <c r="O56" s="28"/>
      <c r="P56" s="30"/>
      <c r="Q56" s="28"/>
      <c r="R56" s="28"/>
      <c r="S56" s="28"/>
      <c r="T56" s="28"/>
      <c r="U56" s="28"/>
      <c r="V56" s="28"/>
      <c r="W56" s="28"/>
      <c r="X56" s="30"/>
      <c r="Y56" s="28"/>
      <c r="Z56" s="28"/>
      <c r="AA56" s="28"/>
      <c r="AB56" s="28"/>
      <c r="AC56" s="28"/>
      <c r="AD56" s="28"/>
      <c r="AE56" s="28"/>
      <c r="AF56" s="28"/>
      <c r="AG56" s="28"/>
      <c r="AH56" s="30"/>
      <c r="AI56" s="28"/>
      <c r="AJ56" s="28"/>
      <c r="AK56" s="30"/>
      <c r="AL56" s="44" t="s">
        <v>354</v>
      </c>
      <c r="AM56" s="44"/>
      <c r="AN56" s="28">
        <v>16</v>
      </c>
    </row>
    <row r="57" spans="1:40">
      <c r="A57" s="28"/>
      <c r="B57" s="28"/>
      <c r="C57" s="28"/>
      <c r="D57" s="28"/>
      <c r="E57" s="28"/>
      <c r="F57" s="30"/>
      <c r="G57" s="31"/>
      <c r="H57" s="29"/>
      <c r="I57" s="29"/>
      <c r="J57" s="28"/>
      <c r="K57" s="28"/>
      <c r="L57" s="28"/>
      <c r="M57" s="28"/>
      <c r="N57" s="28"/>
      <c r="O57" s="28"/>
      <c r="P57" s="30"/>
      <c r="Q57" s="28"/>
      <c r="R57" s="28"/>
      <c r="S57" s="28"/>
      <c r="T57" s="28"/>
      <c r="U57" s="28"/>
      <c r="V57" s="28"/>
      <c r="W57" s="28"/>
      <c r="X57" s="30"/>
      <c r="Y57" s="28"/>
      <c r="Z57" s="28"/>
      <c r="AA57" s="28"/>
      <c r="AB57" s="28"/>
      <c r="AC57" s="28"/>
      <c r="AD57" s="28"/>
      <c r="AE57" s="28"/>
      <c r="AF57" s="29"/>
      <c r="AG57" s="29"/>
      <c r="AH57" s="32"/>
      <c r="AI57" s="28"/>
      <c r="AJ57" s="28"/>
      <c r="AK57" s="28"/>
      <c r="AL57" s="28"/>
      <c r="AM57" s="28"/>
      <c r="AN57" s="28"/>
    </row>
    <row r="58" spans="1:40">
      <c r="A58" s="28">
        <v>8</v>
      </c>
      <c r="B58" s="44" t="s">
        <v>142</v>
      </c>
      <c r="C58" s="44"/>
      <c r="D58" s="28"/>
      <c r="E58" s="28"/>
      <c r="F58" s="30"/>
      <c r="G58" s="28"/>
      <c r="H58" s="28"/>
      <c r="I58" s="34"/>
      <c r="J58" s="28"/>
      <c r="K58" s="28"/>
      <c r="L58" s="28"/>
      <c r="M58" s="28"/>
      <c r="N58" s="28"/>
      <c r="O58" s="28"/>
      <c r="P58" s="30"/>
      <c r="Q58" s="28"/>
      <c r="R58" s="28"/>
      <c r="S58" s="28"/>
      <c r="T58" s="28"/>
      <c r="U58" s="28"/>
      <c r="V58" s="28"/>
      <c r="W58" s="28"/>
      <c r="X58" s="30"/>
      <c r="Y58" s="28"/>
      <c r="Z58" s="28"/>
      <c r="AA58" s="28"/>
      <c r="AB58" s="28"/>
      <c r="AC58" s="28"/>
      <c r="AD58" s="28"/>
      <c r="AE58" s="30"/>
      <c r="AF58" s="28"/>
      <c r="AG58" s="28"/>
      <c r="AH58" s="30"/>
      <c r="AI58" s="28"/>
      <c r="AJ58" s="28"/>
      <c r="AK58" s="28"/>
      <c r="AL58" s="44" t="s">
        <v>44</v>
      </c>
      <c r="AM58" s="44"/>
      <c r="AN58" s="28">
        <v>8</v>
      </c>
    </row>
    <row r="59" spans="1:40">
      <c r="A59" s="28"/>
      <c r="B59" s="28"/>
      <c r="C59" s="30"/>
      <c r="D59" s="31">
        <v>8</v>
      </c>
      <c r="E59" s="51" t="s">
        <v>142</v>
      </c>
      <c r="F59" s="52"/>
      <c r="G59" s="28"/>
      <c r="H59" s="28"/>
      <c r="I59" s="30"/>
      <c r="J59" s="28"/>
      <c r="K59" s="28"/>
      <c r="L59" s="28"/>
      <c r="M59" s="28"/>
      <c r="N59" s="28"/>
      <c r="O59" s="28"/>
      <c r="P59" s="30"/>
      <c r="Q59" s="28"/>
      <c r="R59" s="28"/>
      <c r="S59" s="28"/>
      <c r="T59" s="28"/>
      <c r="U59" s="28"/>
      <c r="V59" s="28"/>
      <c r="W59" s="28"/>
      <c r="X59" s="30"/>
      <c r="Y59" s="28"/>
      <c r="Z59" s="28"/>
      <c r="AA59" s="28"/>
      <c r="AB59" s="28"/>
      <c r="AC59" s="28"/>
      <c r="AD59" s="28"/>
      <c r="AE59" s="30"/>
      <c r="AF59" s="28"/>
      <c r="AG59" s="28"/>
      <c r="AH59" s="30"/>
      <c r="AI59" s="44" t="s">
        <v>44</v>
      </c>
      <c r="AJ59" s="44"/>
      <c r="AK59" s="32">
        <v>8</v>
      </c>
      <c r="AL59" s="28"/>
      <c r="AM59" s="28"/>
      <c r="AN59" s="28"/>
    </row>
    <row r="60" spans="1:40">
      <c r="A60" s="28">
        <v>9</v>
      </c>
      <c r="B60" s="44" t="s">
        <v>156</v>
      </c>
      <c r="C60" s="45"/>
      <c r="D60" s="28"/>
      <c r="E60" s="28"/>
      <c r="F60" s="28"/>
      <c r="G60" s="28"/>
      <c r="H60" s="28"/>
      <c r="I60" s="30"/>
      <c r="J60" s="28"/>
      <c r="K60" s="28"/>
      <c r="L60" s="28"/>
      <c r="M60" s="28"/>
      <c r="N60" s="28"/>
      <c r="O60" s="28"/>
      <c r="P60" s="30"/>
      <c r="Q60" s="28"/>
      <c r="R60" s="28"/>
      <c r="S60" s="28"/>
      <c r="T60" s="28"/>
      <c r="U60" s="28"/>
      <c r="V60" s="28"/>
      <c r="W60" s="28"/>
      <c r="X60" s="30"/>
      <c r="Y60" s="28"/>
      <c r="Z60" s="28"/>
      <c r="AA60" s="28"/>
      <c r="AB60" s="28"/>
      <c r="AC60" s="28"/>
      <c r="AD60" s="28"/>
      <c r="AE60" s="30"/>
      <c r="AF60" s="28"/>
      <c r="AG60" s="28"/>
      <c r="AH60" s="28"/>
      <c r="AI60" s="28"/>
      <c r="AJ60" s="28"/>
      <c r="AK60" s="30"/>
      <c r="AL60" s="44" t="s">
        <v>2</v>
      </c>
      <c r="AM60" s="44"/>
      <c r="AN60" s="28">
        <v>9</v>
      </c>
    </row>
    <row r="61" spans="1:40">
      <c r="A61" s="28"/>
      <c r="B61" s="28"/>
      <c r="C61" s="28"/>
      <c r="D61" s="28"/>
      <c r="E61" s="28"/>
      <c r="F61" s="28"/>
      <c r="G61" s="28"/>
      <c r="H61" s="28"/>
      <c r="I61" s="30"/>
      <c r="J61" s="31"/>
      <c r="K61" s="29"/>
      <c r="L61" s="29"/>
      <c r="M61" s="28"/>
      <c r="N61" s="28"/>
      <c r="O61" s="28"/>
      <c r="P61" s="30"/>
      <c r="Q61" s="28"/>
      <c r="R61" s="28"/>
      <c r="S61" s="28"/>
      <c r="T61" s="28"/>
      <c r="U61" s="28"/>
      <c r="V61" s="28"/>
      <c r="W61" s="28"/>
      <c r="X61" s="30"/>
      <c r="Y61" s="28"/>
      <c r="Z61" s="28"/>
      <c r="AA61" s="28"/>
      <c r="AB61" s="28"/>
      <c r="AC61" s="29"/>
      <c r="AD61" s="29"/>
      <c r="AE61" s="32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>
      <c r="A62" s="28">
        <v>5</v>
      </c>
      <c r="B62" s="44" t="s">
        <v>152</v>
      </c>
      <c r="C62" s="44"/>
      <c r="D62" s="28"/>
      <c r="E62" s="28"/>
      <c r="F62" s="28"/>
      <c r="G62" s="28"/>
      <c r="H62" s="28"/>
      <c r="I62" s="30"/>
      <c r="J62" s="28"/>
      <c r="K62" s="28"/>
      <c r="L62" s="34"/>
      <c r="M62" s="28"/>
      <c r="N62" s="28"/>
      <c r="O62" s="28"/>
      <c r="P62" s="30"/>
      <c r="Q62" s="28"/>
      <c r="R62" s="28"/>
      <c r="S62" s="28"/>
      <c r="T62" s="28"/>
      <c r="U62" s="28"/>
      <c r="V62" s="28"/>
      <c r="W62" s="28"/>
      <c r="X62" s="30"/>
      <c r="Y62" s="28"/>
      <c r="Z62" s="28"/>
      <c r="AA62" s="28"/>
      <c r="AB62" s="30"/>
      <c r="AC62" s="28"/>
      <c r="AD62" s="28"/>
      <c r="AE62" s="30"/>
      <c r="AF62" s="28"/>
      <c r="AG62" s="28"/>
      <c r="AH62" s="28"/>
      <c r="AI62" s="28"/>
      <c r="AJ62" s="28"/>
      <c r="AK62" s="28"/>
      <c r="AL62" s="44" t="s">
        <v>122</v>
      </c>
      <c r="AM62" s="44"/>
      <c r="AN62" s="28">
        <v>5</v>
      </c>
    </row>
    <row r="63" spans="1:40">
      <c r="A63" s="28"/>
      <c r="B63" s="28"/>
      <c r="C63" s="30"/>
      <c r="D63" s="31">
        <v>5</v>
      </c>
      <c r="E63" s="51" t="s">
        <v>152</v>
      </c>
      <c r="F63" s="51"/>
      <c r="G63" s="28"/>
      <c r="H63" s="28"/>
      <c r="I63" s="30"/>
      <c r="J63" s="28"/>
      <c r="K63" s="28"/>
      <c r="L63" s="30"/>
      <c r="M63" s="28"/>
      <c r="N63" s="28"/>
      <c r="O63" s="28"/>
      <c r="P63" s="30"/>
      <c r="Q63" s="28"/>
      <c r="R63" s="28"/>
      <c r="S63" s="28"/>
      <c r="T63" s="28"/>
      <c r="U63" s="28"/>
      <c r="V63" s="28"/>
      <c r="W63" s="28"/>
      <c r="X63" s="30"/>
      <c r="Y63" s="28"/>
      <c r="Z63" s="28"/>
      <c r="AA63" s="28"/>
      <c r="AB63" s="30"/>
      <c r="AC63" s="28"/>
      <c r="AD63" s="28"/>
      <c r="AE63" s="30"/>
      <c r="AF63" s="28"/>
      <c r="AG63" s="28"/>
      <c r="AH63" s="28"/>
      <c r="AI63" s="44" t="s">
        <v>122</v>
      </c>
      <c r="AJ63" s="44"/>
      <c r="AK63" s="32">
        <v>5</v>
      </c>
      <c r="AL63" s="28"/>
      <c r="AM63" s="28"/>
      <c r="AN63" s="28"/>
    </row>
    <row r="64" spans="1:40">
      <c r="A64" s="28">
        <v>12</v>
      </c>
      <c r="B64" s="44" t="s">
        <v>77</v>
      </c>
      <c r="C64" s="45"/>
      <c r="D64" s="28"/>
      <c r="E64" s="28"/>
      <c r="F64" s="34"/>
      <c r="G64" s="28"/>
      <c r="H64" s="28"/>
      <c r="I64" s="30"/>
      <c r="J64" s="28"/>
      <c r="K64" s="28"/>
      <c r="L64" s="30"/>
      <c r="M64" s="28"/>
      <c r="N64" s="28"/>
      <c r="O64" s="28"/>
      <c r="P64" s="30"/>
      <c r="Q64" s="28"/>
      <c r="R64" s="28"/>
      <c r="S64" s="28"/>
      <c r="T64" s="28"/>
      <c r="U64" s="28"/>
      <c r="V64" s="28"/>
      <c r="W64" s="28"/>
      <c r="X64" s="30"/>
      <c r="Y64" s="28"/>
      <c r="Z64" s="28"/>
      <c r="AA64" s="28"/>
      <c r="AB64" s="30"/>
      <c r="AC64" s="28"/>
      <c r="AD64" s="28"/>
      <c r="AE64" s="30"/>
      <c r="AF64" s="28"/>
      <c r="AG64" s="28"/>
      <c r="AH64" s="30"/>
      <c r="AI64" s="28"/>
      <c r="AJ64" s="28"/>
      <c r="AK64" s="30"/>
      <c r="AL64" s="44" t="s">
        <v>171</v>
      </c>
      <c r="AM64" s="44"/>
      <c r="AN64" s="28">
        <v>12</v>
      </c>
    </row>
    <row r="65" spans="1:40">
      <c r="A65" s="28"/>
      <c r="B65" s="28"/>
      <c r="C65" s="28"/>
      <c r="D65" s="28"/>
      <c r="E65" s="28"/>
      <c r="F65" s="30"/>
      <c r="G65" s="31"/>
      <c r="H65" s="29"/>
      <c r="I65" s="32"/>
      <c r="J65" s="28"/>
      <c r="K65" s="28"/>
      <c r="L65" s="30"/>
      <c r="M65" s="28"/>
      <c r="N65" s="28"/>
      <c r="O65" s="28"/>
      <c r="P65" s="30"/>
      <c r="Q65" s="28"/>
      <c r="R65" s="28"/>
      <c r="S65" s="28"/>
      <c r="T65" s="28"/>
      <c r="U65" s="28"/>
      <c r="V65" s="28"/>
      <c r="W65" s="28"/>
      <c r="X65" s="30"/>
      <c r="Y65" s="28"/>
      <c r="Z65" s="28"/>
      <c r="AA65" s="28"/>
      <c r="AB65" s="30"/>
      <c r="AC65" s="28"/>
      <c r="AD65" s="28"/>
      <c r="AE65" s="30"/>
      <c r="AF65" s="29"/>
      <c r="AG65" s="29"/>
      <c r="AH65" s="32"/>
      <c r="AI65" s="28"/>
      <c r="AJ65" s="28"/>
      <c r="AK65" s="28"/>
      <c r="AL65" s="28"/>
      <c r="AM65" s="28"/>
      <c r="AN65" s="28"/>
    </row>
    <row r="66" spans="1:40">
      <c r="A66" s="28">
        <v>4</v>
      </c>
      <c r="B66" s="44" t="s">
        <v>116</v>
      </c>
      <c r="C66" s="44"/>
      <c r="D66" s="28"/>
      <c r="E66" s="28"/>
      <c r="F66" s="30"/>
      <c r="G66" s="28"/>
      <c r="H66" s="28"/>
      <c r="I66" s="28"/>
      <c r="J66" s="28"/>
      <c r="K66" s="28"/>
      <c r="L66" s="30"/>
      <c r="M66" s="28"/>
      <c r="N66" s="28"/>
      <c r="O66" s="28"/>
      <c r="P66" s="30"/>
      <c r="Q66" s="28"/>
      <c r="R66" s="28"/>
      <c r="S66" s="28"/>
      <c r="T66" s="28"/>
      <c r="U66" s="28"/>
      <c r="V66" s="28"/>
      <c r="W66" s="28"/>
      <c r="X66" s="30"/>
      <c r="Y66" s="28"/>
      <c r="Z66" s="28"/>
      <c r="AA66" s="28"/>
      <c r="AB66" s="30"/>
      <c r="AC66" s="28"/>
      <c r="AD66" s="28"/>
      <c r="AE66" s="28"/>
      <c r="AF66" s="28"/>
      <c r="AG66" s="28"/>
      <c r="AH66" s="30"/>
      <c r="AI66" s="28"/>
      <c r="AJ66" s="28"/>
      <c r="AK66" s="28"/>
      <c r="AL66" s="44" t="s">
        <v>118</v>
      </c>
      <c r="AM66" s="44"/>
      <c r="AN66" s="28">
        <v>4</v>
      </c>
    </row>
    <row r="67" spans="1:40">
      <c r="A67" s="28"/>
      <c r="B67" s="28"/>
      <c r="C67" s="30"/>
      <c r="D67" s="31">
        <v>4</v>
      </c>
      <c r="E67" s="44" t="s">
        <v>116</v>
      </c>
      <c r="F67" s="45"/>
      <c r="G67" s="28"/>
      <c r="H67" s="28"/>
      <c r="I67" s="28"/>
      <c r="J67" s="28"/>
      <c r="K67" s="28"/>
      <c r="L67" s="30"/>
      <c r="M67" s="28"/>
      <c r="N67" s="28"/>
      <c r="O67" s="28"/>
      <c r="P67" s="30"/>
      <c r="Q67" s="28"/>
      <c r="R67" s="28"/>
      <c r="S67" s="28"/>
      <c r="T67" s="28"/>
      <c r="U67" s="28"/>
      <c r="V67" s="28"/>
      <c r="W67" s="28"/>
      <c r="X67" s="30"/>
      <c r="Y67" s="28"/>
      <c r="Z67" s="28"/>
      <c r="AA67" s="28"/>
      <c r="AB67" s="30"/>
      <c r="AC67" s="28"/>
      <c r="AD67" s="28"/>
      <c r="AE67" s="28"/>
      <c r="AF67" s="28"/>
      <c r="AG67" s="28"/>
      <c r="AH67" s="30"/>
      <c r="AI67" s="44" t="s">
        <v>118</v>
      </c>
      <c r="AJ67" s="44"/>
      <c r="AK67" s="32">
        <v>4</v>
      </c>
      <c r="AL67" s="28"/>
      <c r="AM67" s="28"/>
      <c r="AN67" s="28"/>
    </row>
    <row r="68" spans="1:40">
      <c r="A68" s="28">
        <v>13</v>
      </c>
      <c r="B68" s="44" t="s">
        <v>215</v>
      </c>
      <c r="C68" s="45"/>
      <c r="D68" s="28"/>
      <c r="E68" s="28"/>
      <c r="F68" s="28"/>
      <c r="G68" s="28"/>
      <c r="H68" s="28"/>
      <c r="I68" s="28"/>
      <c r="J68" s="28"/>
      <c r="K68" s="28"/>
      <c r="L68" s="30"/>
      <c r="M68" s="28"/>
      <c r="N68" s="28"/>
      <c r="O68" s="28"/>
      <c r="P68" s="30"/>
      <c r="Q68" s="28"/>
      <c r="R68" s="28"/>
      <c r="S68" s="28"/>
      <c r="T68" s="28"/>
      <c r="U68" s="28"/>
      <c r="V68" s="28"/>
      <c r="W68" s="28"/>
      <c r="X68" s="30"/>
      <c r="Y68" s="28"/>
      <c r="Z68" s="28"/>
      <c r="AA68" s="28"/>
      <c r="AB68" s="30"/>
      <c r="AC68" s="28"/>
      <c r="AD68" s="28"/>
      <c r="AE68" s="28"/>
      <c r="AF68" s="28"/>
      <c r="AG68" s="28"/>
      <c r="AH68" s="28"/>
      <c r="AI68" s="28"/>
      <c r="AJ68" s="28"/>
      <c r="AK68" s="30"/>
      <c r="AL68" s="44" t="s">
        <v>203</v>
      </c>
      <c r="AM68" s="44"/>
      <c r="AN68" s="28">
        <v>13</v>
      </c>
    </row>
    <row r="69" spans="1:40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0"/>
      <c r="M69" s="31"/>
      <c r="N69" s="29"/>
      <c r="O69" s="29"/>
      <c r="P69" s="32"/>
      <c r="Q69" s="28"/>
      <c r="R69" s="28"/>
      <c r="S69" s="28"/>
      <c r="T69" s="28"/>
      <c r="U69" s="28"/>
      <c r="V69" s="28"/>
      <c r="W69" s="28"/>
      <c r="X69" s="30"/>
      <c r="Y69" s="31"/>
      <c r="Z69" s="29"/>
      <c r="AA69" s="29"/>
      <c r="AB69" s="32"/>
      <c r="AC69" s="28"/>
      <c r="AD69" s="28"/>
      <c r="AE69" s="28"/>
      <c r="AF69" s="28"/>
      <c r="AG69" s="28"/>
      <c r="AH69" s="28"/>
      <c r="AI69" s="28"/>
      <c r="AJ69" s="28" t="s">
        <v>531</v>
      </c>
      <c r="AK69" s="28"/>
      <c r="AL69" s="28"/>
      <c r="AM69" s="28"/>
      <c r="AN69" s="28"/>
    </row>
    <row r="70" spans="1:40">
      <c r="A70" s="28">
        <v>6</v>
      </c>
      <c r="B70" s="44" t="s">
        <v>60</v>
      </c>
      <c r="C70" s="44"/>
      <c r="D70" s="28"/>
      <c r="E70" s="28"/>
      <c r="F70" s="28"/>
      <c r="G70" s="28"/>
      <c r="H70" s="28"/>
      <c r="I70" s="28"/>
      <c r="J70" s="28"/>
      <c r="K70" s="28"/>
      <c r="L70" s="30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30"/>
      <c r="AC70" s="28"/>
      <c r="AD70" s="28"/>
      <c r="AE70" s="28"/>
      <c r="AF70" s="28"/>
      <c r="AG70" s="28"/>
      <c r="AH70" s="28"/>
      <c r="AI70" s="28"/>
      <c r="AJ70" s="28"/>
      <c r="AK70" s="28"/>
      <c r="AL70" s="44" t="s">
        <v>39</v>
      </c>
      <c r="AM70" s="44"/>
      <c r="AN70" s="28">
        <v>6</v>
      </c>
    </row>
    <row r="71" spans="1:40">
      <c r="A71" s="28"/>
      <c r="B71" s="28"/>
      <c r="C71" s="30"/>
      <c r="D71" s="31">
        <v>6</v>
      </c>
      <c r="E71" s="44" t="s">
        <v>60</v>
      </c>
      <c r="F71" s="44"/>
      <c r="G71" s="28"/>
      <c r="H71" s="28"/>
      <c r="I71" s="28"/>
      <c r="J71" s="28"/>
      <c r="K71" s="28"/>
      <c r="L71" s="30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30"/>
      <c r="AC71" s="28"/>
      <c r="AD71" s="28"/>
      <c r="AE71" s="28"/>
      <c r="AF71" s="28"/>
      <c r="AG71" s="28"/>
      <c r="AH71" s="28"/>
      <c r="AI71" s="44" t="s">
        <v>39</v>
      </c>
      <c r="AJ71" s="44"/>
      <c r="AK71" s="32">
        <v>6</v>
      </c>
      <c r="AL71" s="28"/>
      <c r="AM71" s="28"/>
      <c r="AN71" s="28"/>
    </row>
    <row r="72" spans="1:40">
      <c r="A72" s="28">
        <v>11</v>
      </c>
      <c r="B72" s="44" t="s">
        <v>167</v>
      </c>
      <c r="C72" s="45"/>
      <c r="D72" s="28"/>
      <c r="E72" s="28"/>
      <c r="F72" s="34"/>
      <c r="G72" s="28"/>
      <c r="H72" s="28"/>
      <c r="I72" s="28"/>
      <c r="J72" s="28"/>
      <c r="K72" s="28"/>
      <c r="L72" s="30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30"/>
      <c r="AC72" s="28"/>
      <c r="AD72" s="28"/>
      <c r="AE72" s="28"/>
      <c r="AF72" s="28"/>
      <c r="AG72" s="28"/>
      <c r="AH72" s="30"/>
      <c r="AI72" s="28"/>
      <c r="AJ72" s="28"/>
      <c r="AK72" s="30"/>
      <c r="AL72" s="44" t="s">
        <v>546</v>
      </c>
      <c r="AM72" s="44"/>
      <c r="AN72" s="28">
        <v>11</v>
      </c>
    </row>
    <row r="73" spans="1:40">
      <c r="A73" s="28"/>
      <c r="B73" s="28"/>
      <c r="C73" s="28"/>
      <c r="D73" s="28"/>
      <c r="E73" s="28"/>
      <c r="F73" s="30"/>
      <c r="G73" s="31"/>
      <c r="H73" s="29"/>
      <c r="I73" s="29"/>
      <c r="J73" s="28"/>
      <c r="K73" s="28"/>
      <c r="L73" s="30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30"/>
      <c r="AC73" s="28"/>
      <c r="AD73" s="28"/>
      <c r="AE73" s="28"/>
      <c r="AF73" s="29"/>
      <c r="AG73" s="29"/>
      <c r="AH73" s="32"/>
      <c r="AI73" s="28"/>
      <c r="AJ73" s="28"/>
      <c r="AK73" s="28"/>
      <c r="AL73" s="28"/>
      <c r="AM73" s="28"/>
      <c r="AN73" s="28"/>
    </row>
    <row r="74" spans="1:40">
      <c r="A74" s="28">
        <v>3</v>
      </c>
      <c r="B74" s="44" t="s">
        <v>104</v>
      </c>
      <c r="C74" s="44"/>
      <c r="D74" s="28"/>
      <c r="E74" s="28"/>
      <c r="F74" s="30"/>
      <c r="G74" s="28"/>
      <c r="H74" s="28"/>
      <c r="I74" s="34"/>
      <c r="J74" s="28"/>
      <c r="K74" s="28"/>
      <c r="L74" s="30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30"/>
      <c r="AC74" s="28"/>
      <c r="AD74" s="28"/>
      <c r="AE74" s="30"/>
      <c r="AF74" s="28"/>
      <c r="AG74" s="28"/>
      <c r="AH74" s="30"/>
      <c r="AI74" s="28"/>
      <c r="AJ74" s="28"/>
      <c r="AK74" s="28"/>
      <c r="AL74" s="44" t="s">
        <v>117</v>
      </c>
      <c r="AM74" s="44"/>
      <c r="AN74" s="28">
        <v>3</v>
      </c>
    </row>
    <row r="75" spans="1:40">
      <c r="A75" s="28"/>
      <c r="B75" s="28"/>
      <c r="C75" s="30"/>
      <c r="D75" s="31">
        <v>3</v>
      </c>
      <c r="E75" s="44" t="s">
        <v>104</v>
      </c>
      <c r="F75" s="45"/>
      <c r="G75" s="28"/>
      <c r="H75" s="28"/>
      <c r="I75" s="30"/>
      <c r="J75" s="28"/>
      <c r="K75" s="28"/>
      <c r="L75" s="30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30"/>
      <c r="AC75" s="28"/>
      <c r="AD75" s="28"/>
      <c r="AE75" s="30"/>
      <c r="AF75" s="28"/>
      <c r="AG75" s="28"/>
      <c r="AH75" s="30"/>
      <c r="AI75" s="44" t="s">
        <v>117</v>
      </c>
      <c r="AJ75" s="44"/>
      <c r="AK75" s="32">
        <v>3</v>
      </c>
      <c r="AL75" s="28"/>
      <c r="AM75" s="28"/>
      <c r="AN75" s="28"/>
    </row>
    <row r="76" spans="1:40">
      <c r="A76" s="28">
        <v>14</v>
      </c>
      <c r="B76" s="44" t="s">
        <v>550</v>
      </c>
      <c r="C76" s="45"/>
      <c r="D76" s="28"/>
      <c r="E76" s="28"/>
      <c r="F76" s="33"/>
      <c r="G76" s="28"/>
      <c r="H76" s="28"/>
      <c r="I76" s="30"/>
      <c r="J76" s="28"/>
      <c r="K76" s="28"/>
      <c r="L76" s="30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30"/>
      <c r="AC76" s="28"/>
      <c r="AD76" s="28"/>
      <c r="AE76" s="30"/>
      <c r="AF76" s="28"/>
      <c r="AG76" s="28"/>
      <c r="AH76" s="28"/>
      <c r="AI76" s="28"/>
      <c r="AJ76" s="28"/>
      <c r="AK76" s="30"/>
      <c r="AL76" s="44" t="s">
        <v>28</v>
      </c>
      <c r="AM76" s="44"/>
      <c r="AN76" s="28">
        <v>14</v>
      </c>
    </row>
    <row r="77" spans="1:40">
      <c r="A77" s="28"/>
      <c r="B77" s="28"/>
      <c r="C77" s="28"/>
      <c r="D77" s="28"/>
      <c r="E77" s="28"/>
      <c r="F77" s="28"/>
      <c r="G77" s="28"/>
      <c r="H77" s="28"/>
      <c r="I77" s="30"/>
      <c r="J77" s="31"/>
      <c r="K77" s="29"/>
      <c r="L77" s="32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0"/>
      <c r="AC77" s="29"/>
      <c r="AD77" s="29"/>
      <c r="AE77" s="32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>
      <c r="A78" s="28">
        <v>7</v>
      </c>
      <c r="B78" s="44" t="s">
        <v>124</v>
      </c>
      <c r="C78" s="44"/>
      <c r="D78" s="28"/>
      <c r="E78" s="28"/>
      <c r="F78" s="28"/>
      <c r="G78" s="28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30"/>
      <c r="AF78" s="28"/>
      <c r="AG78" s="28"/>
      <c r="AH78" s="28"/>
      <c r="AI78" s="28"/>
      <c r="AJ78" s="28"/>
      <c r="AK78" s="28"/>
      <c r="AL78" s="44" t="s">
        <v>129</v>
      </c>
      <c r="AM78" s="44"/>
      <c r="AN78" s="28">
        <v>7</v>
      </c>
    </row>
    <row r="79" spans="1:40">
      <c r="A79" s="28"/>
      <c r="B79" s="28"/>
      <c r="C79" s="30"/>
      <c r="D79" s="31">
        <v>7</v>
      </c>
      <c r="E79" s="44" t="s">
        <v>124</v>
      </c>
      <c r="F79" s="44"/>
      <c r="G79" s="28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30"/>
      <c r="AF79" s="28"/>
      <c r="AG79" s="28"/>
      <c r="AH79" s="28"/>
      <c r="AI79" s="44" t="s">
        <v>129</v>
      </c>
      <c r="AJ79" s="44"/>
      <c r="AK79" s="32">
        <v>7</v>
      </c>
      <c r="AL79" s="28"/>
      <c r="AM79" s="28"/>
      <c r="AN79" s="28"/>
    </row>
    <row r="80" spans="1:40">
      <c r="A80" s="28">
        <v>10</v>
      </c>
      <c r="B80" s="44" t="s">
        <v>140</v>
      </c>
      <c r="C80" s="45"/>
      <c r="D80" s="28"/>
      <c r="E80" s="28"/>
      <c r="F80" s="34"/>
      <c r="G80" s="28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30"/>
      <c r="AF80" s="28"/>
      <c r="AG80" s="28"/>
      <c r="AH80" s="30"/>
      <c r="AI80" s="28"/>
      <c r="AJ80" s="28"/>
      <c r="AK80" s="30"/>
      <c r="AL80" s="44" t="s">
        <v>547</v>
      </c>
      <c r="AM80" s="44"/>
      <c r="AN80" s="28">
        <v>10</v>
      </c>
    </row>
    <row r="81" spans="1:40">
      <c r="A81" s="28"/>
      <c r="B81" s="28"/>
      <c r="C81" s="28"/>
      <c r="D81" s="28"/>
      <c r="E81" s="28"/>
      <c r="F81" s="30"/>
      <c r="G81" s="31"/>
      <c r="H81" s="29"/>
      <c r="I81" s="32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30"/>
      <c r="AF81" s="29"/>
      <c r="AG81" s="29"/>
      <c r="AH81" s="32"/>
      <c r="AI81" s="28"/>
      <c r="AJ81" s="28"/>
      <c r="AK81" s="28"/>
      <c r="AL81" s="28"/>
      <c r="AM81" s="28"/>
      <c r="AN81" s="28"/>
    </row>
    <row r="82" spans="1:40">
      <c r="A82" s="28">
        <v>2</v>
      </c>
      <c r="B82" s="44" t="s">
        <v>113</v>
      </c>
      <c r="C82" s="44"/>
      <c r="D82" s="28"/>
      <c r="E82" s="28"/>
      <c r="F82" s="30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30"/>
      <c r="AI82" s="28"/>
      <c r="AJ82" s="28"/>
      <c r="AK82" s="28"/>
      <c r="AL82" s="44" t="s">
        <v>71</v>
      </c>
      <c r="AM82" s="44"/>
      <c r="AN82" s="28">
        <v>2</v>
      </c>
    </row>
    <row r="83" spans="1:40">
      <c r="A83" s="28"/>
      <c r="B83" s="28"/>
      <c r="C83" s="30"/>
      <c r="D83" s="31">
        <v>2</v>
      </c>
      <c r="E83" s="44" t="s">
        <v>113</v>
      </c>
      <c r="F83" s="45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30"/>
      <c r="AI83" s="44" t="s">
        <v>71</v>
      </c>
      <c r="AJ83" s="44"/>
      <c r="AK83" s="32">
        <v>2</v>
      </c>
      <c r="AL83" s="28"/>
      <c r="AM83" s="28"/>
      <c r="AN83" s="28"/>
    </row>
    <row r="84" spans="1:40">
      <c r="A84" s="28">
        <v>15</v>
      </c>
      <c r="B84" s="44" t="s">
        <v>551</v>
      </c>
      <c r="C84" s="45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30"/>
      <c r="AL84" s="44" t="s">
        <v>251</v>
      </c>
      <c r="AM84" s="44"/>
      <c r="AN84" s="28">
        <v>15</v>
      </c>
    </row>
    <row r="85" spans="1:40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</sheetData>
  <mergeCells count="125">
    <mergeCell ref="AI63:AJ63"/>
    <mergeCell ref="AI67:AJ67"/>
    <mergeCell ref="AI71:AJ71"/>
    <mergeCell ref="AI75:AJ75"/>
    <mergeCell ref="AI79:AJ79"/>
    <mergeCell ref="AI83:AJ83"/>
    <mergeCell ref="AI10:AJ10"/>
    <mergeCell ref="AI14:AJ14"/>
    <mergeCell ref="AI18:AJ18"/>
    <mergeCell ref="AI22:AJ22"/>
    <mergeCell ref="AI26:AJ26"/>
    <mergeCell ref="AI30:AJ30"/>
    <mergeCell ref="AI34:AJ34"/>
    <mergeCell ref="AI55:AJ55"/>
    <mergeCell ref="AI59:AJ59"/>
    <mergeCell ref="B2:O2"/>
    <mergeCell ref="B31:C31"/>
    <mergeCell ref="B33:C33"/>
    <mergeCell ref="B15:C15"/>
    <mergeCell ref="B17:C17"/>
    <mergeCell ref="B19:C19"/>
    <mergeCell ref="B5:C5"/>
    <mergeCell ref="B3:C3"/>
    <mergeCell ref="B7:C7"/>
    <mergeCell ref="B9:C9"/>
    <mergeCell ref="E3:F3"/>
    <mergeCell ref="H3:I3"/>
    <mergeCell ref="E6:F6"/>
    <mergeCell ref="E10:F10"/>
    <mergeCell ref="E14:F14"/>
    <mergeCell ref="E18:F18"/>
    <mergeCell ref="E22:F22"/>
    <mergeCell ref="E26:F26"/>
    <mergeCell ref="E30:F30"/>
    <mergeCell ref="B21:C21"/>
    <mergeCell ref="B23:C23"/>
    <mergeCell ref="B25:C25"/>
    <mergeCell ref="B27:C27"/>
    <mergeCell ref="B29:C29"/>
    <mergeCell ref="B58:C58"/>
    <mergeCell ref="E59:F59"/>
    <mergeCell ref="B51:O51"/>
    <mergeCell ref="B52:C52"/>
    <mergeCell ref="E52:F52"/>
    <mergeCell ref="H52:I52"/>
    <mergeCell ref="K52:L52"/>
    <mergeCell ref="N52:O52"/>
    <mergeCell ref="K3:L3"/>
    <mergeCell ref="N3:O3"/>
    <mergeCell ref="B35:C35"/>
    <mergeCell ref="E34:F34"/>
    <mergeCell ref="B11:C11"/>
    <mergeCell ref="B13:C13"/>
    <mergeCell ref="B80:C80"/>
    <mergeCell ref="B82:C82"/>
    <mergeCell ref="E83:F83"/>
    <mergeCell ref="B84:C84"/>
    <mergeCell ref="AA2:AN2"/>
    <mergeCell ref="V3:W3"/>
    <mergeCell ref="B74:C74"/>
    <mergeCell ref="E75:F75"/>
    <mergeCell ref="B76:C76"/>
    <mergeCell ref="B78:C78"/>
    <mergeCell ref="E79:F79"/>
    <mergeCell ref="E67:F67"/>
    <mergeCell ref="B68:C68"/>
    <mergeCell ref="B70:C70"/>
    <mergeCell ref="E71:F71"/>
    <mergeCell ref="B72:C72"/>
    <mergeCell ref="B60:C60"/>
    <mergeCell ref="B62:C62"/>
    <mergeCell ref="E63:F63"/>
    <mergeCell ref="B64:C64"/>
    <mergeCell ref="B66:C66"/>
    <mergeCell ref="B54:C54"/>
    <mergeCell ref="E55:F55"/>
    <mergeCell ref="B56:C56"/>
    <mergeCell ref="Z3:AA3"/>
    <mergeCell ref="AA51:AN51"/>
    <mergeCell ref="Z52:AA52"/>
    <mergeCell ref="AC52:AD52"/>
    <mergeCell ref="AF52:AG52"/>
    <mergeCell ref="AL52:AM52"/>
    <mergeCell ref="AL54:AM54"/>
    <mergeCell ref="AL35:AM35"/>
    <mergeCell ref="AL5:AM5"/>
    <mergeCell ref="AL7:AM7"/>
    <mergeCell ref="AL9:AM9"/>
    <mergeCell ref="AL11:AM11"/>
    <mergeCell ref="AL13:AM13"/>
    <mergeCell ref="AL15:AM15"/>
    <mergeCell ref="AL17:AM17"/>
    <mergeCell ref="AL19:AM19"/>
    <mergeCell ref="AL21:AM21"/>
    <mergeCell ref="AL23:AM23"/>
    <mergeCell ref="AL25:AM25"/>
    <mergeCell ref="AL27:AM27"/>
    <mergeCell ref="AL29:AM29"/>
    <mergeCell ref="AL31:AM31"/>
    <mergeCell ref="AL33:AM33"/>
    <mergeCell ref="AI6:AJ6"/>
    <mergeCell ref="S54:T55"/>
    <mergeCell ref="U54:W55"/>
    <mergeCell ref="V53:W53"/>
    <mergeCell ref="R3:S3"/>
    <mergeCell ref="AL76:AM76"/>
    <mergeCell ref="AL78:AM78"/>
    <mergeCell ref="AL80:AM80"/>
    <mergeCell ref="AL82:AM82"/>
    <mergeCell ref="AL84:AM84"/>
    <mergeCell ref="AL66:AM66"/>
    <mergeCell ref="AL68:AM68"/>
    <mergeCell ref="AL70:AM70"/>
    <mergeCell ref="AL72:AM72"/>
    <mergeCell ref="AL74:AM74"/>
    <mergeCell ref="AL56:AM56"/>
    <mergeCell ref="AL58:AM58"/>
    <mergeCell ref="AL60:AM60"/>
    <mergeCell ref="AL62:AM62"/>
    <mergeCell ref="AL64:AM64"/>
    <mergeCell ref="AI52:AJ52"/>
    <mergeCell ref="AL3:AM3"/>
    <mergeCell ref="AI3:AJ3"/>
    <mergeCell ref="AF3:AG3"/>
    <mergeCell ref="AC3:A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63EE-0E7C-1D4A-8CE5-9354F0F4C679}">
  <dimension ref="A1:AE37"/>
  <sheetViews>
    <sheetView topLeftCell="R1" zoomScale="90" workbookViewId="0">
      <selection activeCell="AD7" sqref="AD7"/>
    </sheetView>
  </sheetViews>
  <sheetFormatPr defaultColWidth="10.875" defaultRowHeight="15.75"/>
  <cols>
    <col min="1" max="2" width="10.875" style="2"/>
    <col min="3" max="3" width="14.625" style="2" bestFit="1" customWidth="1"/>
    <col min="4" max="4" width="15.625" style="2" bestFit="1" customWidth="1"/>
    <col min="5" max="5" width="12.875" style="2" bestFit="1" customWidth="1"/>
    <col min="6" max="6" width="12.125" style="2" bestFit="1" customWidth="1"/>
    <col min="7" max="7" width="15.625" style="2" bestFit="1" customWidth="1"/>
    <col min="8" max="9" width="13.5" style="2" bestFit="1" customWidth="1"/>
    <col min="10" max="10" width="12.875" style="2" bestFit="1" customWidth="1"/>
    <col min="11" max="13" width="12.875" style="2" customWidth="1"/>
    <col min="14" max="14" width="15.375" style="2" bestFit="1" customWidth="1"/>
    <col min="15" max="15" width="16" style="2" bestFit="1" customWidth="1"/>
    <col min="16" max="16" width="15.375" style="2" bestFit="1" customWidth="1"/>
    <col min="17" max="17" width="16.125" style="2" bestFit="1" customWidth="1"/>
    <col min="18" max="18" width="22" style="2" bestFit="1" customWidth="1"/>
    <col min="19" max="19" width="22.625" style="2" bestFit="1" customWidth="1"/>
    <col min="20" max="20" width="23.875" style="2" bestFit="1" customWidth="1"/>
    <col min="21" max="21" width="23.125" style="2" bestFit="1" customWidth="1"/>
    <col min="22" max="22" width="22" style="2" bestFit="1" customWidth="1"/>
    <col min="23" max="30" width="10.875" style="2"/>
    <col min="31" max="31" width="10.875" style="23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45713</v>
      </c>
      <c r="B2" s="2">
        <v>1</v>
      </c>
      <c r="C2" s="11" t="s">
        <v>44</v>
      </c>
      <c r="D2" s="2">
        <f ca="1">VLOOKUP($C2, INDIRECT("'"&amp;TEXT($A2, "yyyy-mm-dd")&amp;"'!B:J"), 5, FALSE)</f>
        <v>124.7</v>
      </c>
      <c r="E2" s="2">
        <f ca="1">VLOOKUP($C2, INDIRECT("'"&amp;TEXT($A2, "yyyy-mm-dd")&amp;"'!B:J"), 7, FALSE)</f>
        <v>98.7</v>
      </c>
      <c r="F2" s="2">
        <f ca="1">VLOOKUP($C2, INDIRECT("'"&amp;TEXT($A2, "yyyy-mm-dd")&amp;"'!B:J"), 9, FALSE)</f>
        <v>70</v>
      </c>
      <c r="G2" s="2" t="s">
        <v>45</v>
      </c>
      <c r="H2" s="2">
        <f ca="1">VLOOKUP($G2, INDIRECT("'"&amp;TEXT($A2, "yyyy-mm-dd")&amp;"'!B:J"), 5, FALSE)</f>
        <v>117.7</v>
      </c>
      <c r="I2" s="2">
        <f ca="1">VLOOKUP($G2, INDIRECT("'"&amp;TEXT($A2, "yyyy-mm-dd")&amp;"'!B:J"), 7, FALSE)</f>
        <v>102.5</v>
      </c>
      <c r="J2" s="2">
        <f ca="1">VLOOKUP($G2, INDIRECT("'"&amp;TEXT($A2, "yyyy-mm-dd")&amp;"'!B:J"), 9, FALSE)</f>
        <v>68.5</v>
      </c>
      <c r="K2" s="2">
        <f ca="1">H2-D2</f>
        <v>-7</v>
      </c>
      <c r="L2" s="2">
        <f ca="1">I2-E2</f>
        <v>3.7999999999999972</v>
      </c>
      <c r="M2" s="2">
        <f ca="1">J2-F2</f>
        <v>-1.5</v>
      </c>
      <c r="N2" s="12">
        <f t="shared" ref="N2:N36" ca="1" si="0">1/(1+EXP(-(Intercept+(OR_Coeff*K2)+(DR_Coeff*L2)+(AT_Coeff*M2))))</f>
        <v>0.6181090968432128</v>
      </c>
      <c r="O2" s="9">
        <f ca="1">1-N2</f>
        <v>0.3818909031567872</v>
      </c>
      <c r="P2" s="2">
        <v>-285</v>
      </c>
      <c r="Q2" s="2">
        <v>228</v>
      </c>
      <c r="R2" s="9">
        <f>IF(P2 &lt; 0, -P2/(-P2+100),100/(P2+100))</f>
        <v>0.74025974025974028</v>
      </c>
      <c r="S2" s="9">
        <f>IF(Q2 &lt; 0, -Q2/(-Q2+100),100/(Q2+100))</f>
        <v>0.3048780487804878</v>
      </c>
      <c r="T2" s="10">
        <f ca="1">N2-R2</f>
        <v>-0.12215064341652748</v>
      </c>
      <c r="U2" s="13">
        <f ca="1">O2-S2</f>
        <v>7.70128543762994E-2</v>
      </c>
      <c r="V2" s="10">
        <f ca="1">SUM(T2:U2)</f>
        <v>-4.5137789040228082E-2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28</v>
      </c>
      <c r="AD2" s="2">
        <v>35</v>
      </c>
      <c r="AE2" s="24">
        <f>AC2/AD2</f>
        <v>0.8</v>
      </c>
    </row>
    <row r="3" spans="1:31">
      <c r="A3" s="8">
        <v>45713</v>
      </c>
      <c r="B3" s="2">
        <v>2</v>
      </c>
      <c r="C3" s="2" t="s">
        <v>6</v>
      </c>
      <c r="D3" s="2">
        <f t="shared" ref="D3:D36" ca="1" si="1">VLOOKUP($C3, INDIRECT("'"&amp;TEXT($A3, "yyyy-mm-dd")&amp;"'!B:J"), 5, FALSE)</f>
        <v>122.2</v>
      </c>
      <c r="E3" s="2">
        <f t="shared" ref="E3:E36" ca="1" si="2">VLOOKUP($C3, INDIRECT("'"&amp;TEXT($A3, "yyyy-mm-dd")&amp;"'!B:J"), 7, FALSE)</f>
        <v>101.6</v>
      </c>
      <c r="F3" s="2">
        <f t="shared" ref="F3:F36" ca="1" si="3">VLOOKUP($C3, INDIRECT("'"&amp;TEXT($A3, "yyyy-mm-dd")&amp;"'!B:J"), 9, FALSE)</f>
        <v>65.3</v>
      </c>
      <c r="G3" s="11" t="s">
        <v>7</v>
      </c>
      <c r="H3" s="2">
        <f t="shared" ref="H3:H36" ca="1" si="4">VLOOKUP($G3, INDIRECT("'"&amp;TEXT($A3, "yyyy-mm-dd")&amp;"'!B:J"), 5, FALSE)</f>
        <v>112.1</v>
      </c>
      <c r="I3" s="2">
        <f t="shared" ref="I3:I36" ca="1" si="5">VLOOKUP($G3, INDIRECT("'"&amp;TEXT($A3, "yyyy-mm-dd")&amp;"'!B:J"), 7, FALSE)</f>
        <v>96.7</v>
      </c>
      <c r="J3" s="2">
        <f t="shared" ref="J3:J36" ca="1" si="6">VLOOKUP($G3, INDIRECT("'"&amp;TEXT($A3, "yyyy-mm-dd")&amp;"'!B:J"), 9, FALSE)</f>
        <v>65.5</v>
      </c>
      <c r="K3" s="2">
        <f t="shared" ref="K3:K36" ca="1" si="7">H3-D3</f>
        <v>-10.100000000000009</v>
      </c>
      <c r="L3" s="2">
        <f t="shared" ref="L3:L36" ca="1" si="8">I3-E3</f>
        <v>-4.8999999999999915</v>
      </c>
      <c r="M3" s="2">
        <f t="shared" ref="M3:M36" ca="1" si="9">J3-F3</f>
        <v>0.20000000000000284</v>
      </c>
      <c r="N3" s="9">
        <f t="shared" ca="1" si="0"/>
        <v>0.4633931185762753</v>
      </c>
      <c r="O3" s="12">
        <f t="shared" ref="O3:O36" ca="1" si="10">1-N3</f>
        <v>0.5366068814237247</v>
      </c>
      <c r="P3" s="2">
        <v>115</v>
      </c>
      <c r="Q3" s="2">
        <v>-133</v>
      </c>
      <c r="R3" s="9">
        <f t="shared" ref="R3:R36" si="11">IF(P3 &lt; 0, -P3/(-P3+100),100/(P3+100))</f>
        <v>0.46511627906976744</v>
      </c>
      <c r="S3" s="9">
        <f t="shared" ref="S3:S36" si="12">IF(Q3 &lt; 0, -Q3/(-Q3+100),100/(Q3+100))</f>
        <v>0.57081545064377681</v>
      </c>
      <c r="T3" s="10">
        <f t="shared" ref="T3:T36" ca="1" si="13">N3-R3</f>
        <v>-1.7231604934921374E-3</v>
      </c>
      <c r="U3" s="10">
        <f t="shared" ref="U3:U36" ca="1" si="14">O3-S3</f>
        <v>-3.420856922005211E-2</v>
      </c>
      <c r="V3" s="10">
        <f t="shared" ref="V3:V36" ca="1" si="15">SUM(T3:U3)</f>
        <v>-3.5931729713544247E-2</v>
      </c>
      <c r="W3" s="2" t="s">
        <v>483</v>
      </c>
      <c r="X3" s="2">
        <v>0.1051</v>
      </c>
      <c r="AB3" s="2" t="s">
        <v>513</v>
      </c>
      <c r="AC3" s="2">
        <v>7</v>
      </c>
      <c r="AD3" s="2">
        <v>11</v>
      </c>
      <c r="AE3" s="24">
        <f>AC3/AD3</f>
        <v>0.63636363636363635</v>
      </c>
    </row>
    <row r="4" spans="1:31">
      <c r="A4" s="8">
        <v>45713</v>
      </c>
      <c r="B4" s="2">
        <v>3</v>
      </c>
      <c r="C4" s="2" t="s">
        <v>69</v>
      </c>
      <c r="D4" s="2">
        <f t="shared" ca="1" si="1"/>
        <v>127</v>
      </c>
      <c r="E4" s="2">
        <f t="shared" ca="1" si="2"/>
        <v>92.9</v>
      </c>
      <c r="F4" s="2">
        <f t="shared" ca="1" si="3"/>
        <v>68.900000000000006</v>
      </c>
      <c r="G4" s="14" t="s">
        <v>2</v>
      </c>
      <c r="H4" s="2">
        <f t="shared" ca="1" si="4"/>
        <v>114.5</v>
      </c>
      <c r="I4" s="2">
        <f t="shared" ca="1" si="5"/>
        <v>97.8</v>
      </c>
      <c r="J4" s="2">
        <f t="shared" ca="1" si="6"/>
        <v>66.400000000000006</v>
      </c>
      <c r="K4" s="2">
        <f t="shared" ca="1" si="7"/>
        <v>-12.5</v>
      </c>
      <c r="L4" s="2">
        <f t="shared" ca="1" si="8"/>
        <v>4.8999999999999915</v>
      </c>
      <c r="M4" s="2">
        <f t="shared" ca="1" si="9"/>
        <v>-2.5</v>
      </c>
      <c r="N4" s="9">
        <f t="shared" ca="1" si="0"/>
        <v>0.74716331072643816</v>
      </c>
      <c r="O4" s="15">
        <f t="shared" ca="1" si="10"/>
        <v>0.25283668927356184</v>
      </c>
      <c r="P4" s="2">
        <v>-290</v>
      </c>
      <c r="Q4" s="2">
        <v>250</v>
      </c>
      <c r="R4" s="9">
        <f t="shared" si="11"/>
        <v>0.74358974358974361</v>
      </c>
      <c r="S4" s="9">
        <f t="shared" si="12"/>
        <v>0.2857142857142857</v>
      </c>
      <c r="T4" s="10">
        <f t="shared" ca="1" si="13"/>
        <v>3.5735671366945443E-3</v>
      </c>
      <c r="U4" s="10">
        <f t="shared" ca="1" si="14"/>
        <v>-3.2877596440723855E-2</v>
      </c>
      <c r="V4" s="10">
        <f t="shared" ca="1" si="15"/>
        <v>-2.9304029304029311E-2</v>
      </c>
      <c r="W4" s="2" t="s">
        <v>484</v>
      </c>
      <c r="X4" s="2">
        <v>5.3E-3</v>
      </c>
    </row>
    <row r="5" spans="1:31">
      <c r="A5" s="8">
        <v>45713</v>
      </c>
      <c r="B5" s="2">
        <v>4</v>
      </c>
      <c r="C5" s="2" t="s">
        <v>43</v>
      </c>
      <c r="D5" s="2">
        <f t="shared" ca="1" si="1"/>
        <v>114.4</v>
      </c>
      <c r="E5" s="2">
        <f t="shared" ca="1" si="2"/>
        <v>96.8</v>
      </c>
      <c r="F5" s="2">
        <f t="shared" ca="1" si="3"/>
        <v>73</v>
      </c>
      <c r="G5" s="11" t="s">
        <v>56</v>
      </c>
      <c r="H5" s="2">
        <f t="shared" ca="1" si="4"/>
        <v>110.4</v>
      </c>
      <c r="I5" s="2">
        <f t="shared" ca="1" si="5"/>
        <v>93.6</v>
      </c>
      <c r="J5" s="2">
        <f t="shared" ca="1" si="6"/>
        <v>66</v>
      </c>
      <c r="K5" s="2">
        <f t="shared" ca="1" si="7"/>
        <v>-4</v>
      </c>
      <c r="L5" s="2">
        <f t="shared" ca="1" si="8"/>
        <v>-3.2000000000000028</v>
      </c>
      <c r="M5" s="2">
        <f t="shared" ca="1" si="9"/>
        <v>-7</v>
      </c>
      <c r="N5" s="9">
        <f t="shared" ca="1" si="0"/>
        <v>0.36551182932547382</v>
      </c>
      <c r="O5" s="12">
        <f t="shared" ca="1" si="10"/>
        <v>0.63448817067452623</v>
      </c>
      <c r="P5" s="2">
        <v>118</v>
      </c>
      <c r="Q5" s="2">
        <v>-140</v>
      </c>
      <c r="R5" s="9">
        <f t="shared" si="11"/>
        <v>0.45871559633027525</v>
      </c>
      <c r="S5" s="9">
        <f t="shared" si="12"/>
        <v>0.58333333333333337</v>
      </c>
      <c r="T5" s="10">
        <f t="shared" ca="1" si="13"/>
        <v>-9.320376700480143E-2</v>
      </c>
      <c r="U5" s="13">
        <f t="shared" ca="1" si="14"/>
        <v>5.115483734119286E-2</v>
      </c>
      <c r="V5" s="10">
        <f t="shared" ca="1" si="15"/>
        <v>-4.204892966360857E-2</v>
      </c>
      <c r="Z5" s="2">
        <v>1</v>
      </c>
    </row>
    <row r="6" spans="1:31">
      <c r="A6" s="8">
        <v>45713</v>
      </c>
      <c r="B6" s="2">
        <v>5</v>
      </c>
      <c r="C6" s="2" t="s">
        <v>70</v>
      </c>
      <c r="D6" s="2">
        <f t="shared" ca="1" si="1"/>
        <v>119.4</v>
      </c>
      <c r="E6" s="2">
        <f t="shared" ca="1" si="2"/>
        <v>98.2</v>
      </c>
      <c r="F6" s="2">
        <f t="shared" ca="1" si="3"/>
        <v>68</v>
      </c>
      <c r="G6" s="11" t="s">
        <v>57</v>
      </c>
      <c r="H6" s="2">
        <f t="shared" ca="1" si="4"/>
        <v>127.1</v>
      </c>
      <c r="I6" s="2">
        <f t="shared" ca="1" si="5"/>
        <v>98.9</v>
      </c>
      <c r="J6" s="2">
        <f t="shared" ca="1" si="6"/>
        <v>74.7</v>
      </c>
      <c r="K6" s="2">
        <f t="shared" ca="1" si="7"/>
        <v>7.6999999999999886</v>
      </c>
      <c r="L6" s="2">
        <f t="shared" ca="1" si="8"/>
        <v>0.70000000000000284</v>
      </c>
      <c r="M6" s="2">
        <f t="shared" ca="1" si="9"/>
        <v>6.7000000000000028</v>
      </c>
      <c r="N6" s="9">
        <f t="shared" ca="1" si="0"/>
        <v>0.24693990957866258</v>
      </c>
      <c r="O6" s="12">
        <f t="shared" ca="1" si="10"/>
        <v>0.75306009042133737</v>
      </c>
      <c r="P6" s="2">
        <v>350</v>
      </c>
      <c r="Q6" s="2">
        <v>-400</v>
      </c>
      <c r="R6" s="9">
        <f t="shared" si="11"/>
        <v>0.22222222222222221</v>
      </c>
      <c r="S6" s="9">
        <f t="shared" si="12"/>
        <v>0.8</v>
      </c>
      <c r="T6" s="10">
        <f t="shared" ca="1" si="13"/>
        <v>2.4717687356440365E-2</v>
      </c>
      <c r="U6" s="10">
        <f t="shared" ca="1" si="14"/>
        <v>-4.6939909578662675E-2</v>
      </c>
      <c r="V6" s="10">
        <f t="shared" ca="1" si="15"/>
        <v>-2.222222222222231E-2</v>
      </c>
      <c r="Z6" s="2">
        <v>1</v>
      </c>
    </row>
    <row r="7" spans="1:31">
      <c r="A7" s="8">
        <v>45713</v>
      </c>
      <c r="B7" s="2">
        <v>6</v>
      </c>
      <c r="C7" s="11" t="s">
        <v>14</v>
      </c>
      <c r="D7" s="2">
        <f t="shared" ca="1" si="1"/>
        <v>114.7</v>
      </c>
      <c r="E7" s="2">
        <f t="shared" ca="1" si="2"/>
        <v>99.5</v>
      </c>
      <c r="F7" s="2">
        <f t="shared" ca="1" si="3"/>
        <v>64.8</v>
      </c>
      <c r="G7" s="2" t="s">
        <v>15</v>
      </c>
      <c r="H7" s="2">
        <f t="shared" ca="1" si="4"/>
        <v>111.2</v>
      </c>
      <c r="I7" s="2">
        <f t="shared" ca="1" si="5"/>
        <v>102.7</v>
      </c>
      <c r="J7" s="2">
        <f t="shared" ca="1" si="6"/>
        <v>62.3</v>
      </c>
      <c r="K7" s="2">
        <f t="shared" ca="1" si="7"/>
        <v>-3.5</v>
      </c>
      <c r="L7" s="2">
        <f t="shared" ca="1" si="8"/>
        <v>3.2000000000000028</v>
      </c>
      <c r="M7" s="2">
        <f t="shared" ca="1" si="9"/>
        <v>-2.5</v>
      </c>
      <c r="N7" s="12">
        <f t="shared" ca="1" si="0"/>
        <v>0.52504651855527673</v>
      </c>
      <c r="O7" s="9">
        <f t="shared" ca="1" si="10"/>
        <v>0.47495348144472327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4.8856042364800567E-2</v>
      </c>
      <c r="U7" s="10">
        <f t="shared" ca="1" si="14"/>
        <v>-9.0263909859624514E-2</v>
      </c>
      <c r="V7" s="10">
        <f t="shared" ca="1" si="15"/>
        <v>-4.1407867494823947E-2</v>
      </c>
    </row>
    <row r="8" spans="1:31">
      <c r="A8" s="8">
        <v>45713</v>
      </c>
      <c r="B8" s="2">
        <v>7</v>
      </c>
      <c r="C8" s="11" t="s">
        <v>71</v>
      </c>
      <c r="D8" s="2">
        <f t="shared" ca="1" si="1"/>
        <v>119.1</v>
      </c>
      <c r="E8" s="2">
        <f t="shared" ca="1" si="2"/>
        <v>87.6</v>
      </c>
      <c r="F8" s="2">
        <f t="shared" ca="1" si="3"/>
        <v>64</v>
      </c>
      <c r="G8" s="2" t="s">
        <v>31</v>
      </c>
      <c r="H8" s="2">
        <f t="shared" ca="1" si="4"/>
        <v>111.2</v>
      </c>
      <c r="I8" s="2">
        <f t="shared" ca="1" si="5"/>
        <v>100.9</v>
      </c>
      <c r="J8" s="2">
        <f t="shared" ca="1" si="6"/>
        <v>68.3</v>
      </c>
      <c r="K8" s="2">
        <f t="shared" ca="1" si="7"/>
        <v>-7.8999999999999915</v>
      </c>
      <c r="L8" s="2">
        <f t="shared" ca="1" si="8"/>
        <v>13.300000000000011</v>
      </c>
      <c r="M8" s="2">
        <f t="shared" ca="1" si="9"/>
        <v>4.2999999999999972</v>
      </c>
      <c r="N8" s="12">
        <f t="shared" ca="1" si="0"/>
        <v>0.83078205603501531</v>
      </c>
      <c r="O8" s="9">
        <f t="shared" ca="1" si="10"/>
        <v>0.16921794396498469</v>
      </c>
      <c r="P8" s="2">
        <v>-600</v>
      </c>
      <c r="Q8" s="2">
        <v>460</v>
      </c>
      <c r="R8" s="9">
        <f t="shared" si="11"/>
        <v>0.8571428571428571</v>
      </c>
      <c r="S8" s="9">
        <f t="shared" si="12"/>
        <v>0.17857142857142858</v>
      </c>
      <c r="T8" s="10">
        <f t="shared" ca="1" si="13"/>
        <v>-2.636080110784178E-2</v>
      </c>
      <c r="U8" s="10">
        <f t="shared" ca="1" si="14"/>
        <v>-9.3534846064438903E-3</v>
      </c>
      <c r="V8" s="10">
        <f t="shared" ca="1" si="15"/>
        <v>-3.5714285714285671E-2</v>
      </c>
    </row>
    <row r="9" spans="1:31">
      <c r="A9" s="8">
        <v>45713</v>
      </c>
      <c r="B9" s="2">
        <v>8</v>
      </c>
      <c r="C9" s="2" t="s">
        <v>38</v>
      </c>
      <c r="D9" s="2">
        <f t="shared" ca="1" si="1"/>
        <v>119.6</v>
      </c>
      <c r="E9" s="2">
        <f t="shared" ca="1" si="2"/>
        <v>107.6</v>
      </c>
      <c r="F9" s="2">
        <f t="shared" ca="1" si="3"/>
        <v>70.599999999999994</v>
      </c>
      <c r="G9" s="11" t="s">
        <v>39</v>
      </c>
      <c r="H9" s="2">
        <f t="shared" ca="1" si="4"/>
        <v>120.7</v>
      </c>
      <c r="I9" s="2">
        <f t="shared" ca="1" si="5"/>
        <v>98.4</v>
      </c>
      <c r="J9" s="2">
        <f t="shared" ca="1" si="6"/>
        <v>72</v>
      </c>
      <c r="K9" s="2">
        <f t="shared" ca="1" si="7"/>
        <v>1.1000000000000085</v>
      </c>
      <c r="L9" s="2">
        <f t="shared" ca="1" si="8"/>
        <v>-9.1999999999999886</v>
      </c>
      <c r="M9" s="2">
        <f t="shared" ca="1" si="9"/>
        <v>1.4000000000000057</v>
      </c>
      <c r="N9" s="9">
        <f t="shared" ca="1" si="0"/>
        <v>0.16888642649041188</v>
      </c>
      <c r="O9" s="12">
        <f t="shared" ca="1" si="10"/>
        <v>0.83111357350958814</v>
      </c>
      <c r="P9" s="2">
        <v>460</v>
      </c>
      <c r="Q9" s="2">
        <v>-650</v>
      </c>
      <c r="R9" s="9">
        <f t="shared" si="11"/>
        <v>0.17857142857142858</v>
      </c>
      <c r="S9" s="9">
        <f t="shared" si="12"/>
        <v>0.8666666666666667</v>
      </c>
      <c r="T9" s="10">
        <f t="shared" ca="1" si="13"/>
        <v>-9.6850020810166915E-3</v>
      </c>
      <c r="U9" s="10">
        <f t="shared" ca="1" si="14"/>
        <v>-3.5553093157078552E-2</v>
      </c>
      <c r="V9" s="10">
        <f t="shared" ca="1" si="15"/>
        <v>-4.5238095238095244E-2</v>
      </c>
    </row>
    <row r="10" spans="1:31">
      <c r="A10" s="8">
        <v>45713</v>
      </c>
      <c r="B10" s="2">
        <v>9</v>
      </c>
      <c r="C10" s="2" t="s">
        <v>72</v>
      </c>
      <c r="D10" s="2">
        <f t="shared" ca="1" si="1"/>
        <v>120.3</v>
      </c>
      <c r="E10" s="2">
        <f t="shared" ca="1" si="2"/>
        <v>93.5</v>
      </c>
      <c r="F10" s="2">
        <f t="shared" ca="1" si="3"/>
        <v>68.8</v>
      </c>
      <c r="G10" s="14" t="s">
        <v>58</v>
      </c>
      <c r="H10" s="2">
        <f t="shared" ca="1" si="4"/>
        <v>109.5</v>
      </c>
      <c r="I10" s="2">
        <f t="shared" ca="1" si="5"/>
        <v>104.2</v>
      </c>
      <c r="J10" s="2">
        <f t="shared" ca="1" si="6"/>
        <v>71.2</v>
      </c>
      <c r="K10" s="2">
        <f t="shared" ca="1" si="7"/>
        <v>-10.799999999999997</v>
      </c>
      <c r="L10" s="2">
        <f t="shared" ca="1" si="8"/>
        <v>10.700000000000003</v>
      </c>
      <c r="M10" s="2">
        <f t="shared" ca="1" si="9"/>
        <v>2.4000000000000057</v>
      </c>
      <c r="N10" s="9">
        <f t="shared" ca="1" si="0"/>
        <v>0.82737122555643905</v>
      </c>
      <c r="O10" s="15">
        <f t="shared" ca="1" si="10"/>
        <v>0.17262877444356095</v>
      </c>
      <c r="P10" s="2">
        <v>-650</v>
      </c>
      <c r="Q10" s="2">
        <v>500</v>
      </c>
      <c r="R10" s="9">
        <f t="shared" si="11"/>
        <v>0.8666666666666667</v>
      </c>
      <c r="S10" s="9">
        <f t="shared" si="12"/>
        <v>0.16666666666666666</v>
      </c>
      <c r="T10" s="10">
        <f t="shared" ca="1" si="13"/>
        <v>-3.9295441110227647E-2</v>
      </c>
      <c r="U10" s="10">
        <f t="shared" ca="1" si="14"/>
        <v>5.9621077768942932E-3</v>
      </c>
      <c r="V10" s="10">
        <f t="shared" ca="1" si="15"/>
        <v>-3.3333333333333354E-2</v>
      </c>
    </row>
    <row r="11" spans="1:31">
      <c r="A11" s="8">
        <v>45713</v>
      </c>
      <c r="B11" s="2">
        <v>10</v>
      </c>
      <c r="C11" s="14" t="s">
        <v>12</v>
      </c>
      <c r="D11" s="2">
        <f t="shared" ca="1" si="1"/>
        <v>108.9</v>
      </c>
      <c r="E11" s="2">
        <f t="shared" ca="1" si="2"/>
        <v>104.9</v>
      </c>
      <c r="F11" s="2">
        <f t="shared" ca="1" si="3"/>
        <v>67.8</v>
      </c>
      <c r="G11" s="2" t="s">
        <v>13</v>
      </c>
      <c r="H11" s="2">
        <f t="shared" ca="1" si="4"/>
        <v>112.8</v>
      </c>
      <c r="I11" s="2">
        <f t="shared" ca="1" si="5"/>
        <v>109.6</v>
      </c>
      <c r="J11" s="2">
        <f t="shared" ca="1" si="6"/>
        <v>65.8</v>
      </c>
      <c r="K11" s="2">
        <f t="shared" ca="1" si="7"/>
        <v>3.8999999999999915</v>
      </c>
      <c r="L11" s="2">
        <f t="shared" ca="1" si="8"/>
        <v>4.6999999999999886</v>
      </c>
      <c r="M11" s="2">
        <f t="shared" ca="1" si="9"/>
        <v>-2</v>
      </c>
      <c r="N11" s="15">
        <f t="shared" ca="1" si="0"/>
        <v>0.40107450500534331</v>
      </c>
      <c r="O11" s="9">
        <f t="shared" ca="1" si="10"/>
        <v>0.59892549499465675</v>
      </c>
      <c r="P11" s="2">
        <v>105</v>
      </c>
      <c r="Q11" s="2">
        <v>-125</v>
      </c>
      <c r="R11" s="9">
        <f t="shared" si="11"/>
        <v>0.48780487804878048</v>
      </c>
      <c r="S11" s="9">
        <f t="shared" si="12"/>
        <v>0.55555555555555558</v>
      </c>
      <c r="T11" s="10">
        <f t="shared" ca="1" si="13"/>
        <v>-8.673037304343717E-2</v>
      </c>
      <c r="U11" s="13">
        <f t="shared" ca="1" si="14"/>
        <v>4.3369939439101168E-2</v>
      </c>
      <c r="V11" s="10">
        <f t="shared" ca="1" si="15"/>
        <v>-4.3360433604336002E-2</v>
      </c>
      <c r="Z11" s="2">
        <v>0</v>
      </c>
    </row>
    <row r="12" spans="1:31">
      <c r="A12" s="8">
        <v>45713</v>
      </c>
      <c r="B12" s="2">
        <v>11</v>
      </c>
      <c r="C12" s="11" t="s">
        <v>40</v>
      </c>
      <c r="D12" s="2">
        <f t="shared" ca="1" si="1"/>
        <v>108.3</v>
      </c>
      <c r="E12" s="2">
        <f t="shared" ca="1" si="2"/>
        <v>101.6</v>
      </c>
      <c r="F12" s="2">
        <f t="shared" ca="1" si="3"/>
        <v>65.599999999999994</v>
      </c>
      <c r="G12" s="2" t="s">
        <v>59</v>
      </c>
      <c r="H12" s="2">
        <f t="shared" ca="1" si="4"/>
        <v>109.5</v>
      </c>
      <c r="I12" s="2">
        <f t="shared" ca="1" si="5"/>
        <v>109.8</v>
      </c>
      <c r="J12" s="2">
        <f t="shared" ca="1" si="6"/>
        <v>66.099999999999994</v>
      </c>
      <c r="K12" s="2">
        <f t="shared" ca="1" si="7"/>
        <v>1.2000000000000028</v>
      </c>
      <c r="L12" s="2">
        <f t="shared" ca="1" si="8"/>
        <v>8.2000000000000028</v>
      </c>
      <c r="M12" s="2">
        <f t="shared" ca="1" si="9"/>
        <v>0.5</v>
      </c>
      <c r="N12" s="12">
        <f t="shared" ca="1" si="0"/>
        <v>0.55514723386343079</v>
      </c>
      <c r="O12" s="9">
        <f t="shared" ca="1" si="10"/>
        <v>0.44485276613656921</v>
      </c>
      <c r="P12" s="2">
        <v>-145</v>
      </c>
      <c r="Q12" s="2">
        <v>122</v>
      </c>
      <c r="R12" s="9">
        <f t="shared" si="11"/>
        <v>0.59183673469387754</v>
      </c>
      <c r="S12" s="9">
        <f t="shared" si="12"/>
        <v>0.45045045045045046</v>
      </c>
      <c r="T12" s="10">
        <f t="shared" ca="1" si="13"/>
        <v>-3.6689500830446753E-2</v>
      </c>
      <c r="U12" s="10">
        <f t="shared" ca="1" si="14"/>
        <v>-5.597684313881246E-3</v>
      </c>
      <c r="V12" s="10">
        <f t="shared" ca="1" si="15"/>
        <v>-4.2287185144327999E-2</v>
      </c>
    </row>
    <row r="13" spans="1:31">
      <c r="A13" s="8">
        <v>45713</v>
      </c>
      <c r="B13" s="2">
        <v>12</v>
      </c>
      <c r="C13" s="2" t="s">
        <v>35</v>
      </c>
      <c r="D13" s="2">
        <f t="shared" ca="1" si="1"/>
        <v>107.2</v>
      </c>
      <c r="E13" s="2">
        <f t="shared" ca="1" si="2"/>
        <v>97.5</v>
      </c>
      <c r="F13" s="2">
        <f t="shared" ca="1" si="3"/>
        <v>66.599999999999994</v>
      </c>
      <c r="G13" s="11" t="s">
        <v>36</v>
      </c>
      <c r="H13" s="2">
        <f t="shared" ca="1" si="4"/>
        <v>110.6</v>
      </c>
      <c r="I13" s="2">
        <f t="shared" ca="1" si="5"/>
        <v>94.9</v>
      </c>
      <c r="J13" s="2">
        <f t="shared" ca="1" si="6"/>
        <v>64.3</v>
      </c>
      <c r="K13" s="2">
        <f t="shared" ca="1" si="7"/>
        <v>3.3999999999999915</v>
      </c>
      <c r="L13" s="2">
        <f t="shared" ca="1" si="8"/>
        <v>-2.5999999999999943</v>
      </c>
      <c r="M13" s="2">
        <f t="shared" ca="1" si="9"/>
        <v>-2.2999999999999972</v>
      </c>
      <c r="N13" s="9">
        <f t="shared" ca="1" si="0"/>
        <v>0.24506466168461857</v>
      </c>
      <c r="O13" s="12">
        <f t="shared" ca="1" si="10"/>
        <v>0.7549353383153814</v>
      </c>
      <c r="P13" s="2">
        <v>278</v>
      </c>
      <c r="Q13" s="2">
        <v>-310</v>
      </c>
      <c r="R13" s="9">
        <f t="shared" si="11"/>
        <v>0.26455026455026454</v>
      </c>
      <c r="S13" s="9">
        <f t="shared" si="12"/>
        <v>0.75609756097560976</v>
      </c>
      <c r="T13" s="10">
        <f t="shared" ca="1" si="13"/>
        <v>-1.9485602865645962E-2</v>
      </c>
      <c r="U13" s="10">
        <f t="shared" ca="1" si="14"/>
        <v>-1.1622226602283625E-3</v>
      </c>
      <c r="V13" s="10">
        <f t="shared" ca="1" si="15"/>
        <v>-2.0647825525874325E-2</v>
      </c>
    </row>
    <row r="14" spans="1:31">
      <c r="A14" s="8">
        <v>45713</v>
      </c>
      <c r="B14" s="2">
        <v>13</v>
      </c>
      <c r="C14" s="11" t="s">
        <v>73</v>
      </c>
      <c r="D14" s="2">
        <f t="shared" ca="1" si="1"/>
        <v>120.1</v>
      </c>
      <c r="E14" s="2">
        <f t="shared" ca="1" si="2"/>
        <v>97.4</v>
      </c>
      <c r="F14" s="2">
        <f t="shared" ca="1" si="3"/>
        <v>68.8</v>
      </c>
      <c r="G14" s="2" t="s">
        <v>34</v>
      </c>
      <c r="H14" s="2">
        <f t="shared" ca="1" si="4"/>
        <v>108.3</v>
      </c>
      <c r="I14" s="2">
        <f t="shared" ca="1" si="5"/>
        <v>107.3</v>
      </c>
      <c r="J14" s="2">
        <f t="shared" ca="1" si="6"/>
        <v>65.099999999999994</v>
      </c>
      <c r="K14" s="2">
        <f t="shared" ca="1" si="7"/>
        <v>-11.799999999999997</v>
      </c>
      <c r="L14" s="2">
        <f t="shared" ca="1" si="8"/>
        <v>9.8999999999999915</v>
      </c>
      <c r="M14" s="2">
        <f t="shared" ca="1" si="9"/>
        <v>-3.7000000000000028</v>
      </c>
      <c r="N14" s="12">
        <f t="shared" ca="1" si="0"/>
        <v>0.82347926180781739</v>
      </c>
      <c r="O14" s="9">
        <f t="shared" ca="1" si="10"/>
        <v>0.17652073819218261</v>
      </c>
      <c r="P14" s="2">
        <v>-600</v>
      </c>
      <c r="Q14" s="2">
        <v>460</v>
      </c>
      <c r="R14" s="9">
        <f t="shared" si="11"/>
        <v>0.8571428571428571</v>
      </c>
      <c r="S14" s="9">
        <f t="shared" si="12"/>
        <v>0.17857142857142858</v>
      </c>
      <c r="T14" s="10">
        <f t="shared" ca="1" si="13"/>
        <v>-3.3663595335039709E-2</v>
      </c>
      <c r="U14" s="10">
        <f t="shared" ca="1" si="14"/>
        <v>-2.0506903792459619E-3</v>
      </c>
      <c r="V14" s="10">
        <f t="shared" ca="1" si="15"/>
        <v>-3.5714285714285671E-2</v>
      </c>
    </row>
    <row r="15" spans="1:31">
      <c r="A15" s="8">
        <v>45713</v>
      </c>
      <c r="B15" s="2">
        <v>14</v>
      </c>
      <c r="C15" s="2" t="s">
        <v>74</v>
      </c>
      <c r="D15" s="2">
        <f t="shared" ca="1" si="1"/>
        <v>114.7</v>
      </c>
      <c r="E15" s="2">
        <f t="shared" ca="1" si="2"/>
        <v>112.1</v>
      </c>
      <c r="F15" s="2">
        <f t="shared" ca="1" si="3"/>
        <v>65.3</v>
      </c>
      <c r="G15" s="11" t="s">
        <v>27</v>
      </c>
      <c r="H15" s="2">
        <f t="shared" ca="1" si="4"/>
        <v>105.2</v>
      </c>
      <c r="I15" s="2">
        <f t="shared" ca="1" si="5"/>
        <v>107.3</v>
      </c>
      <c r="J15" s="2">
        <f t="shared" ca="1" si="6"/>
        <v>67.900000000000006</v>
      </c>
      <c r="K15" s="2">
        <f t="shared" ca="1" si="7"/>
        <v>-9.5</v>
      </c>
      <c r="L15" s="2">
        <f t="shared" ca="1" si="8"/>
        <v>-4.7999999999999972</v>
      </c>
      <c r="M15" s="2">
        <f t="shared" ca="1" si="9"/>
        <v>2.6000000000000085</v>
      </c>
      <c r="N15" s="9">
        <f t="shared" ca="1" si="0"/>
        <v>0.45584035979869864</v>
      </c>
      <c r="O15" s="12">
        <f t="shared" ca="1" si="10"/>
        <v>0.54415964020130136</v>
      </c>
      <c r="P15" s="2">
        <v>-125</v>
      </c>
      <c r="Q15" s="2">
        <v>105</v>
      </c>
      <c r="R15" s="9">
        <f t="shared" si="11"/>
        <v>0.55555555555555558</v>
      </c>
      <c r="S15" s="9">
        <f t="shared" si="12"/>
        <v>0.48780487804878048</v>
      </c>
      <c r="T15" s="10">
        <f t="shared" ca="1" si="13"/>
        <v>-9.9715195756856945E-2</v>
      </c>
      <c r="U15" s="13">
        <f t="shared" ca="1" si="14"/>
        <v>5.6354762152520887E-2</v>
      </c>
      <c r="V15" s="10">
        <f t="shared" ca="1" si="15"/>
        <v>-4.3360433604336057E-2</v>
      </c>
      <c r="Z15" s="2">
        <v>1</v>
      </c>
    </row>
    <row r="16" spans="1:31">
      <c r="A16" s="8">
        <v>45713</v>
      </c>
      <c r="B16" s="2">
        <v>15</v>
      </c>
      <c r="C16" s="11" t="s">
        <v>28</v>
      </c>
      <c r="D16" s="2">
        <f t="shared" ca="1" si="1"/>
        <v>107.8</v>
      </c>
      <c r="E16" s="2">
        <f t="shared" ca="1" si="2"/>
        <v>103.2</v>
      </c>
      <c r="F16" s="2">
        <f t="shared" ca="1" si="3"/>
        <v>65.900000000000006</v>
      </c>
      <c r="G16" s="2" t="s">
        <v>314</v>
      </c>
      <c r="H16" s="2">
        <f t="shared" ca="1" si="4"/>
        <v>110.8</v>
      </c>
      <c r="I16" s="2">
        <f t="shared" ca="1" si="5"/>
        <v>113.3</v>
      </c>
      <c r="J16" s="2">
        <f t="shared" ca="1" si="6"/>
        <v>65.900000000000006</v>
      </c>
      <c r="K16" s="2">
        <f t="shared" ca="1" si="7"/>
        <v>3</v>
      </c>
      <c r="L16" s="2">
        <f t="shared" ca="1" si="8"/>
        <v>10.099999999999994</v>
      </c>
      <c r="M16" s="2">
        <f t="shared" ca="1" si="9"/>
        <v>0</v>
      </c>
      <c r="N16" s="12">
        <f t="shared" ca="1" si="0"/>
        <v>0.56404868637103478</v>
      </c>
      <c r="O16" s="9">
        <f t="shared" ca="1" si="10"/>
        <v>0.43595131362896522</v>
      </c>
      <c r="P16" s="2">
        <v>-125</v>
      </c>
      <c r="Q16" s="2">
        <v>110</v>
      </c>
      <c r="R16" s="9">
        <f t="shared" si="11"/>
        <v>0.55555555555555558</v>
      </c>
      <c r="S16" s="9">
        <f t="shared" si="12"/>
        <v>0.47619047619047616</v>
      </c>
      <c r="T16" s="10">
        <f t="shared" ca="1" si="13"/>
        <v>8.4931308154791996E-3</v>
      </c>
      <c r="U16" s="10">
        <f t="shared" ca="1" si="14"/>
        <v>-4.0239162561510944E-2</v>
      </c>
      <c r="V16" s="10">
        <f t="shared" ca="1" si="15"/>
        <v>-3.1746031746031744E-2</v>
      </c>
    </row>
    <row r="17" spans="1:26">
      <c r="A17" s="8">
        <v>45713</v>
      </c>
      <c r="B17" s="2">
        <v>16</v>
      </c>
      <c r="C17" s="2" t="s">
        <v>33</v>
      </c>
      <c r="D17" s="2">
        <f t="shared" ca="1" si="1"/>
        <v>110.5</v>
      </c>
      <c r="E17" s="2">
        <f t="shared" ca="1" si="2"/>
        <v>99.4</v>
      </c>
      <c r="F17" s="2">
        <f t="shared" ca="1" si="3"/>
        <v>65.599999999999994</v>
      </c>
      <c r="G17" s="11" t="s">
        <v>60</v>
      </c>
      <c r="H17" s="2">
        <f t="shared" ca="1" si="4"/>
        <v>125.1</v>
      </c>
      <c r="I17" s="2">
        <f t="shared" ca="1" si="5"/>
        <v>99.8</v>
      </c>
      <c r="J17" s="2">
        <f t="shared" ca="1" si="6"/>
        <v>68.3</v>
      </c>
      <c r="K17" s="2">
        <f t="shared" ca="1" si="7"/>
        <v>14.599999999999994</v>
      </c>
      <c r="L17" s="2">
        <f t="shared" ca="1" si="8"/>
        <v>0.39999999999999147</v>
      </c>
      <c r="M17" s="2">
        <f t="shared" ca="1" si="9"/>
        <v>2.7000000000000028</v>
      </c>
      <c r="N17" s="9">
        <f t="shared" ca="1" si="0"/>
        <v>0.14373728690889703</v>
      </c>
      <c r="O17" s="12">
        <f t="shared" ca="1" si="10"/>
        <v>0.85626271309110291</v>
      </c>
      <c r="P17" s="2">
        <v>650</v>
      </c>
      <c r="Q17" s="2">
        <v>-1000</v>
      </c>
      <c r="R17" s="9">
        <f t="shared" si="11"/>
        <v>0.13333333333333333</v>
      </c>
      <c r="S17" s="9">
        <f t="shared" si="12"/>
        <v>0.90909090909090906</v>
      </c>
      <c r="T17" s="10">
        <f t="shared" ca="1" si="13"/>
        <v>1.0403953575563701E-2</v>
      </c>
      <c r="U17" s="10">
        <f t="shared" ca="1" si="14"/>
        <v>-5.2828195999806149E-2</v>
      </c>
      <c r="V17" s="10">
        <f t="shared" ca="1" si="15"/>
        <v>-4.2424242424242448E-2</v>
      </c>
    </row>
    <row r="18" spans="1:26">
      <c r="A18" s="8">
        <v>45713</v>
      </c>
      <c r="B18" s="2">
        <v>17</v>
      </c>
      <c r="C18" s="2" t="s">
        <v>3</v>
      </c>
      <c r="D18" s="2">
        <f t="shared" ca="1" si="1"/>
        <v>114.3</v>
      </c>
      <c r="E18" s="2">
        <f t="shared" ca="1" si="2"/>
        <v>105.3</v>
      </c>
      <c r="F18" s="2">
        <f t="shared" ca="1" si="3"/>
        <v>66.5</v>
      </c>
      <c r="G18" s="11" t="s">
        <v>61</v>
      </c>
      <c r="H18" s="2">
        <f t="shared" ca="1" si="4"/>
        <v>118.1</v>
      </c>
      <c r="I18" s="2">
        <f t="shared" ca="1" si="5"/>
        <v>96.8</v>
      </c>
      <c r="J18" s="2">
        <f t="shared" ca="1" si="6"/>
        <v>67.5</v>
      </c>
      <c r="K18" s="2">
        <f t="shared" ca="1" si="7"/>
        <v>3.7999999999999972</v>
      </c>
      <c r="L18" s="2">
        <f t="shared" ca="1" si="8"/>
        <v>-8.5</v>
      </c>
      <c r="M18" s="2">
        <f t="shared" ca="1" si="9"/>
        <v>1</v>
      </c>
      <c r="N18" s="9">
        <f t="shared" ca="1" si="0"/>
        <v>0.14635627925010028</v>
      </c>
      <c r="O18" s="12">
        <f t="shared" ca="1" si="10"/>
        <v>0.85364372074989969</v>
      </c>
      <c r="P18" s="2">
        <v>675</v>
      </c>
      <c r="Q18" s="2">
        <v>-1000</v>
      </c>
      <c r="R18" s="9">
        <f t="shared" si="11"/>
        <v>0.12903225806451613</v>
      </c>
      <c r="S18" s="9">
        <f t="shared" si="12"/>
        <v>0.90909090909090906</v>
      </c>
      <c r="T18" s="10">
        <f t="shared" ca="1" si="13"/>
        <v>1.7324021185584154E-2</v>
      </c>
      <c r="U18" s="10">
        <f t="shared" ca="1" si="14"/>
        <v>-5.5447188341009368E-2</v>
      </c>
      <c r="V18" s="10">
        <f t="shared" ca="1" si="15"/>
        <v>-3.8123167155425214E-2</v>
      </c>
    </row>
    <row r="19" spans="1:26">
      <c r="A19" s="8">
        <v>45713</v>
      </c>
      <c r="B19" s="2">
        <v>18</v>
      </c>
      <c r="C19" s="14" t="s">
        <v>8</v>
      </c>
      <c r="D19" s="2">
        <f t="shared" ca="1" si="1"/>
        <v>107.3</v>
      </c>
      <c r="E19" s="2">
        <f t="shared" ca="1" si="2"/>
        <v>102.6</v>
      </c>
      <c r="F19" s="2">
        <f t="shared" ca="1" si="3"/>
        <v>68.8</v>
      </c>
      <c r="G19" s="2" t="s">
        <v>9</v>
      </c>
      <c r="H19" s="2">
        <f t="shared" ca="1" si="4"/>
        <v>118.1</v>
      </c>
      <c r="I19" s="2">
        <f t="shared" ca="1" si="5"/>
        <v>103</v>
      </c>
      <c r="J19" s="2">
        <f t="shared" ca="1" si="6"/>
        <v>66.3</v>
      </c>
      <c r="K19" s="2">
        <f t="shared" ca="1" si="7"/>
        <v>10.799999999999997</v>
      </c>
      <c r="L19" s="2">
        <f t="shared" ca="1" si="8"/>
        <v>0.40000000000000568</v>
      </c>
      <c r="M19" s="2">
        <f t="shared" ca="1" si="9"/>
        <v>-2.5</v>
      </c>
      <c r="N19" s="15">
        <f t="shared" ca="1" si="0"/>
        <v>0.18657354688234204</v>
      </c>
      <c r="O19" s="9">
        <f t="shared" ca="1" si="10"/>
        <v>0.81342645311765793</v>
      </c>
      <c r="P19" s="2">
        <v>345</v>
      </c>
      <c r="Q19" s="2">
        <v>-400</v>
      </c>
      <c r="R19" s="9">
        <f t="shared" si="11"/>
        <v>0.2247191011235955</v>
      </c>
      <c r="S19" s="9">
        <f t="shared" si="12"/>
        <v>0.8</v>
      </c>
      <c r="T19" s="10">
        <f t="shared" ca="1" si="13"/>
        <v>-3.814555424125346E-2</v>
      </c>
      <c r="U19" s="10">
        <f t="shared" ca="1" si="14"/>
        <v>1.3426453117657888E-2</v>
      </c>
      <c r="V19" s="10">
        <f t="shared" ca="1" si="15"/>
        <v>-2.4719101123595572E-2</v>
      </c>
    </row>
    <row r="20" spans="1:26">
      <c r="A20" s="8">
        <v>45713</v>
      </c>
      <c r="B20" s="2">
        <v>19</v>
      </c>
      <c r="C20" s="2" t="s">
        <v>75</v>
      </c>
      <c r="D20" s="2">
        <f t="shared" ca="1" si="1"/>
        <v>102.8</v>
      </c>
      <c r="E20" s="2">
        <f t="shared" ca="1" si="2"/>
        <v>101.3</v>
      </c>
      <c r="F20" s="2">
        <f t="shared" ca="1" si="3"/>
        <v>63.8</v>
      </c>
      <c r="G20" s="14" t="s">
        <v>18</v>
      </c>
      <c r="H20" s="2">
        <f t="shared" ca="1" si="4"/>
        <v>103.2</v>
      </c>
      <c r="I20" s="2">
        <f t="shared" ca="1" si="5"/>
        <v>110.5</v>
      </c>
      <c r="J20" s="2">
        <f t="shared" ca="1" si="6"/>
        <v>70.2</v>
      </c>
      <c r="K20" s="2">
        <f t="shared" ca="1" si="7"/>
        <v>0.40000000000000568</v>
      </c>
      <c r="L20" s="2">
        <f t="shared" ca="1" si="8"/>
        <v>9.2000000000000028</v>
      </c>
      <c r="M20" s="2">
        <f t="shared" ca="1" si="9"/>
        <v>6.4000000000000057</v>
      </c>
      <c r="N20" s="9">
        <f t="shared" ca="1" si="0"/>
        <v>0.60572560844247147</v>
      </c>
      <c r="O20" s="15">
        <f t="shared" ca="1" si="10"/>
        <v>0.39427439155752853</v>
      </c>
      <c r="P20" s="2">
        <v>-120</v>
      </c>
      <c r="Q20" s="2">
        <v>100</v>
      </c>
      <c r="R20" s="9">
        <f t="shared" si="11"/>
        <v>0.54545454545454541</v>
      </c>
      <c r="S20" s="9">
        <f t="shared" si="12"/>
        <v>0.5</v>
      </c>
      <c r="T20" s="13">
        <f t="shared" ca="1" si="13"/>
        <v>6.0271062987926061E-2</v>
      </c>
      <c r="U20" s="10">
        <f t="shared" ca="1" si="14"/>
        <v>-0.10572560844247147</v>
      </c>
      <c r="V20" s="10">
        <f t="shared" ca="1" si="15"/>
        <v>-4.5454545454545414E-2</v>
      </c>
      <c r="Z20" s="2">
        <v>0</v>
      </c>
    </row>
    <row r="21" spans="1:26">
      <c r="A21" s="8">
        <v>45713</v>
      </c>
      <c r="B21" s="2">
        <v>20</v>
      </c>
      <c r="C21" s="2" t="s">
        <v>32</v>
      </c>
      <c r="D21" s="2">
        <f t="shared" ca="1" si="1"/>
        <v>110.8</v>
      </c>
      <c r="E21" s="2">
        <f t="shared" ca="1" si="2"/>
        <v>103.6</v>
      </c>
      <c r="F21" s="2">
        <f t="shared" ca="1" si="3"/>
        <v>68.2</v>
      </c>
      <c r="G21" s="11" t="s">
        <v>62</v>
      </c>
      <c r="H21" s="2">
        <f t="shared" ca="1" si="4"/>
        <v>124.8</v>
      </c>
      <c r="I21" s="2">
        <f t="shared" ca="1" si="5"/>
        <v>98.2</v>
      </c>
      <c r="J21" s="2">
        <f t="shared" ca="1" si="6"/>
        <v>67.5</v>
      </c>
      <c r="K21" s="2">
        <f t="shared" ca="1" si="7"/>
        <v>14</v>
      </c>
      <c r="L21" s="2">
        <f t="shared" ca="1" si="8"/>
        <v>-5.3999999999999915</v>
      </c>
      <c r="M21" s="2">
        <f t="shared" ca="1" si="9"/>
        <v>-0.70000000000000284</v>
      </c>
      <c r="N21" s="9">
        <f t="shared" ca="1" si="0"/>
        <v>8.6388567977702904E-2</v>
      </c>
      <c r="O21" s="12">
        <f t="shared" ca="1" si="10"/>
        <v>0.91361143202229711</v>
      </c>
      <c r="P21" s="2">
        <v>900</v>
      </c>
      <c r="Q21" s="2">
        <v>-1500</v>
      </c>
      <c r="R21" s="9">
        <f t="shared" si="11"/>
        <v>0.1</v>
      </c>
      <c r="S21" s="9">
        <f t="shared" si="12"/>
        <v>0.9375</v>
      </c>
      <c r="T21" s="10">
        <f t="shared" ca="1" si="13"/>
        <v>-1.3611432022297101E-2</v>
      </c>
      <c r="U21" s="10">
        <f t="shared" ca="1" si="14"/>
        <v>-2.388856797770289E-2</v>
      </c>
      <c r="V21" s="10">
        <f t="shared" ca="1" si="15"/>
        <v>-3.7499999999999992E-2</v>
      </c>
    </row>
    <row r="22" spans="1:26">
      <c r="A22" s="8">
        <v>45713</v>
      </c>
      <c r="B22" s="2">
        <v>21</v>
      </c>
      <c r="C22" s="2" t="s">
        <v>335</v>
      </c>
      <c r="D22" s="2">
        <f t="shared" ca="1" si="1"/>
        <v>108.1</v>
      </c>
      <c r="E22" s="2">
        <f t="shared" ca="1" si="2"/>
        <v>111.9</v>
      </c>
      <c r="F22" s="2">
        <f t="shared" ca="1" si="3"/>
        <v>72.3</v>
      </c>
      <c r="G22" s="11" t="s">
        <v>63</v>
      </c>
      <c r="H22" s="2">
        <f t="shared" ca="1" si="4"/>
        <v>107.3</v>
      </c>
      <c r="I22" s="2">
        <f t="shared" ca="1" si="5"/>
        <v>105.7</v>
      </c>
      <c r="J22" s="2">
        <f t="shared" ca="1" si="6"/>
        <v>65</v>
      </c>
      <c r="K22" s="2">
        <f t="shared" ca="1" si="7"/>
        <v>-0.79999999999999716</v>
      </c>
      <c r="L22" s="2">
        <f t="shared" ca="1" si="8"/>
        <v>-6.2000000000000028</v>
      </c>
      <c r="M22" s="2">
        <f t="shared" ca="1" si="9"/>
        <v>-7.2999999999999972</v>
      </c>
      <c r="N22" s="9">
        <f t="shared" ca="1" si="0"/>
        <v>0.23966992207965079</v>
      </c>
      <c r="O22" s="12">
        <f t="shared" ca="1" si="10"/>
        <v>0.76033007792034923</v>
      </c>
      <c r="P22" s="2">
        <v>205</v>
      </c>
      <c r="Q22" s="2">
        <v>-240</v>
      </c>
      <c r="R22" s="9">
        <f t="shared" si="11"/>
        <v>0.32786885245901637</v>
      </c>
      <c r="S22" s="9">
        <f t="shared" si="12"/>
        <v>0.70588235294117652</v>
      </c>
      <c r="T22" s="10">
        <f t="shared" ca="1" si="13"/>
        <v>-8.8198930379365575E-2</v>
      </c>
      <c r="U22" s="13">
        <f t="shared" ca="1" si="14"/>
        <v>5.4447724979172718E-2</v>
      </c>
      <c r="V22" s="10">
        <f t="shared" ca="1" si="15"/>
        <v>-3.3751205400192857E-2</v>
      </c>
      <c r="Z22" s="2">
        <v>1</v>
      </c>
    </row>
    <row r="23" spans="1:26">
      <c r="A23" s="8">
        <v>45713</v>
      </c>
      <c r="B23" s="2">
        <v>22</v>
      </c>
      <c r="C23" s="11" t="s">
        <v>25</v>
      </c>
      <c r="D23" s="2">
        <f t="shared" ca="1" si="1"/>
        <v>111.8</v>
      </c>
      <c r="E23" s="2">
        <f t="shared" ca="1" si="2"/>
        <v>105.7</v>
      </c>
      <c r="F23" s="2">
        <f t="shared" ca="1" si="3"/>
        <v>72.3</v>
      </c>
      <c r="G23" s="2" t="s">
        <v>64</v>
      </c>
      <c r="H23" s="2">
        <f t="shared" ca="1" si="4"/>
        <v>105.9</v>
      </c>
      <c r="I23" s="2">
        <f t="shared" ca="1" si="5"/>
        <v>114.8</v>
      </c>
      <c r="J23" s="2">
        <f t="shared" ca="1" si="6"/>
        <v>66.400000000000006</v>
      </c>
      <c r="K23" s="2">
        <f t="shared" ca="1" si="7"/>
        <v>-5.8999999999999915</v>
      </c>
      <c r="L23" s="2">
        <f t="shared" ca="1" si="8"/>
        <v>9.0999999999999943</v>
      </c>
      <c r="M23" s="2">
        <f t="shared" ca="1" si="9"/>
        <v>-5.8999999999999915</v>
      </c>
      <c r="N23" s="12">
        <f t="shared" ca="1" si="0"/>
        <v>0.71441003848426299</v>
      </c>
      <c r="O23" s="9">
        <f t="shared" ca="1" si="10"/>
        <v>0.28558996151573701</v>
      </c>
      <c r="P23" s="2">
        <v>-315</v>
      </c>
      <c r="Q23" s="2">
        <v>270</v>
      </c>
      <c r="R23" s="9">
        <f t="shared" si="11"/>
        <v>0.75903614457831325</v>
      </c>
      <c r="S23" s="9">
        <f t="shared" si="12"/>
        <v>0.27027027027027029</v>
      </c>
      <c r="T23" s="10">
        <f t="shared" ca="1" si="13"/>
        <v>-4.4626106094050266E-2</v>
      </c>
      <c r="U23" s="10">
        <f t="shared" ca="1" si="14"/>
        <v>1.5319691245466727E-2</v>
      </c>
      <c r="V23" s="10">
        <f t="shared" ca="1" si="15"/>
        <v>-2.930641484858354E-2</v>
      </c>
    </row>
    <row r="24" spans="1:26">
      <c r="A24" s="8">
        <v>45713</v>
      </c>
      <c r="B24" s="2">
        <v>23</v>
      </c>
      <c r="C24" s="2" t="s">
        <v>20</v>
      </c>
      <c r="D24" s="2">
        <f t="shared" ca="1" si="1"/>
        <v>108.3</v>
      </c>
      <c r="E24" s="2">
        <f t="shared" ca="1" si="2"/>
        <v>109</v>
      </c>
      <c r="F24" s="2">
        <f t="shared" ca="1" si="3"/>
        <v>70.400000000000006</v>
      </c>
      <c r="G24" s="14" t="s">
        <v>21</v>
      </c>
      <c r="H24" s="2">
        <f t="shared" ca="1" si="4"/>
        <v>101.3</v>
      </c>
      <c r="I24" s="2">
        <f t="shared" ca="1" si="5"/>
        <v>113.8</v>
      </c>
      <c r="J24" s="2">
        <f t="shared" ca="1" si="6"/>
        <v>68</v>
      </c>
      <c r="K24" s="2">
        <f t="shared" ca="1" si="7"/>
        <v>-7</v>
      </c>
      <c r="L24" s="2">
        <f t="shared" ca="1" si="8"/>
        <v>4.7999999999999972</v>
      </c>
      <c r="M24" s="2">
        <f t="shared" ca="1" si="9"/>
        <v>-2.4000000000000057</v>
      </c>
      <c r="N24" s="9">
        <f t="shared" ca="1" si="0"/>
        <v>0.64149527991926791</v>
      </c>
      <c r="O24" s="15">
        <f t="shared" ca="1" si="10"/>
        <v>0.35850472008073209</v>
      </c>
      <c r="P24" s="2">
        <v>-275</v>
      </c>
      <c r="Q24" s="2">
        <v>240</v>
      </c>
      <c r="R24" s="9">
        <f t="shared" si="11"/>
        <v>0.73333333333333328</v>
      </c>
      <c r="S24" s="9">
        <f t="shared" si="12"/>
        <v>0.29411764705882354</v>
      </c>
      <c r="T24" s="10">
        <f t="shared" ca="1" si="13"/>
        <v>-9.1838053414065368E-2</v>
      </c>
      <c r="U24" s="13">
        <f t="shared" ca="1" si="14"/>
        <v>6.4387073021908547E-2</v>
      </c>
      <c r="V24" s="10">
        <f t="shared" ca="1" si="15"/>
        <v>-2.7450980392156821E-2</v>
      </c>
      <c r="Z24" s="2">
        <v>1</v>
      </c>
    </row>
    <row r="25" spans="1:26">
      <c r="A25" s="8">
        <v>45713</v>
      </c>
      <c r="B25" s="2">
        <v>24</v>
      </c>
      <c r="C25" s="14" t="s">
        <v>0</v>
      </c>
      <c r="D25" s="2">
        <f t="shared" ca="1" si="1"/>
        <v>101.3</v>
      </c>
      <c r="E25" s="2">
        <f t="shared" ca="1" si="2"/>
        <v>113</v>
      </c>
      <c r="F25" s="2">
        <f t="shared" ca="1" si="3"/>
        <v>69.400000000000006</v>
      </c>
      <c r="G25" s="2" t="s">
        <v>1</v>
      </c>
      <c r="H25" s="2">
        <f t="shared" ca="1" si="4"/>
        <v>104.2</v>
      </c>
      <c r="I25" s="2">
        <f t="shared" ca="1" si="5"/>
        <v>115.1</v>
      </c>
      <c r="J25" s="2">
        <f t="shared" ca="1" si="6"/>
        <v>67.3</v>
      </c>
      <c r="K25" s="2">
        <f t="shared" ca="1" si="7"/>
        <v>2.9000000000000057</v>
      </c>
      <c r="L25" s="2">
        <f t="shared" ca="1" si="8"/>
        <v>2.0999999999999943</v>
      </c>
      <c r="M25" s="2">
        <f t="shared" ca="1" si="9"/>
        <v>-2.1000000000000085</v>
      </c>
      <c r="N25" s="15">
        <f t="shared" ca="1" si="0"/>
        <v>0.35769559752861779</v>
      </c>
      <c r="O25" s="9">
        <f t="shared" ca="1" si="10"/>
        <v>0.64230440247138221</v>
      </c>
      <c r="P25" s="2">
        <v>160</v>
      </c>
      <c r="Q25" s="2">
        <v>-180</v>
      </c>
      <c r="R25" s="9">
        <f t="shared" si="11"/>
        <v>0.38461538461538464</v>
      </c>
      <c r="S25" s="9">
        <f t="shared" si="12"/>
        <v>0.6428571428571429</v>
      </c>
      <c r="T25" s="10">
        <f t="shared" ca="1" si="13"/>
        <v>-2.6919787086766844E-2</v>
      </c>
      <c r="U25" s="10">
        <f t="shared" ca="1" si="14"/>
        <v>-5.5274038576069717E-4</v>
      </c>
      <c r="V25" s="10">
        <f t="shared" ca="1" si="15"/>
        <v>-2.7472527472527541E-2</v>
      </c>
    </row>
    <row r="26" spans="1:26">
      <c r="A26" s="8">
        <v>45713</v>
      </c>
      <c r="B26" s="2">
        <v>25</v>
      </c>
      <c r="C26" s="2" t="s">
        <v>19</v>
      </c>
      <c r="D26" s="2">
        <f t="shared" ca="1" si="1"/>
        <v>111.3</v>
      </c>
      <c r="E26" s="2">
        <f t="shared" ca="1" si="2"/>
        <v>116</v>
      </c>
      <c r="F26" s="2">
        <f t="shared" ca="1" si="3"/>
        <v>68.400000000000006</v>
      </c>
      <c r="G26" s="11" t="s">
        <v>65</v>
      </c>
      <c r="H26" s="2">
        <f t="shared" ca="1" si="4"/>
        <v>106</v>
      </c>
      <c r="I26" s="2">
        <f t="shared" ca="1" si="5"/>
        <v>103.4</v>
      </c>
      <c r="J26" s="2">
        <f t="shared" ca="1" si="6"/>
        <v>65.8</v>
      </c>
      <c r="K26" s="2">
        <f t="shared" ca="1" si="7"/>
        <v>-5.2999999999999972</v>
      </c>
      <c r="L26" s="2">
        <f t="shared" ca="1" si="8"/>
        <v>-12.599999999999994</v>
      </c>
      <c r="M26" s="2">
        <f t="shared" ca="1" si="9"/>
        <v>-2.6000000000000085</v>
      </c>
      <c r="N26" s="9">
        <f t="shared" ca="1" si="0"/>
        <v>0.19782880654011151</v>
      </c>
      <c r="O26" s="12">
        <f t="shared" ca="1" si="10"/>
        <v>0.80217119345988852</v>
      </c>
      <c r="P26" s="2">
        <v>235</v>
      </c>
      <c r="Q26" s="2">
        <v>-294</v>
      </c>
      <c r="R26" s="9">
        <f t="shared" si="11"/>
        <v>0.29850746268656714</v>
      </c>
      <c r="S26" s="9">
        <f t="shared" si="12"/>
        <v>0.74619289340101524</v>
      </c>
      <c r="T26" s="10">
        <f t="shared" ca="1" si="13"/>
        <v>-0.10067865614645563</v>
      </c>
      <c r="U26" s="13">
        <f t="shared" ca="1" si="14"/>
        <v>5.5978300058873276E-2</v>
      </c>
      <c r="V26" s="10">
        <f t="shared" ca="1" si="15"/>
        <v>-4.4700356087582355E-2</v>
      </c>
      <c r="Z26" s="2">
        <v>1</v>
      </c>
    </row>
    <row r="27" spans="1:26">
      <c r="A27" s="8">
        <v>45713</v>
      </c>
      <c r="B27" s="2">
        <v>26</v>
      </c>
      <c r="C27" s="2" t="s">
        <v>4</v>
      </c>
      <c r="D27" s="2">
        <f t="shared" ca="1" si="1"/>
        <v>102.8</v>
      </c>
      <c r="E27" s="2">
        <f t="shared" ca="1" si="2"/>
        <v>114.5</v>
      </c>
      <c r="F27" s="2">
        <f t="shared" ca="1" si="3"/>
        <v>67.2</v>
      </c>
      <c r="G27" s="11" t="s">
        <v>5</v>
      </c>
      <c r="H27" s="2">
        <f t="shared" ca="1" si="4"/>
        <v>98.8</v>
      </c>
      <c r="I27" s="2">
        <f t="shared" ca="1" si="5"/>
        <v>109.9</v>
      </c>
      <c r="J27" s="2">
        <f t="shared" ca="1" si="6"/>
        <v>66</v>
      </c>
      <c r="K27" s="2">
        <f t="shared" ca="1" si="7"/>
        <v>-4</v>
      </c>
      <c r="L27" s="2">
        <f t="shared" ca="1" si="8"/>
        <v>-4.5999999999999943</v>
      </c>
      <c r="M27" s="2">
        <f t="shared" ca="1" si="9"/>
        <v>-1.2000000000000028</v>
      </c>
      <c r="N27" s="9">
        <f t="shared" ca="1" si="0"/>
        <v>0.33896274393581838</v>
      </c>
      <c r="O27" s="12">
        <f t="shared" ca="1" si="10"/>
        <v>0.66103725606418162</v>
      </c>
      <c r="P27" s="2">
        <v>154</v>
      </c>
      <c r="Q27" s="2">
        <v>-170</v>
      </c>
      <c r="R27" s="9">
        <f t="shared" si="11"/>
        <v>0.39370078740157483</v>
      </c>
      <c r="S27" s="9">
        <f t="shared" si="12"/>
        <v>0.62962962962962965</v>
      </c>
      <c r="T27" s="10">
        <f t="shared" ca="1" si="13"/>
        <v>-5.4738043465756447E-2</v>
      </c>
      <c r="U27" s="13">
        <f t="shared" ca="1" si="14"/>
        <v>3.1407626434551972E-2</v>
      </c>
      <c r="V27" s="10">
        <f t="shared" ca="1" si="15"/>
        <v>-2.3330417031204476E-2</v>
      </c>
      <c r="Z27" s="2">
        <v>1</v>
      </c>
    </row>
    <row r="28" spans="1:26">
      <c r="A28" s="8">
        <v>45713</v>
      </c>
      <c r="B28" s="2">
        <v>27</v>
      </c>
      <c r="C28" s="2" t="s">
        <v>29</v>
      </c>
      <c r="D28" s="2">
        <f t="shared" ca="1" si="1"/>
        <v>95</v>
      </c>
      <c r="E28" s="2">
        <f t="shared" ca="1" si="2"/>
        <v>110.2</v>
      </c>
      <c r="F28" s="2">
        <f t="shared" ca="1" si="3"/>
        <v>69.599999999999994</v>
      </c>
      <c r="G28" s="11" t="s">
        <v>30</v>
      </c>
      <c r="H28" s="2">
        <f t="shared" ca="1" si="4"/>
        <v>98.6</v>
      </c>
      <c r="I28" s="2">
        <f t="shared" ca="1" si="5"/>
        <v>118.4</v>
      </c>
      <c r="J28" s="2">
        <f t="shared" ca="1" si="6"/>
        <v>64.2</v>
      </c>
      <c r="K28" s="2">
        <f t="shared" ca="1" si="7"/>
        <v>3.5999999999999943</v>
      </c>
      <c r="L28" s="2">
        <f t="shared" ca="1" si="8"/>
        <v>8.2000000000000028</v>
      </c>
      <c r="M28" s="2">
        <f t="shared" ca="1" si="9"/>
        <v>-5.3999999999999915</v>
      </c>
      <c r="N28" s="9">
        <f t="shared" ca="1" si="0"/>
        <v>0.49391530039642256</v>
      </c>
      <c r="O28" s="12">
        <f t="shared" ca="1" si="10"/>
        <v>0.50608469960357749</v>
      </c>
      <c r="P28" s="2">
        <v>-105</v>
      </c>
      <c r="Q28" s="2">
        <v>-105</v>
      </c>
      <c r="R28" s="9">
        <f t="shared" si="11"/>
        <v>0.51219512195121952</v>
      </c>
      <c r="S28" s="9">
        <f t="shared" si="12"/>
        <v>0.51219512195121952</v>
      </c>
      <c r="T28" s="10">
        <f t="shared" ca="1" si="13"/>
        <v>-1.827982155479696E-2</v>
      </c>
      <c r="U28" s="10">
        <f t="shared" ca="1" si="14"/>
        <v>-6.1104223476420305E-3</v>
      </c>
      <c r="V28" s="10">
        <f t="shared" ca="1" si="15"/>
        <v>-2.4390243902438991E-2</v>
      </c>
    </row>
    <row r="29" spans="1:26">
      <c r="A29" s="8">
        <v>45713</v>
      </c>
      <c r="B29" s="2">
        <v>28</v>
      </c>
      <c r="C29" s="11" t="s">
        <v>76</v>
      </c>
      <c r="D29" s="2">
        <f t="shared" ca="1" si="1"/>
        <v>128.6</v>
      </c>
      <c r="E29" s="2">
        <f t="shared" ca="1" si="2"/>
        <v>90.4</v>
      </c>
      <c r="F29" s="2">
        <f t="shared" ca="1" si="3"/>
        <v>65.8</v>
      </c>
      <c r="G29" s="2" t="s">
        <v>66</v>
      </c>
      <c r="H29" s="2">
        <f t="shared" ca="1" si="4"/>
        <v>114.5</v>
      </c>
      <c r="I29" s="2">
        <f t="shared" ca="1" si="5"/>
        <v>116.4</v>
      </c>
      <c r="J29" s="2">
        <f t="shared" ca="1" si="6"/>
        <v>67.400000000000006</v>
      </c>
      <c r="K29" s="2">
        <f t="shared" ca="1" si="7"/>
        <v>-14.099999999999994</v>
      </c>
      <c r="L29" s="2">
        <f t="shared" ca="1" si="8"/>
        <v>26</v>
      </c>
      <c r="M29" s="2">
        <f t="shared" ca="1" si="9"/>
        <v>1.6000000000000085</v>
      </c>
      <c r="N29" s="12">
        <f t="shared" ca="1" si="0"/>
        <v>0.96970237888065425</v>
      </c>
      <c r="O29" s="9">
        <f t="shared" ca="1" si="10"/>
        <v>3.0297621119345752E-2</v>
      </c>
      <c r="P29" s="2">
        <v>-8000</v>
      </c>
      <c r="Q29" s="2">
        <v>2200</v>
      </c>
      <c r="R29" s="9">
        <f t="shared" si="11"/>
        <v>0.98765432098765427</v>
      </c>
      <c r="S29" s="9">
        <f t="shared" si="12"/>
        <v>4.3478260869565216E-2</v>
      </c>
      <c r="T29" s="10">
        <f t="shared" ca="1" si="13"/>
        <v>-1.7951942107000018E-2</v>
      </c>
      <c r="U29" s="10">
        <f t="shared" ca="1" si="14"/>
        <v>-1.3180639750219464E-2</v>
      </c>
      <c r="V29" s="10">
        <f t="shared" ca="1" si="15"/>
        <v>-3.1132581857219482E-2</v>
      </c>
    </row>
    <row r="30" spans="1:26">
      <c r="A30" s="8">
        <v>45713</v>
      </c>
      <c r="B30" s="2">
        <v>29</v>
      </c>
      <c r="C30" s="11" t="s">
        <v>10</v>
      </c>
      <c r="D30" s="2">
        <f t="shared" ca="1" si="1"/>
        <v>116.4</v>
      </c>
      <c r="E30" s="2">
        <f t="shared" ca="1" si="2"/>
        <v>96</v>
      </c>
      <c r="F30" s="2">
        <f t="shared" ca="1" si="3"/>
        <v>66.7</v>
      </c>
      <c r="G30" s="2" t="s">
        <v>11</v>
      </c>
      <c r="H30" s="2">
        <f t="shared" ca="1" si="4"/>
        <v>104.4</v>
      </c>
      <c r="I30" s="2">
        <f t="shared" ca="1" si="5"/>
        <v>110.4</v>
      </c>
      <c r="J30" s="2">
        <f t="shared" ca="1" si="6"/>
        <v>64</v>
      </c>
      <c r="K30" s="2">
        <f t="shared" ca="1" si="7"/>
        <v>-12</v>
      </c>
      <c r="L30" s="2">
        <f t="shared" ca="1" si="8"/>
        <v>14.400000000000006</v>
      </c>
      <c r="M30" s="2">
        <f t="shared" ca="1" si="9"/>
        <v>-2.7000000000000028</v>
      </c>
      <c r="N30" s="12">
        <f t="shared" ca="1" si="0"/>
        <v>0.88454882505719579</v>
      </c>
      <c r="O30" s="9">
        <f t="shared" ca="1" si="10"/>
        <v>0.11545117494280421</v>
      </c>
      <c r="P30" s="2">
        <v>-1400</v>
      </c>
      <c r="Q30" s="2">
        <v>900</v>
      </c>
      <c r="R30" s="9">
        <f t="shared" si="11"/>
        <v>0.93333333333333335</v>
      </c>
      <c r="S30" s="9">
        <f t="shared" si="12"/>
        <v>0.1</v>
      </c>
      <c r="T30" s="10">
        <f t="shared" ca="1" si="13"/>
        <v>-4.8784508276137561E-2</v>
      </c>
      <c r="U30" s="10">
        <f t="shared" ca="1" si="14"/>
        <v>1.5451174942804208E-2</v>
      </c>
      <c r="V30" s="10">
        <f t="shared" ca="1" si="15"/>
        <v>-3.3333333333333354E-2</v>
      </c>
    </row>
    <row r="31" spans="1:26">
      <c r="A31" s="8">
        <v>45713</v>
      </c>
      <c r="B31" s="2">
        <v>30</v>
      </c>
      <c r="C31" s="2" t="s">
        <v>41</v>
      </c>
      <c r="D31" s="2">
        <f t="shared" ca="1" si="1"/>
        <v>104.2</v>
      </c>
      <c r="E31" s="2">
        <f t="shared" ca="1" si="2"/>
        <v>105.5</v>
      </c>
      <c r="F31" s="2">
        <f t="shared" ca="1" si="3"/>
        <v>64.900000000000006</v>
      </c>
      <c r="G31" s="11" t="s">
        <v>42</v>
      </c>
      <c r="H31" s="2">
        <f t="shared" ca="1" si="4"/>
        <v>114.1</v>
      </c>
      <c r="I31" s="2">
        <f t="shared" ca="1" si="5"/>
        <v>103.2</v>
      </c>
      <c r="J31" s="2">
        <f t="shared" ca="1" si="6"/>
        <v>63.7</v>
      </c>
      <c r="K31" s="2">
        <f t="shared" ca="1" si="7"/>
        <v>9.8999999999999915</v>
      </c>
      <c r="L31" s="2">
        <f t="shared" ca="1" si="8"/>
        <v>-2.2999999999999972</v>
      </c>
      <c r="M31" s="2">
        <f t="shared" ca="1" si="9"/>
        <v>-1.2000000000000028</v>
      </c>
      <c r="N31" s="9">
        <f t="shared" ca="1" si="0"/>
        <v>0.15857756393174677</v>
      </c>
      <c r="O31" s="12">
        <f t="shared" ca="1" si="10"/>
        <v>0.84142243606825318</v>
      </c>
      <c r="P31" s="2">
        <v>650</v>
      </c>
      <c r="Q31" s="2">
        <v>-1000</v>
      </c>
      <c r="R31" s="9">
        <f t="shared" si="11"/>
        <v>0.13333333333333333</v>
      </c>
      <c r="S31" s="9">
        <f t="shared" si="12"/>
        <v>0.90909090909090906</v>
      </c>
      <c r="T31" s="10">
        <f t="shared" ca="1" si="13"/>
        <v>2.5244230598413436E-2</v>
      </c>
      <c r="U31" s="10">
        <f t="shared" ca="1" si="14"/>
        <v>-6.7668473022655884E-2</v>
      </c>
      <c r="V31" s="10">
        <f t="shared" ca="1" si="15"/>
        <v>-4.2424242424242448E-2</v>
      </c>
    </row>
    <row r="32" spans="1:26">
      <c r="A32" s="8">
        <v>45713</v>
      </c>
      <c r="B32" s="2">
        <v>31</v>
      </c>
      <c r="C32" s="11" t="s">
        <v>77</v>
      </c>
      <c r="D32" s="2">
        <f t="shared" ca="1" si="1"/>
        <v>114.3</v>
      </c>
      <c r="E32" s="2">
        <f t="shared" ca="1" si="2"/>
        <v>101.8</v>
      </c>
      <c r="F32" s="2">
        <f t="shared" ca="1" si="3"/>
        <v>66.2</v>
      </c>
      <c r="G32" s="2" t="s">
        <v>37</v>
      </c>
      <c r="H32" s="2">
        <f t="shared" ca="1" si="4"/>
        <v>100.3</v>
      </c>
      <c r="I32" s="2">
        <f t="shared" ca="1" si="5"/>
        <v>112.5</v>
      </c>
      <c r="J32" s="2">
        <f t="shared" ca="1" si="6"/>
        <v>64</v>
      </c>
      <c r="K32" s="2">
        <f t="shared" ca="1" si="7"/>
        <v>-14</v>
      </c>
      <c r="L32" s="2">
        <f t="shared" ca="1" si="8"/>
        <v>10.700000000000003</v>
      </c>
      <c r="M32" s="2">
        <f t="shared" ca="1" si="9"/>
        <v>-2.2000000000000028</v>
      </c>
      <c r="N32" s="12">
        <f t="shared" ca="1" si="0"/>
        <v>0.86161990293048418</v>
      </c>
      <c r="O32" s="9">
        <f t="shared" ca="1" si="10"/>
        <v>0.13838009706951582</v>
      </c>
      <c r="P32" s="2">
        <v>-900</v>
      </c>
      <c r="Q32" s="2">
        <v>600</v>
      </c>
      <c r="R32" s="9">
        <f t="shared" si="11"/>
        <v>0.9</v>
      </c>
      <c r="S32" s="9">
        <f t="shared" si="12"/>
        <v>0.14285714285714285</v>
      </c>
      <c r="T32" s="10">
        <f t="shared" ca="1" si="13"/>
        <v>-3.8380097069515839E-2</v>
      </c>
      <c r="U32" s="10">
        <f t="shared" ca="1" si="14"/>
        <v>-4.477045787627032E-3</v>
      </c>
      <c r="V32" s="10">
        <f t="shared" ca="1" si="15"/>
        <v>-4.2857142857142871E-2</v>
      </c>
    </row>
    <row r="33" spans="1:26">
      <c r="A33" s="8">
        <v>45713</v>
      </c>
      <c r="B33" s="2">
        <v>32</v>
      </c>
      <c r="C33" s="2" t="s">
        <v>16</v>
      </c>
      <c r="D33" s="2">
        <f t="shared" ca="1" si="1"/>
        <v>101.9</v>
      </c>
      <c r="E33" s="2">
        <f t="shared" ca="1" si="2"/>
        <v>113.9</v>
      </c>
      <c r="F33" s="2">
        <f t="shared" ca="1" si="3"/>
        <v>66.2</v>
      </c>
      <c r="G33" s="11" t="s">
        <v>17</v>
      </c>
      <c r="H33" s="2">
        <f t="shared" ca="1" si="4"/>
        <v>106.3</v>
      </c>
      <c r="I33" s="2">
        <f t="shared" ca="1" si="5"/>
        <v>107.8</v>
      </c>
      <c r="J33" s="2">
        <f t="shared" ca="1" si="6"/>
        <v>69</v>
      </c>
      <c r="K33" s="2">
        <f t="shared" ca="1" si="7"/>
        <v>4.3999999999999915</v>
      </c>
      <c r="L33" s="2">
        <f t="shared" ca="1" si="8"/>
        <v>-6.1000000000000085</v>
      </c>
      <c r="M33" s="2">
        <f t="shared" ca="1" si="9"/>
        <v>2.7999999999999972</v>
      </c>
      <c r="N33" s="9">
        <f t="shared" ca="1" si="0"/>
        <v>0.17431778325160219</v>
      </c>
      <c r="O33" s="12">
        <f t="shared" ca="1" si="10"/>
        <v>0.82568221674839781</v>
      </c>
      <c r="P33" s="2">
        <v>395</v>
      </c>
      <c r="Q33" s="2">
        <v>-480</v>
      </c>
      <c r="R33" s="9">
        <f t="shared" si="11"/>
        <v>0.20202020202020202</v>
      </c>
      <c r="S33" s="9">
        <f t="shared" si="12"/>
        <v>0.82758620689655171</v>
      </c>
      <c r="T33" s="10">
        <f t="shared" ca="1" si="13"/>
        <v>-2.7702418768599829E-2</v>
      </c>
      <c r="U33" s="10">
        <f t="shared" ca="1" si="14"/>
        <v>-1.9039901481539001E-3</v>
      </c>
      <c r="V33" s="10">
        <f t="shared" ca="1" si="15"/>
        <v>-2.9606408916753729E-2</v>
      </c>
    </row>
    <row r="34" spans="1:26">
      <c r="A34" s="8">
        <v>45713</v>
      </c>
      <c r="B34" s="2">
        <v>33</v>
      </c>
      <c r="C34" s="11" t="s">
        <v>26</v>
      </c>
      <c r="D34" s="2">
        <f t="shared" ca="1" si="1"/>
        <v>111.1</v>
      </c>
      <c r="E34" s="2">
        <f t="shared" ca="1" si="2"/>
        <v>109.4</v>
      </c>
      <c r="F34" s="2">
        <f t="shared" ca="1" si="3"/>
        <v>65</v>
      </c>
      <c r="G34" s="2" t="s">
        <v>67</v>
      </c>
      <c r="H34" s="2">
        <f t="shared" ca="1" si="4"/>
        <v>96</v>
      </c>
      <c r="I34" s="2">
        <f t="shared" ca="1" si="5"/>
        <v>113.7</v>
      </c>
      <c r="J34" s="2">
        <f t="shared" ca="1" si="6"/>
        <v>68.2</v>
      </c>
      <c r="K34" s="2">
        <f t="shared" ca="1" si="7"/>
        <v>-15.099999999999994</v>
      </c>
      <c r="L34" s="2">
        <f t="shared" ca="1" si="8"/>
        <v>4.2999999999999972</v>
      </c>
      <c r="M34" s="2">
        <f t="shared" ca="1" si="9"/>
        <v>3.2000000000000028</v>
      </c>
      <c r="N34" s="12">
        <f t="shared" ca="1" si="0"/>
        <v>0.78298210062532159</v>
      </c>
      <c r="O34" s="9">
        <f t="shared" ca="1" si="10"/>
        <v>0.21701789937467841</v>
      </c>
      <c r="P34" s="2">
        <v>-900</v>
      </c>
      <c r="Q34" s="2">
        <v>660</v>
      </c>
      <c r="R34" s="9">
        <f t="shared" si="11"/>
        <v>0.9</v>
      </c>
      <c r="S34" s="9">
        <f t="shared" si="12"/>
        <v>0.13157894736842105</v>
      </c>
      <c r="T34" s="10">
        <f t="shared" ca="1" si="13"/>
        <v>-0.11701789937467844</v>
      </c>
      <c r="U34" s="13">
        <f t="shared" ca="1" si="14"/>
        <v>8.5438952006257368E-2</v>
      </c>
      <c r="V34" s="10">
        <f t="shared" ca="1" si="15"/>
        <v>-3.1578947368421068E-2</v>
      </c>
      <c r="Z34" s="2">
        <v>0</v>
      </c>
    </row>
    <row r="35" spans="1:26">
      <c r="A35" s="8">
        <v>45713</v>
      </c>
      <c r="B35" s="2">
        <v>34</v>
      </c>
      <c r="C35" s="2" t="s">
        <v>22</v>
      </c>
      <c r="D35" s="2">
        <f t="shared" ca="1" si="1"/>
        <v>95.8</v>
      </c>
      <c r="E35" s="2">
        <f t="shared" ca="1" si="2"/>
        <v>113.6</v>
      </c>
      <c r="F35" s="2">
        <f t="shared" ca="1" si="3"/>
        <v>69.2</v>
      </c>
      <c r="G35" s="11" t="s">
        <v>68</v>
      </c>
      <c r="H35" s="2">
        <f t="shared" ca="1" si="4"/>
        <v>108.6</v>
      </c>
      <c r="I35" s="2">
        <f t="shared" ca="1" si="5"/>
        <v>109.2</v>
      </c>
      <c r="J35" s="2">
        <f t="shared" ca="1" si="6"/>
        <v>69.3</v>
      </c>
      <c r="K35" s="2">
        <f t="shared" ca="1" si="7"/>
        <v>12.799999999999997</v>
      </c>
      <c r="L35" s="2">
        <f t="shared" ca="1" si="8"/>
        <v>-4.3999999999999915</v>
      </c>
      <c r="M35" s="2">
        <f t="shared" ca="1" si="9"/>
        <v>9.9999999999994316E-2</v>
      </c>
      <c r="N35" s="9">
        <f t="shared" ca="1" si="0"/>
        <v>0.10508774561254433</v>
      </c>
      <c r="O35" s="12">
        <f t="shared" ca="1" si="10"/>
        <v>0.8949122543874557</v>
      </c>
      <c r="P35" s="2">
        <v>750</v>
      </c>
      <c r="Q35" s="2">
        <v>-1100</v>
      </c>
      <c r="R35" s="9">
        <f t="shared" si="11"/>
        <v>0.11764705882352941</v>
      </c>
      <c r="S35" s="9">
        <f t="shared" si="12"/>
        <v>0.91666666666666663</v>
      </c>
      <c r="T35" s="10">
        <f t="shared" ca="1" si="13"/>
        <v>-1.2559313210985079E-2</v>
      </c>
      <c r="U35" s="10">
        <f t="shared" ca="1" si="14"/>
        <v>-2.1754412279210933E-2</v>
      </c>
      <c r="V35" s="10">
        <f t="shared" ca="1" si="15"/>
        <v>-3.4313725490196012E-2</v>
      </c>
    </row>
    <row r="36" spans="1:26">
      <c r="A36" s="8">
        <v>45713</v>
      </c>
      <c r="B36" s="2">
        <v>35</v>
      </c>
      <c r="C36" s="2" t="s">
        <v>23</v>
      </c>
      <c r="D36" s="2">
        <f t="shared" ca="1" si="1"/>
        <v>95.2</v>
      </c>
      <c r="E36" s="2">
        <f t="shared" ca="1" si="2"/>
        <v>114.6</v>
      </c>
      <c r="F36" s="2">
        <f t="shared" ca="1" si="3"/>
        <v>71.5</v>
      </c>
      <c r="G36" s="11" t="s">
        <v>24</v>
      </c>
      <c r="H36" s="2">
        <f t="shared" ca="1" si="4"/>
        <v>107.4</v>
      </c>
      <c r="I36" s="2">
        <f t="shared" ca="1" si="5"/>
        <v>108.4</v>
      </c>
      <c r="J36" s="2">
        <f t="shared" ca="1" si="6"/>
        <v>67.7</v>
      </c>
      <c r="K36" s="2">
        <f t="shared" ca="1" si="7"/>
        <v>12.200000000000003</v>
      </c>
      <c r="L36" s="2">
        <f t="shared" ca="1" si="8"/>
        <v>-6.1999999999999886</v>
      </c>
      <c r="M36" s="2">
        <f t="shared" ca="1" si="9"/>
        <v>-3.7999999999999972</v>
      </c>
      <c r="N36" s="9">
        <f t="shared" ca="1" si="0"/>
        <v>9.1277122606645653E-2</v>
      </c>
      <c r="O36" s="12">
        <f t="shared" ca="1" si="10"/>
        <v>0.90872287739335433</v>
      </c>
      <c r="P36" s="2">
        <v>750</v>
      </c>
      <c r="Q36" s="2">
        <v>-1100</v>
      </c>
      <c r="R36" s="9">
        <f t="shared" si="11"/>
        <v>0.11764705882352941</v>
      </c>
      <c r="S36" s="9">
        <f t="shared" si="12"/>
        <v>0.91666666666666663</v>
      </c>
      <c r="T36" s="10">
        <f t="shared" ca="1" si="13"/>
        <v>-2.6369936216883758E-2</v>
      </c>
      <c r="U36" s="10">
        <f t="shared" ca="1" si="14"/>
        <v>-7.9437892733122961E-3</v>
      </c>
      <c r="V36" s="10">
        <f t="shared" ca="1" si="15"/>
        <v>-3.4313725490196054E-2</v>
      </c>
    </row>
    <row r="37" spans="1:26">
      <c r="V37" s="10">
        <f ca="1">AVERAGE(V2:V36)</f>
        <v>-3.5018222459810372E-2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46F3-4180-FB48-874C-71494CF8900D}">
  <dimension ref="A1:AE54"/>
  <sheetViews>
    <sheetView topLeftCell="Q1" zoomScale="75" workbookViewId="0">
      <selection activeCell="AC1" sqref="AC1:AD1"/>
    </sheetView>
  </sheetViews>
  <sheetFormatPr defaultColWidth="10.875" defaultRowHeight="15.75"/>
  <cols>
    <col min="1" max="1" width="8.375" style="2" bestFit="1" customWidth="1"/>
    <col min="2" max="2" width="7.375" style="2" bestFit="1" customWidth="1"/>
    <col min="3" max="3" width="19.875" style="2" bestFit="1" customWidth="1"/>
    <col min="4" max="5" width="12.875" style="2" bestFit="1" customWidth="1"/>
    <col min="6" max="6" width="12.125" style="2" bestFit="1" customWidth="1"/>
    <col min="7" max="7" width="20.375" style="2" bestFit="1" customWidth="1"/>
    <col min="8" max="9" width="13.5" style="2" bestFit="1" customWidth="1"/>
    <col min="10" max="10" width="12.875" style="2" bestFit="1" customWidth="1"/>
    <col min="11" max="12" width="8.125" style="2" bestFit="1" customWidth="1"/>
    <col min="13" max="13" width="7.5" style="2" bestFit="1" customWidth="1"/>
    <col min="14" max="14" width="15.375" style="2" bestFit="1" customWidth="1"/>
    <col min="15" max="15" width="16" style="2" bestFit="1" customWidth="1"/>
    <col min="16" max="16" width="14.5" style="2" bestFit="1" customWidth="1"/>
    <col min="17" max="17" width="15.125" style="2" bestFit="1" customWidth="1"/>
    <col min="18" max="18" width="22" style="2" bestFit="1" customWidth="1"/>
    <col min="19" max="19" width="22.625" style="2" bestFit="1" customWidth="1"/>
    <col min="20" max="20" width="20" style="2" bestFit="1" customWidth="1"/>
    <col min="21" max="21" width="20.625" style="2" bestFit="1" customWidth="1"/>
    <col min="22" max="22" width="14.5" style="2" bestFit="1" customWidth="1"/>
    <col min="23" max="23" width="8.625" style="2" bestFit="1" customWidth="1"/>
    <col min="24" max="24" width="7.875" style="2" bestFit="1" customWidth="1"/>
    <col min="25" max="30" width="10.875" style="2"/>
    <col min="31" max="31" width="10.875" style="24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45714</v>
      </c>
      <c r="B2" s="2">
        <v>1</v>
      </c>
      <c r="C2" s="14" t="s">
        <v>429</v>
      </c>
      <c r="D2" s="2">
        <f ca="1">VLOOKUP($C2, INDIRECT("'"&amp;TEXT($A2, "yyyy-mm-dd")&amp;"'!B:J"), 5, FALSE)</f>
        <v>98.6</v>
      </c>
      <c r="E2" s="2">
        <f ca="1">VLOOKUP($C2, INDIRECT("'"&amp;TEXT($A2, "yyyy-mm-dd")&amp;"'!B:J"), 7, FALSE)</f>
        <v>111.1</v>
      </c>
      <c r="F2" s="2">
        <f ca="1">VLOOKUP($C2, INDIRECT("'"&amp;TEXT($A2, "yyyy-mm-dd")&amp;"'!B:J"), 9, FALSE)</f>
        <v>62.9</v>
      </c>
      <c r="G2" s="2" t="s">
        <v>410</v>
      </c>
      <c r="H2" s="2">
        <f ca="1">VLOOKUP($G2, INDIRECT("'"&amp;TEXT($A2, "yyyy-mm-dd")&amp;"'!B:J"), 5, FALSE)</f>
        <v>101</v>
      </c>
      <c r="I2" s="2">
        <f ca="1">VLOOKUP($G2, INDIRECT("'"&amp;TEXT($A2, "yyyy-mm-dd")&amp;"'!B:J"), 7, FALSE)</f>
        <v>111.2</v>
      </c>
      <c r="J2" s="2">
        <f ca="1">VLOOKUP($G2, INDIRECT("'"&amp;TEXT($A2, "yyyy-mm-dd")&amp;"'!B:J"), 9, FALSE)</f>
        <v>67</v>
      </c>
      <c r="K2" s="2">
        <f ca="1">H2-D2</f>
        <v>2.4000000000000057</v>
      </c>
      <c r="L2" s="2">
        <f ca="1">I2-E2</f>
        <v>0.10000000000000853</v>
      </c>
      <c r="M2" s="2">
        <f ca="1">J2-F2</f>
        <v>4.1000000000000014</v>
      </c>
      <c r="N2" s="15">
        <f t="shared" ref="N2:N33" ca="1" si="0">1/(1+EXP(-(Intercept+(OR_Coeff*K2)+(DR_Coeff*L2)+(AT_Coeff*M2))))</f>
        <v>0.32782914135103863</v>
      </c>
      <c r="O2" s="9">
        <f ca="1">1-N2</f>
        <v>0.67217085864896142</v>
      </c>
      <c r="P2" s="2">
        <v>128</v>
      </c>
      <c r="Q2" s="2">
        <v>-154</v>
      </c>
      <c r="R2" s="9">
        <f>IF(P2 &lt; 0, -P2/(-P2+100),100/(P2+100))</f>
        <v>0.43859649122807015</v>
      </c>
      <c r="S2" s="9">
        <f>IF(Q2 &lt; 0, -Q2/(-Q2+100),100/(Q2+100))</f>
        <v>0.60629921259842523</v>
      </c>
      <c r="T2" s="10">
        <f ca="1">N2-R2</f>
        <v>-0.11076734987703152</v>
      </c>
      <c r="U2" s="13">
        <f ca="1">O2-S2</f>
        <v>6.5871646050536192E-2</v>
      </c>
      <c r="V2" s="10">
        <f ca="1">SUM(T2:U2)</f>
        <v>-4.4895703826495326E-2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43</v>
      </c>
      <c r="AD2" s="2">
        <v>53</v>
      </c>
      <c r="AE2" s="24">
        <f>AC2/AD2</f>
        <v>0.81132075471698117</v>
      </c>
    </row>
    <row r="3" spans="1:31">
      <c r="A3" s="8">
        <v>45714</v>
      </c>
      <c r="B3" s="2">
        <v>2</v>
      </c>
      <c r="C3" s="2" t="s">
        <v>387</v>
      </c>
      <c r="D3" s="2">
        <f t="shared" ref="D3:D54" ca="1" si="1">VLOOKUP($C3, INDIRECT("'"&amp;TEXT($A3, "yyyy-mm-dd")&amp;"'!B:J"), 5, FALSE)</f>
        <v>101.6</v>
      </c>
      <c r="E3" s="2">
        <f t="shared" ref="E3:E54" ca="1" si="2">VLOOKUP($C3, INDIRECT("'"&amp;TEXT($A3, "yyyy-mm-dd")&amp;"'!B:J"), 7, FALSE)</f>
        <v>109.7</v>
      </c>
      <c r="F3" s="2">
        <f t="shared" ref="F3:F54" ca="1" si="3">VLOOKUP($C3, INDIRECT("'"&amp;TEXT($A3, "yyyy-mm-dd")&amp;"'!B:J"), 9, FALSE)</f>
        <v>71.7</v>
      </c>
      <c r="G3" s="11" t="s">
        <v>243</v>
      </c>
      <c r="H3" s="2">
        <f t="shared" ref="H3:H6" ca="1" si="4">VLOOKUP($G3, INDIRECT("'"&amp;TEXT($A3, "yyyy-mm-dd")&amp;"'!B:J"), 5, FALSE)</f>
        <v>108.7</v>
      </c>
      <c r="I3" s="2">
        <f t="shared" ref="I3:I54" ca="1" si="5">VLOOKUP($G3, INDIRECT("'"&amp;TEXT($A3, "yyyy-mm-dd")&amp;"'!B:J"), 7, FALSE)</f>
        <v>105.6</v>
      </c>
      <c r="J3" s="2">
        <f t="shared" ref="J3:J54" ca="1" si="6">VLOOKUP($G3, INDIRECT("'"&amp;TEXT($A3, "yyyy-mm-dd")&amp;"'!B:J"), 9, FALSE)</f>
        <v>65.5</v>
      </c>
      <c r="K3" s="2">
        <f t="shared" ref="K3:K10" ca="1" si="7">H3-D3</f>
        <v>7.1000000000000085</v>
      </c>
      <c r="L3" s="2">
        <f t="shared" ref="L3:L10" ca="1" si="8">I3-E3</f>
        <v>-4.1000000000000085</v>
      </c>
      <c r="M3" s="2">
        <f t="shared" ref="M3:M10" ca="1" si="9">J3-F3</f>
        <v>-6.2000000000000028</v>
      </c>
      <c r="N3" s="18">
        <f t="shared" ca="1" si="0"/>
        <v>0.16325444935678762</v>
      </c>
      <c r="O3" s="12">
        <f t="shared" ref="O3:O54" ca="1" si="10">1-N3</f>
        <v>0.83674555064321243</v>
      </c>
      <c r="P3" s="2">
        <v>369</v>
      </c>
      <c r="Q3" s="2">
        <v>-490</v>
      </c>
      <c r="R3" s="9">
        <f t="shared" ref="R3:R34" si="11">IF(P3 &lt; 0, -P3/(-P3+100),100/(P3+100))</f>
        <v>0.21321961620469082</v>
      </c>
      <c r="S3" s="9">
        <f t="shared" ref="S3:S34" si="12">IF(Q3 &lt; 0, -Q3/(-Q3+100),100/(Q3+100))</f>
        <v>0.83050847457627119</v>
      </c>
      <c r="T3" s="10">
        <f t="shared" ref="T3:T34" ca="1" si="13">N3-R3</f>
        <v>-4.9965166847903197E-2</v>
      </c>
      <c r="U3" s="10">
        <f t="shared" ref="U3:U34" ca="1" si="14">O3-S3</f>
        <v>6.2370760669412384E-3</v>
      </c>
      <c r="V3" s="10">
        <f t="shared" ref="V3:V34" ca="1" si="15">SUM(T3:U3)</f>
        <v>-4.3728090780961959E-2</v>
      </c>
      <c r="W3" s="2" t="s">
        <v>483</v>
      </c>
      <c r="X3" s="2">
        <v>0.1051</v>
      </c>
      <c r="AB3" s="2" t="s">
        <v>513</v>
      </c>
      <c r="AC3" s="2">
        <v>5</v>
      </c>
      <c r="AD3" s="2">
        <v>13</v>
      </c>
      <c r="AE3" s="24">
        <f>AC3/AD3</f>
        <v>0.38461538461538464</v>
      </c>
    </row>
    <row r="4" spans="1:31">
      <c r="A4" s="8">
        <v>45714</v>
      </c>
      <c r="B4" s="2">
        <v>3</v>
      </c>
      <c r="C4" s="14" t="s">
        <v>108</v>
      </c>
      <c r="D4" s="2">
        <f t="shared" ca="1" si="1"/>
        <v>119.9</v>
      </c>
      <c r="E4" s="2">
        <f t="shared" ca="1" si="2"/>
        <v>93.8</v>
      </c>
      <c r="F4" s="2">
        <f t="shared" ca="1" si="3"/>
        <v>67.5</v>
      </c>
      <c r="G4" s="2" t="s">
        <v>116</v>
      </c>
      <c r="H4" s="2">
        <f t="shared" ca="1" si="4"/>
        <v>120.9</v>
      </c>
      <c r="I4" s="2">
        <f t="shared" ca="1" si="5"/>
        <v>95.7</v>
      </c>
      <c r="J4" s="2">
        <f t="shared" ca="1" si="6"/>
        <v>70.099999999999994</v>
      </c>
      <c r="K4" s="2">
        <f t="shared" ca="1" si="7"/>
        <v>1</v>
      </c>
      <c r="L4" s="2">
        <f t="shared" ca="1" si="8"/>
        <v>1.9000000000000057</v>
      </c>
      <c r="M4" s="2">
        <f t="shared" ca="1" si="9"/>
        <v>2.5999999999999943</v>
      </c>
      <c r="N4" s="15">
        <f t="shared" ca="1" si="0"/>
        <v>0.39852134220564367</v>
      </c>
      <c r="O4" s="9">
        <f t="shared" ca="1" si="10"/>
        <v>0.60147865779435628</v>
      </c>
      <c r="P4" s="2">
        <v>150</v>
      </c>
      <c r="Q4" s="2">
        <v>-175</v>
      </c>
      <c r="R4" s="9">
        <f t="shared" si="11"/>
        <v>0.4</v>
      </c>
      <c r="S4" s="9">
        <f t="shared" si="12"/>
        <v>0.63636363636363635</v>
      </c>
      <c r="T4" s="10">
        <f t="shared" ca="1" si="13"/>
        <v>-1.4786577943563528E-3</v>
      </c>
      <c r="U4" s="10">
        <f t="shared" ca="1" si="14"/>
        <v>-3.4884978569280078E-2</v>
      </c>
      <c r="V4" s="10">
        <f t="shared" ca="1" si="15"/>
        <v>-3.6363636363636431E-2</v>
      </c>
      <c r="W4" s="2" t="s">
        <v>484</v>
      </c>
      <c r="X4" s="2">
        <v>5.3E-3</v>
      </c>
    </row>
    <row r="5" spans="1:31">
      <c r="A5" s="8">
        <v>45714</v>
      </c>
      <c r="B5" s="2">
        <v>4</v>
      </c>
      <c r="C5" s="14" t="s">
        <v>364</v>
      </c>
      <c r="D5" s="2">
        <f t="shared" ca="1" si="1"/>
        <v>106.2</v>
      </c>
      <c r="E5" s="2">
        <f t="shared" ca="1" si="2"/>
        <v>112.6</v>
      </c>
      <c r="F5" s="2">
        <f t="shared" ca="1" si="3"/>
        <v>64.400000000000006</v>
      </c>
      <c r="G5" s="2" t="s">
        <v>305</v>
      </c>
      <c r="H5" s="2">
        <f t="shared" ca="1" si="4"/>
        <v>110.7</v>
      </c>
      <c r="I5" s="2">
        <f t="shared" ca="1" si="5"/>
        <v>112.2</v>
      </c>
      <c r="J5" s="2">
        <f t="shared" ca="1" si="6"/>
        <v>68.3</v>
      </c>
      <c r="K5" s="2">
        <f t="shared" ca="1" si="7"/>
        <v>4.5</v>
      </c>
      <c r="L5" s="2">
        <f t="shared" ca="1" si="8"/>
        <v>-0.39999999999999147</v>
      </c>
      <c r="M5" s="2">
        <f t="shared" ca="1" si="9"/>
        <v>3.8999999999999915</v>
      </c>
      <c r="N5" s="15">
        <f t="shared" ca="1" si="0"/>
        <v>0.27700434910037475</v>
      </c>
      <c r="O5" s="9">
        <f t="shared" ca="1" si="10"/>
        <v>0.72299565089962525</v>
      </c>
      <c r="P5" s="2">
        <v>240</v>
      </c>
      <c r="Q5" s="2">
        <v>-290</v>
      </c>
      <c r="R5" s="9">
        <f t="shared" si="11"/>
        <v>0.29411764705882354</v>
      </c>
      <c r="S5" s="9">
        <f t="shared" si="12"/>
        <v>0.74358974358974361</v>
      </c>
      <c r="T5" s="10">
        <f t="shared" ca="1" si="13"/>
        <v>-1.7113297958448792E-2</v>
      </c>
      <c r="U5" s="10">
        <f t="shared" ca="1" si="14"/>
        <v>-2.059409269011836E-2</v>
      </c>
      <c r="V5" s="10">
        <f t="shared" ca="1" si="15"/>
        <v>-3.7707390648567152E-2</v>
      </c>
    </row>
    <row r="6" spans="1:31">
      <c r="A6" s="8">
        <v>45714</v>
      </c>
      <c r="B6" s="2">
        <v>5</v>
      </c>
      <c r="C6" s="11" t="s">
        <v>265</v>
      </c>
      <c r="D6" s="2">
        <f t="shared" ca="1" si="1"/>
        <v>105.5</v>
      </c>
      <c r="E6" s="2">
        <f t="shared" ca="1" si="2"/>
        <v>104.1</v>
      </c>
      <c r="F6" s="2">
        <f t="shared" ca="1" si="3"/>
        <v>65.099999999999994</v>
      </c>
      <c r="G6" s="2" t="s">
        <v>361</v>
      </c>
      <c r="H6" s="2">
        <f t="shared" ca="1" si="4"/>
        <v>103.5</v>
      </c>
      <c r="I6" s="2">
        <f t="shared" ca="1" si="5"/>
        <v>109.7</v>
      </c>
      <c r="J6" s="2">
        <f t="shared" ca="1" si="6"/>
        <v>69.2</v>
      </c>
      <c r="K6" s="2">
        <f t="shared" ca="1" si="7"/>
        <v>-2</v>
      </c>
      <c r="L6" s="2">
        <f t="shared" ca="1" si="8"/>
        <v>5.6000000000000085</v>
      </c>
      <c r="M6" s="2">
        <f t="shared" ca="1" si="9"/>
        <v>4.1000000000000085</v>
      </c>
      <c r="N6" s="12">
        <f t="shared" ca="1" si="0"/>
        <v>0.56301071879230546</v>
      </c>
      <c r="O6" s="9">
        <f t="shared" ca="1" si="10"/>
        <v>0.43698928120769454</v>
      </c>
      <c r="P6" s="2">
        <v>-140</v>
      </c>
      <c r="Q6" s="2">
        <v>120</v>
      </c>
      <c r="R6" s="9">
        <f t="shared" si="11"/>
        <v>0.58333333333333337</v>
      </c>
      <c r="S6" s="9">
        <f t="shared" si="12"/>
        <v>0.45454545454545453</v>
      </c>
      <c r="T6" s="10">
        <f t="shared" ca="1" si="13"/>
        <v>-2.0322614541027906E-2</v>
      </c>
      <c r="U6" s="10">
        <f t="shared" ca="1" si="14"/>
        <v>-1.7556173337759995E-2</v>
      </c>
      <c r="V6" s="10">
        <f t="shared" ca="1" si="15"/>
        <v>-3.7878787878787901E-2</v>
      </c>
    </row>
    <row r="7" spans="1:31">
      <c r="A7" s="8">
        <v>45714</v>
      </c>
      <c r="B7" s="2">
        <v>6</v>
      </c>
      <c r="C7" s="2" t="s">
        <v>197</v>
      </c>
      <c r="D7" s="2">
        <f t="shared" ca="1" si="1"/>
        <v>108.2</v>
      </c>
      <c r="E7" s="2">
        <f t="shared" ca="1" si="2"/>
        <v>97.9</v>
      </c>
      <c r="F7" s="2">
        <f t="shared" ca="1" si="3"/>
        <v>68.400000000000006</v>
      </c>
      <c r="G7" s="11" t="s">
        <v>142</v>
      </c>
      <c r="H7" s="2">
        <f ca="1">VLOOKUP($G7, INDIRECT("'"&amp;TEXT($A7, "yyyy-mm-dd")&amp;"'!B:J"), 5, FALSE)</f>
        <v>121.1</v>
      </c>
      <c r="I7" s="2">
        <f t="shared" ca="1" si="5"/>
        <v>103.6</v>
      </c>
      <c r="J7" s="2">
        <f t="shared" ca="1" si="6"/>
        <v>64.3</v>
      </c>
      <c r="K7" s="2">
        <f t="shared" ca="1" si="7"/>
        <v>12.899999999999991</v>
      </c>
      <c r="L7" s="2">
        <f t="shared" ca="1" si="8"/>
        <v>5.6999999999999886</v>
      </c>
      <c r="M7" s="2">
        <f t="shared" ca="1" si="9"/>
        <v>-4.1000000000000085</v>
      </c>
      <c r="N7" s="18">
        <f t="shared" ca="1" si="0"/>
        <v>0.24756899385900472</v>
      </c>
      <c r="O7" s="12">
        <f t="shared" ca="1" si="10"/>
        <v>0.75243100614099534</v>
      </c>
      <c r="P7" s="2">
        <v>800</v>
      </c>
      <c r="Q7" s="2">
        <v>-1600</v>
      </c>
      <c r="R7" s="9">
        <f t="shared" si="11"/>
        <v>0.1111111111111111</v>
      </c>
      <c r="S7" s="9">
        <f t="shared" si="12"/>
        <v>0.94117647058823528</v>
      </c>
      <c r="T7" s="13">
        <f t="shared" ca="1" si="13"/>
        <v>0.13645788274789361</v>
      </c>
      <c r="U7" s="10">
        <f t="shared" ca="1" si="14"/>
        <v>-0.18874546444723994</v>
      </c>
      <c r="V7" s="10">
        <f t="shared" ca="1" si="15"/>
        <v>-5.228758169934633E-2</v>
      </c>
      <c r="Z7" s="2">
        <v>0</v>
      </c>
    </row>
    <row r="8" spans="1:31">
      <c r="A8" s="8">
        <v>45714</v>
      </c>
      <c r="B8" s="2">
        <v>7</v>
      </c>
      <c r="C8" s="2" t="s">
        <v>126</v>
      </c>
      <c r="D8" s="2">
        <f t="shared" ca="1" si="1"/>
        <v>117.7</v>
      </c>
      <c r="E8" s="2">
        <f t="shared" ca="1" si="2"/>
        <v>94.9</v>
      </c>
      <c r="F8" s="2">
        <f t="shared" ca="1" si="3"/>
        <v>68.2</v>
      </c>
      <c r="G8" s="11" t="s">
        <v>97</v>
      </c>
      <c r="H8" s="2">
        <f ca="1">VLOOKUP($G8, INDIRECT("'"&amp;TEXT($A8, "yyyy-mm-dd")&amp;"'!B:J"), 5, FALSE)</f>
        <v>129.69999999999999</v>
      </c>
      <c r="I8" s="2">
        <f t="shared" ca="1" si="5"/>
        <v>93.6</v>
      </c>
      <c r="J8" s="2">
        <f t="shared" ca="1" si="6"/>
        <v>68.3</v>
      </c>
      <c r="K8" s="2">
        <f t="shared" ca="1" si="7"/>
        <v>11.999999999999986</v>
      </c>
      <c r="L8" s="2">
        <f t="shared" ca="1" si="8"/>
        <v>-1.3000000000000114</v>
      </c>
      <c r="M8" s="2">
        <f t="shared" ca="1" si="9"/>
        <v>9.9999999999994316E-2</v>
      </c>
      <c r="N8" s="18">
        <f t="shared" ca="1" si="0"/>
        <v>0.14872959110832204</v>
      </c>
      <c r="O8" s="12">
        <f t="shared" ca="1" si="10"/>
        <v>0.85127040889167793</v>
      </c>
      <c r="P8" s="2">
        <v>600</v>
      </c>
      <c r="Q8" s="2">
        <v>-900</v>
      </c>
      <c r="R8" s="9">
        <f t="shared" si="11"/>
        <v>0.14285714285714285</v>
      </c>
      <c r="S8" s="9">
        <f t="shared" si="12"/>
        <v>0.9</v>
      </c>
      <c r="T8" s="10">
        <f t="shared" ca="1" si="13"/>
        <v>5.8724482511791909E-3</v>
      </c>
      <c r="U8" s="10">
        <f t="shared" ca="1" si="14"/>
        <v>-4.872959110832209E-2</v>
      </c>
      <c r="V8" s="10">
        <f t="shared" ca="1" si="15"/>
        <v>-4.2857142857142899E-2</v>
      </c>
    </row>
    <row r="9" spans="1:31">
      <c r="A9" s="8">
        <v>45714</v>
      </c>
      <c r="B9" s="2">
        <v>8</v>
      </c>
      <c r="C9" s="14" t="s">
        <v>151</v>
      </c>
      <c r="D9" s="2">
        <f t="shared" ca="1" si="1"/>
        <v>118.6</v>
      </c>
      <c r="E9" s="2">
        <f t="shared" ca="1" si="2"/>
        <v>101.9</v>
      </c>
      <c r="F9" s="2">
        <f t="shared" ca="1" si="3"/>
        <v>69.3</v>
      </c>
      <c r="G9" s="2" t="s">
        <v>123</v>
      </c>
      <c r="H9" s="2">
        <f ca="1">VLOOKUP($G9, INDIRECT("'"&amp;TEXT($A9, "yyyy-mm-dd")&amp;"'!B:J"), 5, FALSE)</f>
        <v>116.3</v>
      </c>
      <c r="I9" s="2">
        <f t="shared" ca="1" si="5"/>
        <v>92.2</v>
      </c>
      <c r="J9" s="2">
        <f t="shared" ca="1" si="6"/>
        <v>66.400000000000006</v>
      </c>
      <c r="K9" s="2">
        <f t="shared" ca="1" si="7"/>
        <v>-2.2999999999999972</v>
      </c>
      <c r="L9" s="2">
        <f t="shared" ca="1" si="8"/>
        <v>-9.7000000000000028</v>
      </c>
      <c r="M9" s="2">
        <f t="shared" ca="1" si="9"/>
        <v>-2.8999999999999915</v>
      </c>
      <c r="N9" s="15">
        <f t="shared" ca="1" si="0"/>
        <v>0.20344183686196513</v>
      </c>
      <c r="O9" s="9">
        <f t="shared" ca="1" si="10"/>
        <v>0.79655816313803485</v>
      </c>
      <c r="P9" s="2">
        <v>275</v>
      </c>
      <c r="Q9" s="2">
        <v>-350</v>
      </c>
      <c r="R9" s="9">
        <f t="shared" si="11"/>
        <v>0.26666666666666666</v>
      </c>
      <c r="S9" s="9">
        <f t="shared" si="12"/>
        <v>0.77777777777777779</v>
      </c>
      <c r="T9" s="10">
        <f t="shared" ca="1" si="13"/>
        <v>-6.3224829804701538E-2</v>
      </c>
      <c r="U9" s="10">
        <f t="shared" ca="1" si="14"/>
        <v>1.8780385360257057E-2</v>
      </c>
      <c r="V9" s="10">
        <f t="shared" ca="1" si="15"/>
        <v>-4.4444444444444481E-2</v>
      </c>
    </row>
    <row r="10" spans="1:31">
      <c r="A10" s="8">
        <v>45714</v>
      </c>
      <c r="B10" s="2">
        <v>9</v>
      </c>
      <c r="C10" s="2" t="s">
        <v>211</v>
      </c>
      <c r="D10" s="2">
        <f t="shared" ca="1" si="1"/>
        <v>114</v>
      </c>
      <c r="E10" s="2">
        <f t="shared" ca="1" si="2"/>
        <v>106.7</v>
      </c>
      <c r="F10" s="2">
        <f t="shared" ca="1" si="3"/>
        <v>64.8</v>
      </c>
      <c r="G10" s="11" t="s">
        <v>122</v>
      </c>
      <c r="H10" s="2">
        <f ca="1">VLOOKUP($G10, INDIRECT("'"&amp;TEXT($A10, "yyyy-mm-dd")&amp;"'!B:J"), 5, FALSE)</f>
        <v>120.8</v>
      </c>
      <c r="I10" s="2">
        <f t="shared" ca="1" si="5"/>
        <v>96.8</v>
      </c>
      <c r="J10" s="2">
        <f t="shared" ca="1" si="6"/>
        <v>63.7</v>
      </c>
      <c r="K10" s="2">
        <f t="shared" ca="1" si="7"/>
        <v>6.7999999999999972</v>
      </c>
      <c r="L10" s="2">
        <f t="shared" ca="1" si="8"/>
        <v>-9.9000000000000057</v>
      </c>
      <c r="M10" s="2">
        <f t="shared" ca="1" si="9"/>
        <v>-1.0999999999999943</v>
      </c>
      <c r="N10" s="18">
        <f t="shared" ca="1" si="0"/>
        <v>0.10065752496922392</v>
      </c>
      <c r="O10" s="12">
        <f t="shared" ca="1" si="10"/>
        <v>0.89934247503077613</v>
      </c>
      <c r="P10" s="2">
        <v>800</v>
      </c>
      <c r="Q10" s="2">
        <v>-1400</v>
      </c>
      <c r="R10" s="9">
        <f t="shared" si="11"/>
        <v>0.1111111111111111</v>
      </c>
      <c r="S10" s="9">
        <f t="shared" si="12"/>
        <v>0.93333333333333335</v>
      </c>
      <c r="T10" s="10">
        <f t="shared" ca="1" si="13"/>
        <v>-1.0453586141887183E-2</v>
      </c>
      <c r="U10" s="10">
        <f t="shared" ca="1" si="14"/>
        <v>-3.3990858302557214E-2</v>
      </c>
      <c r="V10" s="10">
        <f t="shared" ca="1" si="15"/>
        <v>-4.4444444444444398E-2</v>
      </c>
    </row>
    <row r="11" spans="1:31">
      <c r="A11" s="8">
        <v>45714</v>
      </c>
      <c r="B11" s="2">
        <v>10</v>
      </c>
      <c r="C11" s="2" t="s">
        <v>454</v>
      </c>
      <c r="D11" s="2">
        <f t="shared" ca="1" si="1"/>
        <v>100.6</v>
      </c>
      <c r="E11" s="2">
        <f t="shared" ca="1" si="2"/>
        <v>116.8</v>
      </c>
      <c r="F11" s="2">
        <f t="shared" ca="1" si="3"/>
        <v>72.599999999999994</v>
      </c>
      <c r="G11" s="11" t="s">
        <v>203</v>
      </c>
      <c r="H11" s="2">
        <f t="shared" ref="H11:H54" ca="1" si="16">VLOOKUP($G11, INDIRECT("'"&amp;TEXT($A11, "yyyy-mm-dd")&amp;"'!B:J"), 5, FALSE)</f>
        <v>119.2</v>
      </c>
      <c r="I11" s="2">
        <f t="shared" ca="1" si="5"/>
        <v>110.2</v>
      </c>
      <c r="J11" s="2">
        <f t="shared" ca="1" si="6"/>
        <v>66.599999999999994</v>
      </c>
      <c r="K11" s="2">
        <f t="shared" ref="K11:K34" ca="1" si="17">H11-D11</f>
        <v>18.600000000000009</v>
      </c>
      <c r="L11" s="2">
        <f t="shared" ref="L11:L34" ca="1" si="18">I11-E11</f>
        <v>-6.5999999999999943</v>
      </c>
      <c r="M11" s="2">
        <f t="shared" ref="M11:M34" ca="1" si="19">J11-F11</f>
        <v>-6</v>
      </c>
      <c r="N11" s="18">
        <f t="shared" ca="1" si="0"/>
        <v>5.0979829421084963E-2</v>
      </c>
      <c r="O11" s="12">
        <f t="shared" ca="1" si="10"/>
        <v>0.94902017057891508</v>
      </c>
      <c r="P11" s="17" t="s">
        <v>498</v>
      </c>
      <c r="Q11" s="17" t="s">
        <v>498</v>
      </c>
      <c r="R11" s="9" t="e">
        <f t="shared" si="11"/>
        <v>#VALUE!</v>
      </c>
      <c r="S11" s="9" t="e">
        <f t="shared" si="12"/>
        <v>#VALUE!</v>
      </c>
      <c r="T11" s="10" t="e">
        <f t="shared" ca="1" si="13"/>
        <v>#VALUE!</v>
      </c>
      <c r="U11" s="10" t="e">
        <f t="shared" ca="1" si="14"/>
        <v>#VALUE!</v>
      </c>
      <c r="V11" s="10" t="e">
        <f t="shared" ca="1" si="15"/>
        <v>#VALUE!</v>
      </c>
    </row>
    <row r="12" spans="1:31">
      <c r="A12" s="8">
        <v>45714</v>
      </c>
      <c r="B12" s="2">
        <v>11</v>
      </c>
      <c r="C12" s="2" t="s">
        <v>213</v>
      </c>
      <c r="D12" s="2">
        <f t="shared" ca="1" si="1"/>
        <v>108.6</v>
      </c>
      <c r="E12" s="2">
        <f t="shared" ca="1" si="2"/>
        <v>102.1</v>
      </c>
      <c r="F12" s="2">
        <f t="shared" ca="1" si="3"/>
        <v>63.9</v>
      </c>
      <c r="G12" s="11" t="s">
        <v>198</v>
      </c>
      <c r="H12" s="2">
        <f t="shared" ca="1" si="16"/>
        <v>111</v>
      </c>
      <c r="I12" s="2">
        <f t="shared" ca="1" si="5"/>
        <v>100.7</v>
      </c>
      <c r="J12" s="2">
        <f t="shared" ca="1" si="6"/>
        <v>68.2</v>
      </c>
      <c r="K12" s="2">
        <f t="shared" ca="1" si="17"/>
        <v>2.4000000000000057</v>
      </c>
      <c r="L12" s="2">
        <f t="shared" ca="1" si="18"/>
        <v>-1.3999999999999915</v>
      </c>
      <c r="M12" s="2">
        <f t="shared" ca="1" si="19"/>
        <v>4.3000000000000043</v>
      </c>
      <c r="N12" s="18">
        <f t="shared" ca="1" si="0"/>
        <v>0.29429596314569167</v>
      </c>
      <c r="O12" s="12">
        <f t="shared" ca="1" si="10"/>
        <v>0.70570403685430838</v>
      </c>
      <c r="P12" s="2">
        <v>215</v>
      </c>
      <c r="Q12" s="2">
        <v>-267</v>
      </c>
      <c r="R12" s="9">
        <f t="shared" si="11"/>
        <v>0.31746031746031744</v>
      </c>
      <c r="S12" s="9">
        <f t="shared" si="12"/>
        <v>0.72752043596730243</v>
      </c>
      <c r="T12" s="10">
        <f t="shared" ca="1" si="13"/>
        <v>-2.3164354314625768E-2</v>
      </c>
      <c r="U12" s="10">
        <f t="shared" ca="1" si="14"/>
        <v>-2.1816399112994045E-2</v>
      </c>
      <c r="V12" s="10">
        <f t="shared" ca="1" si="15"/>
        <v>-4.4980753427619813E-2</v>
      </c>
    </row>
    <row r="13" spans="1:31">
      <c r="A13" s="8">
        <v>45714</v>
      </c>
      <c r="B13" s="2">
        <v>12</v>
      </c>
      <c r="C13" s="2" t="s">
        <v>222</v>
      </c>
      <c r="D13" s="2">
        <f t="shared" ca="1" si="1"/>
        <v>109.7</v>
      </c>
      <c r="E13" s="2">
        <f t="shared" ca="1" si="2"/>
        <v>104.6</v>
      </c>
      <c r="F13" s="2">
        <f t="shared" ca="1" si="3"/>
        <v>65.2</v>
      </c>
      <c r="G13" s="11" t="s">
        <v>247</v>
      </c>
      <c r="H13" s="2">
        <f t="shared" ca="1" si="16"/>
        <v>110.1</v>
      </c>
      <c r="I13" s="2">
        <f t="shared" ca="1" si="5"/>
        <v>107.3</v>
      </c>
      <c r="J13" s="2">
        <f t="shared" ca="1" si="6"/>
        <v>68.7</v>
      </c>
      <c r="K13" s="2">
        <f t="shared" ca="1" si="17"/>
        <v>0.39999999999999147</v>
      </c>
      <c r="L13" s="2">
        <f t="shared" ca="1" si="18"/>
        <v>2.7000000000000028</v>
      </c>
      <c r="M13" s="2">
        <f t="shared" ca="1" si="19"/>
        <v>3.5</v>
      </c>
      <c r="N13" s="18">
        <f t="shared" ca="1" si="0"/>
        <v>0.43311823595055088</v>
      </c>
      <c r="O13" s="12">
        <f t="shared" ca="1" si="10"/>
        <v>0.56688176404944912</v>
      </c>
      <c r="P13" s="2">
        <v>-110</v>
      </c>
      <c r="Q13" s="2">
        <v>-110</v>
      </c>
      <c r="R13" s="9">
        <f t="shared" si="11"/>
        <v>0.52380952380952384</v>
      </c>
      <c r="S13" s="9">
        <f t="shared" si="12"/>
        <v>0.52380952380952384</v>
      </c>
      <c r="T13" s="10">
        <f t="shared" ca="1" si="13"/>
        <v>-9.0691287858972958E-2</v>
      </c>
      <c r="U13" s="10">
        <f t="shared" ca="1" si="14"/>
        <v>4.3072240239925286E-2</v>
      </c>
      <c r="V13" s="10">
        <f t="shared" ca="1" si="15"/>
        <v>-4.7619047619047672E-2</v>
      </c>
    </row>
    <row r="14" spans="1:31">
      <c r="A14" s="8">
        <v>45714</v>
      </c>
      <c r="B14" s="2">
        <v>13</v>
      </c>
      <c r="C14" s="11" t="s">
        <v>304</v>
      </c>
      <c r="D14" s="2">
        <f t="shared" ca="1" si="1"/>
        <v>109.5</v>
      </c>
      <c r="E14" s="2">
        <f t="shared" ca="1" si="2"/>
        <v>110.9</v>
      </c>
      <c r="F14" s="2">
        <f t="shared" ca="1" si="3"/>
        <v>68.400000000000006</v>
      </c>
      <c r="G14" s="2" t="s">
        <v>366</v>
      </c>
      <c r="H14" s="2">
        <f t="shared" ca="1" si="16"/>
        <v>110.8</v>
      </c>
      <c r="I14" s="2">
        <f t="shared" ca="1" si="5"/>
        <v>117.2</v>
      </c>
      <c r="J14" s="2">
        <f t="shared" ca="1" si="6"/>
        <v>72.599999999999994</v>
      </c>
      <c r="K14" s="2">
        <f t="shared" ca="1" si="17"/>
        <v>1.2999999999999972</v>
      </c>
      <c r="L14" s="2">
        <f t="shared" ca="1" si="18"/>
        <v>6.2999999999999972</v>
      </c>
      <c r="M14" s="2">
        <f t="shared" ca="1" si="19"/>
        <v>4.1999999999999886</v>
      </c>
      <c r="N14" s="12">
        <f t="shared" ca="1" si="0"/>
        <v>0.50811678688455408</v>
      </c>
      <c r="O14" s="9">
        <f t="shared" ca="1" si="10"/>
        <v>0.49188321311544592</v>
      </c>
      <c r="P14" s="2">
        <v>105</v>
      </c>
      <c r="Q14" s="2">
        <v>-125</v>
      </c>
      <c r="R14" s="9">
        <f t="shared" si="11"/>
        <v>0.48780487804878048</v>
      </c>
      <c r="S14" s="9">
        <f t="shared" si="12"/>
        <v>0.55555555555555558</v>
      </c>
      <c r="T14" s="10">
        <f t="shared" ca="1" si="13"/>
        <v>2.0311908835773607E-2</v>
      </c>
      <c r="U14" s="10">
        <f t="shared" ca="1" si="14"/>
        <v>-6.3672342440109664E-2</v>
      </c>
      <c r="V14" s="10">
        <f t="shared" ca="1" si="15"/>
        <v>-4.3360433604336057E-2</v>
      </c>
    </row>
    <row r="15" spans="1:31">
      <c r="A15" s="8">
        <v>45714</v>
      </c>
      <c r="B15" s="2">
        <v>14</v>
      </c>
      <c r="C15" s="2" t="s">
        <v>267</v>
      </c>
      <c r="D15" s="2">
        <f t="shared" ca="1" si="1"/>
        <v>109.7</v>
      </c>
      <c r="E15" s="2">
        <f t="shared" ca="1" si="2"/>
        <v>108.4</v>
      </c>
      <c r="F15" s="2">
        <f t="shared" ca="1" si="3"/>
        <v>69.5</v>
      </c>
      <c r="G15" s="11" t="s">
        <v>214</v>
      </c>
      <c r="H15" s="2">
        <f t="shared" ca="1" si="16"/>
        <v>110.9</v>
      </c>
      <c r="I15" s="2">
        <f t="shared" ca="1" si="5"/>
        <v>104.7</v>
      </c>
      <c r="J15" s="2">
        <f t="shared" ca="1" si="6"/>
        <v>65.7</v>
      </c>
      <c r="K15" s="2">
        <f t="shared" ca="1" si="17"/>
        <v>1.2000000000000028</v>
      </c>
      <c r="L15" s="2">
        <f t="shared" ca="1" si="18"/>
        <v>-3.7000000000000028</v>
      </c>
      <c r="M15" s="2">
        <f t="shared" ca="1" si="19"/>
        <v>-3.7999999999999972</v>
      </c>
      <c r="N15" s="18">
        <f t="shared" ca="1" si="0"/>
        <v>0.25884314933154262</v>
      </c>
      <c r="O15" s="12">
        <f t="shared" ca="1" si="10"/>
        <v>0.74115685066845738</v>
      </c>
      <c r="P15" s="2">
        <v>278</v>
      </c>
      <c r="Q15" s="2">
        <v>-355</v>
      </c>
      <c r="R15" s="9">
        <f t="shared" si="11"/>
        <v>0.26455026455026454</v>
      </c>
      <c r="S15" s="9">
        <f t="shared" si="12"/>
        <v>0.78021978021978022</v>
      </c>
      <c r="T15" s="10">
        <f t="shared" ca="1" si="13"/>
        <v>-5.7071152187219143E-3</v>
      </c>
      <c r="U15" s="10">
        <f t="shared" ca="1" si="14"/>
        <v>-3.9062929551322845E-2</v>
      </c>
      <c r="V15" s="10">
        <f t="shared" ca="1" si="15"/>
        <v>-4.4770044770044759E-2</v>
      </c>
    </row>
    <row r="16" spans="1:31">
      <c r="A16" s="8">
        <v>45714</v>
      </c>
      <c r="B16" s="2">
        <v>15</v>
      </c>
      <c r="C16" s="2" t="s">
        <v>315</v>
      </c>
      <c r="D16" s="2">
        <f t="shared" ca="1" si="1"/>
        <v>104.7</v>
      </c>
      <c r="E16" s="2">
        <f t="shared" ca="1" si="2"/>
        <v>107.2</v>
      </c>
      <c r="F16" s="2">
        <f t="shared" ca="1" si="3"/>
        <v>68.8</v>
      </c>
      <c r="G16" s="11" t="s">
        <v>292</v>
      </c>
      <c r="H16" s="2">
        <f t="shared" ca="1" si="16"/>
        <v>110.1</v>
      </c>
      <c r="I16" s="2">
        <f t="shared" ca="1" si="5"/>
        <v>110.6</v>
      </c>
      <c r="J16" s="2">
        <f t="shared" ca="1" si="6"/>
        <v>69.3</v>
      </c>
      <c r="K16" s="2">
        <f t="shared" ca="1" si="17"/>
        <v>5.3999999999999915</v>
      </c>
      <c r="L16" s="2">
        <f t="shared" ca="1" si="18"/>
        <v>3.3999999999999915</v>
      </c>
      <c r="M16" s="2">
        <f t="shared" ca="1" si="19"/>
        <v>0.5</v>
      </c>
      <c r="N16" s="18">
        <f t="shared" ca="1" si="0"/>
        <v>0.34108338852600195</v>
      </c>
      <c r="O16" s="12">
        <f t="shared" ca="1" si="10"/>
        <v>0.65891661147399805</v>
      </c>
      <c r="P16" s="2">
        <v>-135</v>
      </c>
      <c r="Q16" s="2">
        <v>115</v>
      </c>
      <c r="R16" s="9">
        <f t="shared" si="11"/>
        <v>0.57446808510638303</v>
      </c>
      <c r="S16" s="9">
        <f t="shared" si="12"/>
        <v>0.46511627906976744</v>
      </c>
      <c r="T16" s="10">
        <f ca="1">N16-R16</f>
        <v>-0.23338469658038108</v>
      </c>
      <c r="U16" s="13">
        <f t="shared" ca="1" si="14"/>
        <v>0.19380033240423061</v>
      </c>
      <c r="V16" s="10">
        <f t="shared" ca="1" si="15"/>
        <v>-3.9584364176150466E-2</v>
      </c>
      <c r="Z16" s="2">
        <v>1</v>
      </c>
    </row>
    <row r="17" spans="1:26">
      <c r="A17" s="8">
        <v>45714</v>
      </c>
      <c r="B17" s="2">
        <v>16</v>
      </c>
      <c r="C17" s="11" t="s">
        <v>282</v>
      </c>
      <c r="D17" s="2">
        <f t="shared" ca="1" si="1"/>
        <v>110.5</v>
      </c>
      <c r="E17" s="2">
        <f t="shared" ca="1" si="2"/>
        <v>110.6</v>
      </c>
      <c r="F17" s="2">
        <f t="shared" ca="1" si="3"/>
        <v>63.4</v>
      </c>
      <c r="G17" s="2" t="s">
        <v>375</v>
      </c>
      <c r="H17" s="2">
        <f t="shared" ca="1" si="16"/>
        <v>105.7</v>
      </c>
      <c r="I17" s="2">
        <f t="shared" ca="1" si="5"/>
        <v>113</v>
      </c>
      <c r="J17" s="2">
        <f t="shared" ca="1" si="6"/>
        <v>69.400000000000006</v>
      </c>
      <c r="K17" s="2">
        <f t="shared" ca="1" si="17"/>
        <v>-4.7999999999999972</v>
      </c>
      <c r="L17" s="2">
        <f t="shared" ca="1" si="18"/>
        <v>2.4000000000000057</v>
      </c>
      <c r="M17" s="2">
        <f t="shared" ca="1" si="19"/>
        <v>6.0000000000000071</v>
      </c>
      <c r="N17" s="12">
        <f t="shared" ca="1" si="0"/>
        <v>0.54424893675417163</v>
      </c>
      <c r="O17" s="9">
        <f t="shared" ca="1" si="10"/>
        <v>0.45575106324582837</v>
      </c>
      <c r="P17" s="2">
        <v>-130</v>
      </c>
      <c r="Q17" s="2">
        <v>110</v>
      </c>
      <c r="R17" s="9">
        <f t="shared" si="11"/>
        <v>0.56521739130434778</v>
      </c>
      <c r="S17" s="9">
        <f t="shared" si="12"/>
        <v>0.47619047619047616</v>
      </c>
      <c r="T17" s="10">
        <f t="shared" ca="1" si="13"/>
        <v>-2.0968454550176152E-2</v>
      </c>
      <c r="U17" s="10">
        <f t="shared" ca="1" si="14"/>
        <v>-2.0439412944647795E-2</v>
      </c>
      <c r="V17" s="10">
        <f t="shared" ca="1" si="15"/>
        <v>-4.1407867494823947E-2</v>
      </c>
    </row>
    <row r="18" spans="1:26">
      <c r="A18" s="8">
        <v>45714</v>
      </c>
      <c r="B18" s="2">
        <v>17</v>
      </c>
      <c r="C18" s="14" t="s">
        <v>409</v>
      </c>
      <c r="D18" s="2">
        <f t="shared" ca="1" si="1"/>
        <v>102</v>
      </c>
      <c r="E18" s="2">
        <f t="shared" ca="1" si="2"/>
        <v>112.1</v>
      </c>
      <c r="F18" s="2">
        <f t="shared" ca="1" si="3"/>
        <v>66.900000000000006</v>
      </c>
      <c r="G18" s="2" t="s">
        <v>372</v>
      </c>
      <c r="H18" s="2">
        <f t="shared" ca="1" si="16"/>
        <v>103.3</v>
      </c>
      <c r="I18" s="2">
        <f t="shared" ca="1" si="5"/>
        <v>110.3</v>
      </c>
      <c r="J18" s="2">
        <f t="shared" ca="1" si="6"/>
        <v>63.6</v>
      </c>
      <c r="K18" s="2">
        <f t="shared" ca="1" si="17"/>
        <v>1.2999999999999972</v>
      </c>
      <c r="L18" s="2">
        <f t="shared" ca="1" si="18"/>
        <v>-1.7999999999999972</v>
      </c>
      <c r="M18" s="2">
        <f t="shared" ca="1" si="19"/>
        <v>-3.3000000000000043</v>
      </c>
      <c r="N18" s="15">
        <f t="shared" ca="1" si="0"/>
        <v>0.29763401921931282</v>
      </c>
      <c r="O18" s="9">
        <f t="shared" ca="1" si="10"/>
        <v>0.70236598078068724</v>
      </c>
      <c r="P18" s="2">
        <v>152</v>
      </c>
      <c r="Q18" s="2">
        <v>-180</v>
      </c>
      <c r="R18" s="9">
        <f t="shared" si="11"/>
        <v>0.3968253968253968</v>
      </c>
      <c r="S18" s="9">
        <f t="shared" si="12"/>
        <v>0.6428571428571429</v>
      </c>
      <c r="T18" s="10">
        <f t="shared" ca="1" si="13"/>
        <v>-9.9191377606083986E-2</v>
      </c>
      <c r="U18" s="13">
        <f t="shared" ca="1" si="14"/>
        <v>5.9508837923544333E-2</v>
      </c>
      <c r="V18" s="10">
        <f t="shared" ca="1" si="15"/>
        <v>-3.9682539682539653E-2</v>
      </c>
      <c r="Z18" s="2">
        <v>0</v>
      </c>
    </row>
    <row r="19" spans="1:26">
      <c r="A19" s="8">
        <v>45714</v>
      </c>
      <c r="B19" s="2">
        <v>18</v>
      </c>
      <c r="C19" s="2" t="s">
        <v>343</v>
      </c>
      <c r="D19" s="2">
        <f t="shared" ca="1" si="1"/>
        <v>106.4</v>
      </c>
      <c r="E19" s="2">
        <f t="shared" ca="1" si="2"/>
        <v>110.7</v>
      </c>
      <c r="F19" s="2">
        <f t="shared" ca="1" si="3"/>
        <v>69.099999999999994</v>
      </c>
      <c r="G19" s="11" t="s">
        <v>228</v>
      </c>
      <c r="H19" s="2">
        <f t="shared" ca="1" si="16"/>
        <v>112.7</v>
      </c>
      <c r="I19" s="2">
        <f t="shared" ca="1" si="5"/>
        <v>108.2</v>
      </c>
      <c r="J19" s="2">
        <f t="shared" ca="1" si="6"/>
        <v>66.8</v>
      </c>
      <c r="K19" s="2">
        <f t="shared" ca="1" si="17"/>
        <v>6.2999999999999972</v>
      </c>
      <c r="L19" s="2">
        <f t="shared" ca="1" si="18"/>
        <v>-2.5</v>
      </c>
      <c r="M19" s="2">
        <f t="shared" ca="1" si="19"/>
        <v>-2.2999999999999972</v>
      </c>
      <c r="N19" s="18">
        <f t="shared" ca="1" si="0"/>
        <v>0.20199692118175888</v>
      </c>
      <c r="O19" s="12">
        <f t="shared" ca="1" si="10"/>
        <v>0.79800307881824106</v>
      </c>
      <c r="P19" s="2">
        <v>260</v>
      </c>
      <c r="Q19" s="2">
        <v>-335</v>
      </c>
      <c r="R19" s="9">
        <f t="shared" si="11"/>
        <v>0.27777777777777779</v>
      </c>
      <c r="S19" s="9">
        <f t="shared" si="12"/>
        <v>0.77011494252873558</v>
      </c>
      <c r="T19" s="10">
        <f t="shared" ca="1" si="13"/>
        <v>-7.5780856596018908E-2</v>
      </c>
      <c r="U19" s="10">
        <f t="shared" ca="1" si="14"/>
        <v>2.7888136289505483E-2</v>
      </c>
      <c r="V19" s="10">
        <f t="shared" ca="1" si="15"/>
        <v>-4.7892720306513425E-2</v>
      </c>
    </row>
    <row r="20" spans="1:26">
      <c r="A20" s="8">
        <v>45714</v>
      </c>
      <c r="B20" s="2">
        <v>19</v>
      </c>
      <c r="C20" s="2" t="s">
        <v>399</v>
      </c>
      <c r="D20" s="2">
        <f t="shared" ca="1" si="1"/>
        <v>102.7</v>
      </c>
      <c r="E20" s="2">
        <f t="shared" ca="1" si="2"/>
        <v>112</v>
      </c>
      <c r="F20" s="2">
        <f t="shared" ca="1" si="3"/>
        <v>66</v>
      </c>
      <c r="G20" s="14" t="s">
        <v>466</v>
      </c>
      <c r="H20" s="2">
        <f t="shared" ca="1" si="16"/>
        <v>97.3</v>
      </c>
      <c r="I20" s="2">
        <f t="shared" ca="1" si="5"/>
        <v>116</v>
      </c>
      <c r="J20" s="2">
        <f t="shared" ca="1" si="6"/>
        <v>68.2</v>
      </c>
      <c r="K20" s="2">
        <f t="shared" ca="1" si="17"/>
        <v>-5.4000000000000057</v>
      </c>
      <c r="L20" s="2">
        <f t="shared" ca="1" si="18"/>
        <v>4</v>
      </c>
      <c r="M20" s="2">
        <f t="shared" ca="1" si="19"/>
        <v>2.2000000000000028</v>
      </c>
      <c r="N20" s="15">
        <f t="shared" ca="1" si="0"/>
        <v>0.59366084011348352</v>
      </c>
      <c r="O20" s="9">
        <f t="shared" ca="1" si="10"/>
        <v>0.40633915988651648</v>
      </c>
      <c r="P20" s="2">
        <v>-195</v>
      </c>
      <c r="Q20" s="2">
        <v>162</v>
      </c>
      <c r="R20" s="9">
        <f t="shared" si="11"/>
        <v>0.66101694915254239</v>
      </c>
      <c r="S20" s="9">
        <f t="shared" si="12"/>
        <v>0.38167938931297712</v>
      </c>
      <c r="T20" s="10">
        <f t="shared" ca="1" si="13"/>
        <v>-6.7356109039058865E-2</v>
      </c>
      <c r="U20" s="10">
        <f t="shared" ca="1" si="14"/>
        <v>2.4659770573539352E-2</v>
      </c>
      <c r="V20" s="10">
        <f t="shared" ca="1" si="15"/>
        <v>-4.2696338465519512E-2</v>
      </c>
    </row>
    <row r="21" spans="1:26">
      <c r="A21" s="8">
        <v>45714</v>
      </c>
      <c r="B21" s="2">
        <v>20</v>
      </c>
      <c r="C21" s="11" t="s">
        <v>199</v>
      </c>
      <c r="D21" s="2">
        <f t="shared" ca="1" si="1"/>
        <v>117.4</v>
      </c>
      <c r="E21" s="2">
        <f t="shared" ca="1" si="2"/>
        <v>107.1</v>
      </c>
      <c r="F21" s="2">
        <f t="shared" ca="1" si="3"/>
        <v>65.900000000000006</v>
      </c>
      <c r="G21" s="2" t="s">
        <v>248</v>
      </c>
      <c r="H21" s="2">
        <f t="shared" ca="1" si="16"/>
        <v>108.8</v>
      </c>
      <c r="I21" s="2">
        <f t="shared" ca="1" si="5"/>
        <v>105.9</v>
      </c>
      <c r="J21" s="2">
        <f t="shared" ca="1" si="6"/>
        <v>70.5</v>
      </c>
      <c r="K21" s="2">
        <f t="shared" ca="1" si="17"/>
        <v>-8.6000000000000085</v>
      </c>
      <c r="L21" s="2">
        <f t="shared" ca="1" si="18"/>
        <v>-1.1999999999999886</v>
      </c>
      <c r="M21" s="2">
        <f t="shared" ca="1" si="19"/>
        <v>4.5999999999999943</v>
      </c>
      <c r="N21" s="12">
        <f t="shared" ca="1" si="0"/>
        <v>0.53280281590070333</v>
      </c>
      <c r="O21" s="9">
        <f t="shared" ca="1" si="10"/>
        <v>0.46719718409929667</v>
      </c>
      <c r="P21" s="2">
        <v>-178</v>
      </c>
      <c r="Q21" s="2">
        <v>150</v>
      </c>
      <c r="R21" s="9">
        <f t="shared" si="11"/>
        <v>0.64028776978417268</v>
      </c>
      <c r="S21" s="9">
        <f t="shared" si="12"/>
        <v>0.4</v>
      </c>
      <c r="T21" s="10">
        <f t="shared" ca="1" si="13"/>
        <v>-0.10748495388346935</v>
      </c>
      <c r="U21" s="10">
        <f t="shared" ca="1" si="14"/>
        <v>6.7197184099296647E-2</v>
      </c>
      <c r="V21" s="10">
        <f t="shared" ca="1" si="15"/>
        <v>-4.02877697841727E-2</v>
      </c>
    </row>
    <row r="22" spans="1:26">
      <c r="A22" s="8">
        <v>45714</v>
      </c>
      <c r="B22" s="2">
        <v>21</v>
      </c>
      <c r="C22" s="2" t="s">
        <v>436</v>
      </c>
      <c r="D22" s="2">
        <f t="shared" ca="1" si="1"/>
        <v>102.1</v>
      </c>
      <c r="E22" s="2">
        <f t="shared" ca="1" si="2"/>
        <v>115.6</v>
      </c>
      <c r="F22" s="2">
        <f t="shared" ca="1" si="3"/>
        <v>65.900000000000006</v>
      </c>
      <c r="G22" s="11" t="s">
        <v>386</v>
      </c>
      <c r="H22" s="2">
        <f t="shared" ca="1" si="16"/>
        <v>106.5</v>
      </c>
      <c r="I22" s="2">
        <f t="shared" ca="1" si="5"/>
        <v>114.7</v>
      </c>
      <c r="J22" s="2">
        <f t="shared" ca="1" si="6"/>
        <v>67.099999999999994</v>
      </c>
      <c r="K22" s="2">
        <f t="shared" ca="1" si="17"/>
        <v>4.4000000000000057</v>
      </c>
      <c r="L22" s="2">
        <f t="shared" ca="1" si="18"/>
        <v>-0.89999999999999147</v>
      </c>
      <c r="M22" s="2">
        <f t="shared" ca="1" si="19"/>
        <v>1.1999999999999886</v>
      </c>
      <c r="N22" s="18">
        <f t="shared" ca="1" si="0"/>
        <v>0.26555561171030195</v>
      </c>
      <c r="O22" s="12">
        <f t="shared" ca="1" si="10"/>
        <v>0.73444438828969805</v>
      </c>
      <c r="P22" s="2">
        <v>460</v>
      </c>
      <c r="Q22" s="2">
        <v>-650</v>
      </c>
      <c r="R22" s="9">
        <f t="shared" si="11"/>
        <v>0.17857142857142858</v>
      </c>
      <c r="S22" s="9">
        <f t="shared" si="12"/>
        <v>0.8666666666666667</v>
      </c>
      <c r="T22" s="13">
        <f t="shared" ca="1" si="13"/>
        <v>8.6984183138873378E-2</v>
      </c>
      <c r="U22" s="10">
        <f t="shared" ca="1" si="14"/>
        <v>-0.13222227837696865</v>
      </c>
      <c r="V22" s="10">
        <f t="shared" ca="1" si="15"/>
        <v>-4.5238095238095272E-2</v>
      </c>
      <c r="Z22" s="2">
        <v>0</v>
      </c>
    </row>
    <row r="23" spans="1:26">
      <c r="A23" s="8">
        <v>45714</v>
      </c>
      <c r="B23" s="2">
        <v>22</v>
      </c>
      <c r="C23" s="2" t="s">
        <v>181</v>
      </c>
      <c r="D23" s="2">
        <f t="shared" ca="1" si="1"/>
        <v>112.6</v>
      </c>
      <c r="E23" s="2">
        <f t="shared" ca="1" si="2"/>
        <v>100.2</v>
      </c>
      <c r="F23" s="2">
        <f t="shared" ca="1" si="3"/>
        <v>67.400000000000006</v>
      </c>
      <c r="G23" s="11" t="s">
        <v>193</v>
      </c>
      <c r="H23" s="2">
        <f t="shared" ca="1" si="16"/>
        <v>115.5</v>
      </c>
      <c r="I23" s="2">
        <f t="shared" ca="1" si="5"/>
        <v>105</v>
      </c>
      <c r="J23" s="2">
        <f t="shared" ca="1" si="6"/>
        <v>72</v>
      </c>
      <c r="K23" s="2">
        <f t="shared" ca="1" si="17"/>
        <v>2.9000000000000057</v>
      </c>
      <c r="L23" s="2">
        <f t="shared" ca="1" si="18"/>
        <v>4.7999999999999972</v>
      </c>
      <c r="M23" s="2">
        <f t="shared" ca="1" si="19"/>
        <v>4.5999999999999943</v>
      </c>
      <c r="N23" s="18">
        <f t="shared" ca="1" si="0"/>
        <v>0.43386478872723433</v>
      </c>
      <c r="O23" s="12">
        <f t="shared" ca="1" si="10"/>
        <v>0.56613521127276567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3">
        <f t="shared" ca="1" si="13"/>
        <v>5.2185399414257205E-2</v>
      </c>
      <c r="U23" s="10">
        <f t="shared" ca="1" si="14"/>
        <v>-9.4881737879776717E-2</v>
      </c>
      <c r="V23" s="10">
        <f t="shared" ca="1" si="15"/>
        <v>-4.2696338465519512E-2</v>
      </c>
      <c r="Z23" s="2">
        <v>0</v>
      </c>
    </row>
    <row r="24" spans="1:26">
      <c r="A24" s="8">
        <v>45714</v>
      </c>
      <c r="B24" s="2">
        <v>23</v>
      </c>
      <c r="C24" s="11" t="s">
        <v>251</v>
      </c>
      <c r="D24" s="2">
        <f t="shared" ca="1" si="1"/>
        <v>111.9</v>
      </c>
      <c r="E24" s="2">
        <f t="shared" ca="1" si="2"/>
        <v>109.4</v>
      </c>
      <c r="F24" s="2">
        <f t="shared" ca="1" si="3"/>
        <v>64.099999999999994</v>
      </c>
      <c r="G24" s="2" t="s">
        <v>452</v>
      </c>
      <c r="H24" s="2">
        <f t="shared" ca="1" si="16"/>
        <v>96.3</v>
      </c>
      <c r="I24" s="2">
        <f t="shared" ca="1" si="5"/>
        <v>112.5</v>
      </c>
      <c r="J24" s="2">
        <f t="shared" ca="1" si="6"/>
        <v>71.099999999999994</v>
      </c>
      <c r="K24" s="2">
        <f t="shared" ca="1" si="17"/>
        <v>-15.600000000000009</v>
      </c>
      <c r="L24" s="2">
        <f t="shared" ca="1" si="18"/>
        <v>3.0999999999999943</v>
      </c>
      <c r="M24" s="2">
        <f t="shared" ca="1" si="19"/>
        <v>7</v>
      </c>
      <c r="N24" s="12">
        <f t="shared" ca="1" si="0"/>
        <v>0.77238895118993856</v>
      </c>
      <c r="O24" s="9">
        <f t="shared" ca="1" si="10"/>
        <v>0.22761104881006144</v>
      </c>
      <c r="P24" s="2">
        <v>-420</v>
      </c>
      <c r="Q24" s="2">
        <v>320</v>
      </c>
      <c r="R24" s="9">
        <f t="shared" si="11"/>
        <v>0.80769230769230771</v>
      </c>
      <c r="S24" s="9">
        <f t="shared" si="12"/>
        <v>0.23809523809523808</v>
      </c>
      <c r="T24" s="10">
        <f t="shared" ca="1" si="13"/>
        <v>-3.5303356502369154E-2</v>
      </c>
      <c r="U24" s="10">
        <f t="shared" ca="1" si="14"/>
        <v>-1.0484189285176637E-2</v>
      </c>
      <c r="V24" s="10">
        <f t="shared" ca="1" si="15"/>
        <v>-4.5787545787545791E-2</v>
      </c>
    </row>
    <row r="25" spans="1:26">
      <c r="A25" s="8">
        <v>45714</v>
      </c>
      <c r="B25" s="2">
        <v>24</v>
      </c>
      <c r="C25" s="2" t="s">
        <v>351</v>
      </c>
      <c r="D25" s="2">
        <f t="shared" ca="1" si="1"/>
        <v>106.2</v>
      </c>
      <c r="E25" s="2">
        <f t="shared" ca="1" si="2"/>
        <v>111.1</v>
      </c>
      <c r="F25" s="2">
        <f t="shared" ca="1" si="3"/>
        <v>70</v>
      </c>
      <c r="G25" s="11" t="s">
        <v>188</v>
      </c>
      <c r="H25" s="2">
        <f t="shared" ca="1" si="16"/>
        <v>106.2</v>
      </c>
      <c r="I25" s="2">
        <f t="shared" ca="1" si="5"/>
        <v>94.8</v>
      </c>
      <c r="J25" s="2">
        <f t="shared" ca="1" si="6"/>
        <v>64.2</v>
      </c>
      <c r="K25" s="2">
        <f t="shared" ca="1" si="17"/>
        <v>0</v>
      </c>
      <c r="L25" s="2">
        <f t="shared" ca="1" si="18"/>
        <v>-16.299999999999997</v>
      </c>
      <c r="M25" s="2">
        <f t="shared" ca="1" si="19"/>
        <v>-5.7999999999999972</v>
      </c>
      <c r="N25" s="18">
        <f t="shared" ca="1" si="0"/>
        <v>9.2829157897037703E-2</v>
      </c>
      <c r="O25" s="12">
        <f t="shared" ca="1" si="10"/>
        <v>0.90717084210296228</v>
      </c>
      <c r="P25" s="2">
        <v>650</v>
      </c>
      <c r="Q25" s="2">
        <v>-1000</v>
      </c>
      <c r="R25" s="9">
        <f t="shared" si="11"/>
        <v>0.13333333333333333</v>
      </c>
      <c r="S25" s="9">
        <f t="shared" si="12"/>
        <v>0.90909090909090906</v>
      </c>
      <c r="T25" s="10">
        <f t="shared" ca="1" si="13"/>
        <v>-4.0504175436295628E-2</v>
      </c>
      <c r="U25" s="10">
        <f t="shared" ca="1" si="14"/>
        <v>-1.920066987946778E-3</v>
      </c>
      <c r="V25" s="10">
        <f t="shared" ca="1" si="15"/>
        <v>-4.2424242424242406E-2</v>
      </c>
    </row>
    <row r="26" spans="1:26">
      <c r="A26" s="8">
        <v>45714</v>
      </c>
      <c r="B26" s="2">
        <v>25</v>
      </c>
      <c r="C26" s="2" t="s">
        <v>459</v>
      </c>
      <c r="D26" s="2">
        <f t="shared" ca="1" si="1"/>
        <v>104.7</v>
      </c>
      <c r="E26" s="2">
        <f t="shared" ca="1" si="2"/>
        <v>122</v>
      </c>
      <c r="F26" s="2">
        <f t="shared" ca="1" si="3"/>
        <v>66.400000000000006</v>
      </c>
      <c r="G26" s="11" t="s">
        <v>286</v>
      </c>
      <c r="H26" s="2">
        <f t="shared" ca="1" si="16"/>
        <v>109.3</v>
      </c>
      <c r="I26" s="2">
        <f t="shared" ca="1" si="5"/>
        <v>109.5</v>
      </c>
      <c r="J26" s="2">
        <f t="shared" ca="1" si="6"/>
        <v>65.5</v>
      </c>
      <c r="K26" s="2">
        <f t="shared" ca="1" si="17"/>
        <v>4.5999999999999943</v>
      </c>
      <c r="L26" s="2">
        <f t="shared" ca="1" si="18"/>
        <v>-12.5</v>
      </c>
      <c r="M26" s="2">
        <f t="shared" ca="1" si="19"/>
        <v>-0.90000000000000568</v>
      </c>
      <c r="N26" s="18">
        <f t="shared" ca="1" si="0"/>
        <v>9.402423398186667E-2</v>
      </c>
      <c r="O26" s="12">
        <f t="shared" ca="1" si="10"/>
        <v>0.90597576601813334</v>
      </c>
      <c r="P26" s="2">
        <v>650</v>
      </c>
      <c r="Q26" s="2">
        <v>-1000</v>
      </c>
      <c r="R26" s="9">
        <f t="shared" si="11"/>
        <v>0.13333333333333333</v>
      </c>
      <c r="S26" s="9">
        <f t="shared" si="12"/>
        <v>0.90909090909090906</v>
      </c>
      <c r="T26" s="10">
        <f t="shared" ca="1" si="13"/>
        <v>-3.9309099351466661E-2</v>
      </c>
      <c r="U26" s="10">
        <f t="shared" ca="1" si="14"/>
        <v>-3.1151430727757168E-3</v>
      </c>
      <c r="V26" s="10">
        <f t="shared" ca="1" si="15"/>
        <v>-4.2424242424242378E-2</v>
      </c>
    </row>
    <row r="27" spans="1:26">
      <c r="A27" s="8">
        <v>45714</v>
      </c>
      <c r="B27" s="2">
        <v>26</v>
      </c>
      <c r="C27" s="2" t="s">
        <v>468</v>
      </c>
      <c r="D27" s="2">
        <f t="shared" ca="1" si="1"/>
        <v>100.1</v>
      </c>
      <c r="E27" s="2">
        <f t="shared" ca="1" si="2"/>
        <v>119.5</v>
      </c>
      <c r="F27" s="2">
        <f t="shared" ca="1" si="3"/>
        <v>67.400000000000006</v>
      </c>
      <c r="G27" s="11" t="s">
        <v>299</v>
      </c>
      <c r="H27" s="2">
        <f t="shared" ca="1" si="16"/>
        <v>101.9</v>
      </c>
      <c r="I27" s="2">
        <f t="shared" ca="1" si="5"/>
        <v>103</v>
      </c>
      <c r="J27" s="2">
        <f t="shared" ca="1" si="6"/>
        <v>67.900000000000006</v>
      </c>
      <c r="K27" s="2">
        <f t="shared" ca="1" si="17"/>
        <v>1.8000000000000114</v>
      </c>
      <c r="L27" s="2">
        <f t="shared" ca="1" si="18"/>
        <v>-16.5</v>
      </c>
      <c r="M27" s="2">
        <f t="shared" ca="1" si="19"/>
        <v>0.5</v>
      </c>
      <c r="N27" s="18">
        <f t="shared" ca="1" si="0"/>
        <v>8.1053386392863774E-2</v>
      </c>
      <c r="O27" s="12">
        <f t="shared" ca="1" si="10"/>
        <v>0.91894661360713625</v>
      </c>
      <c r="P27" s="2">
        <v>700</v>
      </c>
      <c r="Q27" s="2">
        <v>-1100</v>
      </c>
      <c r="R27" s="9">
        <f t="shared" si="11"/>
        <v>0.125</v>
      </c>
      <c r="S27" s="9">
        <f t="shared" si="12"/>
        <v>0.91666666666666663</v>
      </c>
      <c r="T27" s="10">
        <f t="shared" ca="1" si="13"/>
        <v>-4.3946613607136226E-2</v>
      </c>
      <c r="U27" s="10">
        <f t="shared" ca="1" si="14"/>
        <v>2.2799469404696238E-3</v>
      </c>
      <c r="V27" s="10">
        <f t="shared" ca="1" si="15"/>
        <v>-4.1666666666666602E-2</v>
      </c>
    </row>
    <row r="28" spans="1:26">
      <c r="A28" s="8">
        <v>45714</v>
      </c>
      <c r="B28" s="2">
        <v>27</v>
      </c>
      <c r="C28" s="2" t="s">
        <v>469</v>
      </c>
      <c r="D28" s="2">
        <f t="shared" ca="1" si="1"/>
        <v>96.8</v>
      </c>
      <c r="E28" s="2">
        <f t="shared" ca="1" si="2"/>
        <v>116.9</v>
      </c>
      <c r="F28" s="2">
        <f t="shared" ca="1" si="3"/>
        <v>64.400000000000006</v>
      </c>
      <c r="G28" s="11" t="s">
        <v>278</v>
      </c>
      <c r="H28" s="2">
        <f t="shared" ca="1" si="16"/>
        <v>108.4</v>
      </c>
      <c r="I28" s="2">
        <f t="shared" ca="1" si="5"/>
        <v>108</v>
      </c>
      <c r="J28" s="2">
        <f t="shared" ca="1" si="6"/>
        <v>65.7</v>
      </c>
      <c r="K28" s="2">
        <f t="shared" ca="1" si="17"/>
        <v>11.600000000000009</v>
      </c>
      <c r="L28" s="2">
        <f t="shared" ca="1" si="18"/>
        <v>-8.9000000000000057</v>
      </c>
      <c r="M28" s="2">
        <f t="shared" ca="1" si="19"/>
        <v>1.2999999999999972</v>
      </c>
      <c r="N28" s="18">
        <f t="shared" ca="1" si="0"/>
        <v>7.5771297118693903E-2</v>
      </c>
      <c r="O28" s="12">
        <f t="shared" ca="1" si="10"/>
        <v>0.9242287028813061</v>
      </c>
      <c r="P28" s="2">
        <v>900</v>
      </c>
      <c r="Q28" s="2">
        <v>-1600</v>
      </c>
      <c r="R28" s="9">
        <f t="shared" si="11"/>
        <v>0.1</v>
      </c>
      <c r="S28" s="9">
        <f t="shared" si="12"/>
        <v>0.94117647058823528</v>
      </c>
      <c r="T28" s="10">
        <f t="shared" ca="1" si="13"/>
        <v>-2.4228702881306102E-2</v>
      </c>
      <c r="U28" s="10">
        <f t="shared" ca="1" si="14"/>
        <v>-1.6947767706929184E-2</v>
      </c>
      <c r="V28" s="10">
        <f t="shared" ca="1" si="15"/>
        <v>-4.1176470588235287E-2</v>
      </c>
    </row>
    <row r="29" spans="1:26">
      <c r="A29" s="8">
        <v>45714</v>
      </c>
      <c r="B29" s="2">
        <v>28</v>
      </c>
      <c r="C29" s="2" t="s">
        <v>385</v>
      </c>
      <c r="D29" s="2">
        <f t="shared" ca="1" si="1"/>
        <v>105</v>
      </c>
      <c r="E29" s="2">
        <f t="shared" ca="1" si="2"/>
        <v>113.1</v>
      </c>
      <c r="F29" s="2">
        <f t="shared" ca="1" si="3"/>
        <v>64.8</v>
      </c>
      <c r="G29" s="11" t="s">
        <v>274</v>
      </c>
      <c r="H29" s="2">
        <f t="shared" ca="1" si="16"/>
        <v>107.7</v>
      </c>
      <c r="I29" s="2">
        <f t="shared" ca="1" si="5"/>
        <v>107.3</v>
      </c>
      <c r="J29" s="2">
        <f t="shared" ca="1" si="6"/>
        <v>66.8</v>
      </c>
      <c r="K29" s="2">
        <f t="shared" ca="1" si="17"/>
        <v>2.7000000000000028</v>
      </c>
      <c r="L29" s="2">
        <f t="shared" ca="1" si="18"/>
        <v>-5.7999999999999972</v>
      </c>
      <c r="M29" s="2">
        <f t="shared" ca="1" si="19"/>
        <v>2</v>
      </c>
      <c r="N29" s="18">
        <f t="shared" ca="1" si="0"/>
        <v>0.20164252650521572</v>
      </c>
      <c r="O29" s="12">
        <f t="shared" ca="1" si="10"/>
        <v>0.79835747349478425</v>
      </c>
      <c r="P29" s="2">
        <v>270</v>
      </c>
      <c r="Q29" s="2">
        <v>-345</v>
      </c>
      <c r="R29" s="9">
        <f t="shared" si="11"/>
        <v>0.27027027027027029</v>
      </c>
      <c r="S29" s="9">
        <f t="shared" si="12"/>
        <v>0.7752808988764045</v>
      </c>
      <c r="T29" s="10">
        <f t="shared" ca="1" si="13"/>
        <v>-6.8627743765054566E-2</v>
      </c>
      <c r="U29" s="10">
        <f t="shared" ca="1" si="14"/>
        <v>2.3076574618379753E-2</v>
      </c>
      <c r="V29" s="10">
        <f t="shared" ca="1" si="15"/>
        <v>-4.5551169146674814E-2</v>
      </c>
    </row>
    <row r="30" spans="1:26">
      <c r="A30" s="8">
        <v>45714</v>
      </c>
      <c r="B30" s="2">
        <v>29</v>
      </c>
      <c r="C30" s="2" t="s">
        <v>390</v>
      </c>
      <c r="D30" s="2">
        <f t="shared" ca="1" si="1"/>
        <v>106.2</v>
      </c>
      <c r="E30" s="2">
        <f t="shared" ca="1" si="2"/>
        <v>114.8</v>
      </c>
      <c r="F30" s="2">
        <f t="shared" ca="1" si="3"/>
        <v>69.5</v>
      </c>
      <c r="G30" s="14" t="s">
        <v>445</v>
      </c>
      <c r="H30" s="2">
        <f t="shared" ca="1" si="16"/>
        <v>101.3</v>
      </c>
      <c r="I30" s="2">
        <f t="shared" ca="1" si="5"/>
        <v>116.2</v>
      </c>
      <c r="J30" s="2">
        <f t="shared" ca="1" si="6"/>
        <v>63.5</v>
      </c>
      <c r="K30" s="2">
        <f t="shared" ca="1" si="17"/>
        <v>-4.9000000000000057</v>
      </c>
      <c r="L30" s="2">
        <f t="shared" ca="1" si="18"/>
        <v>1.4000000000000057</v>
      </c>
      <c r="M30" s="2">
        <f t="shared" ca="1" si="19"/>
        <v>-6</v>
      </c>
      <c r="N30" s="18">
        <f t="shared" ca="1" si="0"/>
        <v>0.50442488447793199</v>
      </c>
      <c r="O30" s="15">
        <f t="shared" ca="1" si="10"/>
        <v>0.49557511552206801</v>
      </c>
      <c r="P30" s="2">
        <v>-170</v>
      </c>
      <c r="Q30" s="2">
        <v>143</v>
      </c>
      <c r="R30" s="9">
        <f t="shared" si="11"/>
        <v>0.62962962962962965</v>
      </c>
      <c r="S30" s="9">
        <f t="shared" si="12"/>
        <v>0.41152263374485598</v>
      </c>
      <c r="T30" s="10">
        <f t="shared" ca="1" si="13"/>
        <v>-0.12520474515169766</v>
      </c>
      <c r="U30" s="13">
        <f t="shared" ca="1" si="14"/>
        <v>8.4052481777212029E-2</v>
      </c>
      <c r="V30" s="10">
        <f t="shared" ca="1" si="15"/>
        <v>-4.1152263374485631E-2</v>
      </c>
      <c r="Z30" s="2">
        <v>1</v>
      </c>
    </row>
    <row r="31" spans="1:26">
      <c r="A31" s="8">
        <v>45714</v>
      </c>
      <c r="B31" s="2">
        <v>30</v>
      </c>
      <c r="C31" s="2" t="s">
        <v>223</v>
      </c>
      <c r="D31" s="2">
        <f t="shared" ca="1" si="1"/>
        <v>112.1</v>
      </c>
      <c r="E31" s="2">
        <f t="shared" ca="1" si="2"/>
        <v>107</v>
      </c>
      <c r="F31" s="2">
        <f t="shared" ca="1" si="3"/>
        <v>69</v>
      </c>
      <c r="G31" s="11" t="s">
        <v>241</v>
      </c>
      <c r="H31" s="2">
        <f t="shared" ca="1" si="16"/>
        <v>116.7</v>
      </c>
      <c r="I31" s="2">
        <f t="shared" ca="1" si="5"/>
        <v>113.5</v>
      </c>
      <c r="J31" s="2">
        <f t="shared" ca="1" si="6"/>
        <v>65</v>
      </c>
      <c r="K31" s="2">
        <f t="shared" ca="1" si="17"/>
        <v>4.6000000000000085</v>
      </c>
      <c r="L31" s="2">
        <f t="shared" ca="1" si="18"/>
        <v>6.5</v>
      </c>
      <c r="M31" s="2">
        <f t="shared" ca="1" si="19"/>
        <v>-4</v>
      </c>
      <c r="N31" s="18">
        <f t="shared" ca="1" si="0"/>
        <v>0.4292308380210314</v>
      </c>
      <c r="O31" s="12">
        <f t="shared" ca="1" si="10"/>
        <v>0.57076916197896854</v>
      </c>
      <c r="P31" s="2">
        <v>345</v>
      </c>
      <c r="Q31" s="2">
        <v>-455</v>
      </c>
      <c r="R31" s="9">
        <f t="shared" si="11"/>
        <v>0.2247191011235955</v>
      </c>
      <c r="S31" s="9">
        <f t="shared" si="12"/>
        <v>0.81981981981981977</v>
      </c>
      <c r="T31" s="13">
        <f t="shared" ca="1" si="13"/>
        <v>0.2045117368974359</v>
      </c>
      <c r="U31" s="10">
        <f t="shared" ca="1" si="14"/>
        <v>-0.24905065784085123</v>
      </c>
      <c r="V31" s="10">
        <f t="shared" ca="1" si="15"/>
        <v>-4.4538920943415328E-2</v>
      </c>
      <c r="Z31" s="2">
        <v>0</v>
      </c>
    </row>
    <row r="32" spans="1:26">
      <c r="A32" s="8">
        <v>45714</v>
      </c>
      <c r="B32" s="2">
        <v>31</v>
      </c>
      <c r="C32" s="11" t="s">
        <v>262</v>
      </c>
      <c r="D32" s="2">
        <f t="shared" ca="1" si="1"/>
        <v>114.7</v>
      </c>
      <c r="E32" s="2">
        <f t="shared" ca="1" si="2"/>
        <v>112.9</v>
      </c>
      <c r="F32" s="2">
        <f t="shared" ca="1" si="3"/>
        <v>70.599999999999994</v>
      </c>
      <c r="G32" s="2" t="s">
        <v>355</v>
      </c>
      <c r="H32" s="2">
        <f t="shared" ca="1" si="16"/>
        <v>102.2</v>
      </c>
      <c r="I32" s="2">
        <f t="shared" ca="1" si="5"/>
        <v>107.8</v>
      </c>
      <c r="J32" s="2">
        <f t="shared" ca="1" si="6"/>
        <v>64.2</v>
      </c>
      <c r="K32" s="2">
        <f t="shared" ca="1" si="17"/>
        <v>-12.5</v>
      </c>
      <c r="L32" s="2">
        <f t="shared" ca="1" si="18"/>
        <v>-5.1000000000000085</v>
      </c>
      <c r="M32" s="2">
        <f t="shared" ca="1" si="19"/>
        <v>-6.3999999999999915</v>
      </c>
      <c r="N32" s="12">
        <f t="shared" ca="1" si="0"/>
        <v>0.5029674651578615</v>
      </c>
      <c r="O32" s="9">
        <f t="shared" ca="1" si="10"/>
        <v>0.4970325348421385</v>
      </c>
      <c r="P32" s="2">
        <v>-120</v>
      </c>
      <c r="Q32" s="2">
        <v>100</v>
      </c>
      <c r="R32" s="9">
        <f t="shared" si="11"/>
        <v>0.54545454545454541</v>
      </c>
      <c r="S32" s="9">
        <f t="shared" si="12"/>
        <v>0.5</v>
      </c>
      <c r="T32" s="10">
        <f t="shared" ca="1" si="13"/>
        <v>-4.248708029668391E-2</v>
      </c>
      <c r="U32" s="10">
        <f t="shared" ca="1" si="14"/>
        <v>-2.9674651578615041E-3</v>
      </c>
      <c r="V32" s="10">
        <f t="shared" ca="1" si="15"/>
        <v>-4.5454545454545414E-2</v>
      </c>
    </row>
    <row r="33" spans="1:26">
      <c r="A33" s="8">
        <v>45714</v>
      </c>
      <c r="B33" s="2">
        <v>32</v>
      </c>
      <c r="C33" s="11" t="s">
        <v>167</v>
      </c>
      <c r="D33" s="2">
        <f t="shared" ca="1" si="1"/>
        <v>113.4</v>
      </c>
      <c r="E33" s="2">
        <f t="shared" ca="1" si="2"/>
        <v>99.9</v>
      </c>
      <c r="F33" s="2">
        <f t="shared" ca="1" si="3"/>
        <v>59.4</v>
      </c>
      <c r="G33" s="2" t="s">
        <v>376</v>
      </c>
      <c r="H33" s="2">
        <f t="shared" ca="1" si="16"/>
        <v>99.8</v>
      </c>
      <c r="I33" s="2">
        <f t="shared" ca="1" si="5"/>
        <v>107.2</v>
      </c>
      <c r="J33" s="2">
        <f t="shared" ca="1" si="6"/>
        <v>66.7</v>
      </c>
      <c r="K33" s="2">
        <f t="shared" ca="1" si="17"/>
        <v>-13.600000000000009</v>
      </c>
      <c r="L33" s="2">
        <f t="shared" ca="1" si="18"/>
        <v>7.2999999999999972</v>
      </c>
      <c r="M33" s="2">
        <f t="shared" ca="1" si="19"/>
        <v>7.3000000000000043</v>
      </c>
      <c r="N33" s="12">
        <f t="shared" ca="1" si="0"/>
        <v>0.81548616353354308</v>
      </c>
      <c r="O33" s="9">
        <f t="shared" ca="1" si="10"/>
        <v>0.18451383646645692</v>
      </c>
      <c r="P33" s="2">
        <v>-430</v>
      </c>
      <c r="Q33" s="2">
        <v>328</v>
      </c>
      <c r="R33" s="9">
        <f t="shared" si="11"/>
        <v>0.81132075471698117</v>
      </c>
      <c r="S33" s="9">
        <f t="shared" si="12"/>
        <v>0.23364485981308411</v>
      </c>
      <c r="T33" s="10">
        <f t="shared" ca="1" si="13"/>
        <v>4.1654088165619108E-3</v>
      </c>
      <c r="U33" s="10">
        <f t="shared" ca="1" si="14"/>
        <v>-4.9131023346627195E-2</v>
      </c>
      <c r="V33" s="10">
        <f t="shared" ca="1" si="15"/>
        <v>-4.4965614530065284E-2</v>
      </c>
    </row>
    <row r="34" spans="1:26">
      <c r="A34" s="8">
        <v>45714</v>
      </c>
      <c r="B34" s="2">
        <v>33</v>
      </c>
      <c r="C34" s="2" t="s">
        <v>433</v>
      </c>
      <c r="D34" s="2">
        <f t="shared" ca="1" si="1"/>
        <v>104.4</v>
      </c>
      <c r="E34" s="2">
        <f t="shared" ca="1" si="2"/>
        <v>117.3</v>
      </c>
      <c r="F34" s="2">
        <f t="shared" ca="1" si="3"/>
        <v>66.599999999999994</v>
      </c>
      <c r="G34" s="14" t="s">
        <v>477</v>
      </c>
      <c r="H34" s="2">
        <f t="shared" ca="1" si="16"/>
        <v>94.6</v>
      </c>
      <c r="I34" s="2">
        <f t="shared" ca="1" si="5"/>
        <v>120</v>
      </c>
      <c r="J34" s="2">
        <f t="shared" ca="1" si="6"/>
        <v>66.400000000000006</v>
      </c>
      <c r="K34" s="2">
        <f t="shared" ca="1" si="17"/>
        <v>-9.8000000000000114</v>
      </c>
      <c r="L34" s="2">
        <f t="shared" ca="1" si="18"/>
        <v>2.7000000000000028</v>
      </c>
      <c r="M34" s="2">
        <f t="shared" ca="1" si="19"/>
        <v>-0.19999999999998863</v>
      </c>
      <c r="N34" s="18">
        <f t="shared" ref="N34:N54" ca="1" si="20">1/(1+EXP(-(Intercept+(OR_Coeff*K34)+(DR_Coeff*L34)+(AT_Coeff*M34))))</f>
        <v>0.65093008307413613</v>
      </c>
      <c r="O34" s="15">
        <f t="shared" ca="1" si="10"/>
        <v>0.34906991692586387</v>
      </c>
      <c r="P34" s="2">
        <v>-320</v>
      </c>
      <c r="Q34" s="2">
        <v>250</v>
      </c>
      <c r="R34" s="9">
        <f t="shared" si="11"/>
        <v>0.76190476190476186</v>
      </c>
      <c r="S34" s="9">
        <f t="shared" si="12"/>
        <v>0.2857142857142857</v>
      </c>
      <c r="T34" s="10">
        <f t="shared" ca="1" si="13"/>
        <v>-0.11097467883062573</v>
      </c>
      <c r="U34" s="13">
        <f t="shared" ca="1" si="14"/>
        <v>6.3355631211578167E-2</v>
      </c>
      <c r="V34" s="10">
        <f t="shared" ca="1" si="15"/>
        <v>-4.7619047619047561E-2</v>
      </c>
      <c r="Z34" s="2">
        <v>1</v>
      </c>
    </row>
    <row r="35" spans="1:26">
      <c r="A35" s="8">
        <v>45714</v>
      </c>
      <c r="B35" s="2">
        <v>34</v>
      </c>
      <c r="C35" s="2" t="s">
        <v>290</v>
      </c>
      <c r="D35" s="2">
        <f t="shared" ca="1" si="1"/>
        <v>109.1</v>
      </c>
      <c r="E35" s="2">
        <f t="shared" ca="1" si="2"/>
        <v>109.5</v>
      </c>
      <c r="F35" s="2">
        <f t="shared" ca="1" si="3"/>
        <v>65.5</v>
      </c>
      <c r="G35" s="11" t="s">
        <v>152</v>
      </c>
      <c r="H35" s="2">
        <f t="shared" ca="1" si="16"/>
        <v>114.8</v>
      </c>
      <c r="I35" s="2">
        <f t="shared" ca="1" si="5"/>
        <v>98.3</v>
      </c>
      <c r="J35" s="2">
        <f t="shared" ca="1" si="6"/>
        <v>70.5</v>
      </c>
      <c r="K35" s="2">
        <f t="shared" ref="K35:K44" ca="1" si="21">H35-D35</f>
        <v>5.7000000000000028</v>
      </c>
      <c r="L35" s="2">
        <f t="shared" ref="L35:L44" ca="1" si="22">I35-E35</f>
        <v>-11.200000000000003</v>
      </c>
      <c r="M35" s="2">
        <f t="shared" ref="M35:M44" ca="1" si="23">J35-F35</f>
        <v>5</v>
      </c>
      <c r="N35" s="18">
        <f t="shared" ca="1" si="20"/>
        <v>0.10011927513847871</v>
      </c>
      <c r="O35" s="12">
        <f t="shared" ca="1" si="10"/>
        <v>0.89988072486152126</v>
      </c>
      <c r="P35" s="2">
        <v>650</v>
      </c>
      <c r="Q35" s="2">
        <v>-1000</v>
      </c>
      <c r="R35" s="9">
        <f t="shared" ref="R35:R54" si="24">IF(P35 &lt; 0, -P35/(-P35+100),100/(P35+100))</f>
        <v>0.13333333333333333</v>
      </c>
      <c r="S35" s="9">
        <f t="shared" ref="S35:S54" si="25">IF(Q35 &lt; 0, -Q35/(-Q35+100),100/(Q35+100))</f>
        <v>0.90909090909090906</v>
      </c>
      <c r="T35" s="10">
        <f t="shared" ref="T35:T54" ca="1" si="26">N35-R35</f>
        <v>-3.3214058194854623E-2</v>
      </c>
      <c r="U35" s="10">
        <f t="shared" ref="U35:U54" ca="1" si="27">O35-S35</f>
        <v>-9.2101842293877967E-3</v>
      </c>
      <c r="V35" s="10">
        <f t="shared" ref="V35:V54" ca="1" si="28">SUM(T35:U35)</f>
        <v>-4.242424242424242E-2</v>
      </c>
    </row>
    <row r="36" spans="1:26">
      <c r="A36" s="8">
        <v>45714</v>
      </c>
      <c r="B36" s="2">
        <v>35</v>
      </c>
      <c r="C36" s="2" t="s">
        <v>221</v>
      </c>
      <c r="D36" s="2">
        <f t="shared" ca="1" si="1"/>
        <v>107.7</v>
      </c>
      <c r="E36" s="2">
        <f t="shared" ca="1" si="2"/>
        <v>102.5</v>
      </c>
      <c r="F36" s="2">
        <f t="shared" ca="1" si="3"/>
        <v>67.5</v>
      </c>
      <c r="G36" s="11" t="s">
        <v>233</v>
      </c>
      <c r="H36" s="2">
        <f t="shared" ca="1" si="16"/>
        <v>107.5</v>
      </c>
      <c r="I36" s="2">
        <f t="shared" ca="1" si="5"/>
        <v>103.9</v>
      </c>
      <c r="J36" s="2">
        <f t="shared" ca="1" si="6"/>
        <v>67.5</v>
      </c>
      <c r="K36" s="2">
        <f t="shared" ca="1" si="21"/>
        <v>-0.20000000000000284</v>
      </c>
      <c r="L36" s="2">
        <f t="shared" ca="1" si="22"/>
        <v>1.4000000000000057</v>
      </c>
      <c r="M36" s="2">
        <f t="shared" ca="1" si="23"/>
        <v>0</v>
      </c>
      <c r="N36" s="18">
        <f t="shared" ca="1" si="20"/>
        <v>0.40837671981824336</v>
      </c>
      <c r="O36" s="12">
        <f t="shared" ca="1" si="10"/>
        <v>0.59162328018175669</v>
      </c>
      <c r="P36" s="2">
        <v>162</v>
      </c>
      <c r="Q36" s="2">
        <v>-195</v>
      </c>
      <c r="R36" s="9">
        <f t="shared" si="24"/>
        <v>0.38167938931297712</v>
      </c>
      <c r="S36" s="9">
        <f t="shared" si="25"/>
        <v>0.66101694915254239</v>
      </c>
      <c r="T36" s="10">
        <f t="shared" ca="1" si="26"/>
        <v>2.6697330505266237E-2</v>
      </c>
      <c r="U36" s="10">
        <f t="shared" ca="1" si="27"/>
        <v>-6.9393668970785694E-2</v>
      </c>
      <c r="V36" s="10">
        <f t="shared" ca="1" si="28"/>
        <v>-4.2696338465519457E-2</v>
      </c>
    </row>
    <row r="37" spans="1:26">
      <c r="A37" s="8">
        <v>45714</v>
      </c>
      <c r="B37" s="2">
        <v>36</v>
      </c>
      <c r="C37" s="2" t="s">
        <v>465</v>
      </c>
      <c r="D37" s="2">
        <f t="shared" ca="1" si="1"/>
        <v>98.3</v>
      </c>
      <c r="E37" s="2">
        <f t="shared" ca="1" si="2"/>
        <v>117</v>
      </c>
      <c r="F37" s="2">
        <f t="shared" ca="1" si="3"/>
        <v>66.3</v>
      </c>
      <c r="G37" s="11" t="s">
        <v>200</v>
      </c>
      <c r="H37" s="2">
        <f t="shared" ca="1" si="16"/>
        <v>113.3</v>
      </c>
      <c r="I37" s="2">
        <f t="shared" ca="1" si="5"/>
        <v>103.7</v>
      </c>
      <c r="J37" s="2">
        <f t="shared" ca="1" si="6"/>
        <v>66.2</v>
      </c>
      <c r="K37" s="2">
        <f t="shared" ca="1" si="21"/>
        <v>15</v>
      </c>
      <c r="L37" s="2">
        <f t="shared" ca="1" si="22"/>
        <v>-13.299999999999997</v>
      </c>
      <c r="M37" s="2">
        <f t="shared" ca="1" si="23"/>
        <v>-9.9999999999994316E-2</v>
      </c>
      <c r="N37" s="18">
        <f t="shared" ca="1" si="20"/>
        <v>3.6436758814962819E-2</v>
      </c>
      <c r="O37" s="12">
        <f t="shared" ca="1" si="10"/>
        <v>0.96356324118503722</v>
      </c>
      <c r="P37" s="17" t="s">
        <v>498</v>
      </c>
      <c r="Q37" s="17" t="s">
        <v>498</v>
      </c>
      <c r="R37" s="9" t="e">
        <f t="shared" si="24"/>
        <v>#VALUE!</v>
      </c>
      <c r="S37" s="9" t="e">
        <f t="shared" si="25"/>
        <v>#VALUE!</v>
      </c>
      <c r="T37" s="10" t="e">
        <f t="shared" ca="1" si="26"/>
        <v>#VALUE!</v>
      </c>
      <c r="U37" s="10" t="e">
        <f t="shared" ca="1" si="27"/>
        <v>#VALUE!</v>
      </c>
      <c r="V37" s="10" t="e">
        <f t="shared" ca="1" si="28"/>
        <v>#VALUE!</v>
      </c>
    </row>
    <row r="38" spans="1:26">
      <c r="A38" s="8">
        <v>45714</v>
      </c>
      <c r="B38" s="2">
        <v>37</v>
      </c>
      <c r="C38" s="11" t="s">
        <v>163</v>
      </c>
      <c r="D38" s="2">
        <f t="shared" ca="1" si="1"/>
        <v>120.5</v>
      </c>
      <c r="E38" s="2">
        <f t="shared" ca="1" si="2"/>
        <v>105.5</v>
      </c>
      <c r="F38" s="2">
        <f t="shared" ca="1" si="3"/>
        <v>63</v>
      </c>
      <c r="G38" s="2" t="s">
        <v>330</v>
      </c>
      <c r="H38" s="2">
        <f t="shared" ca="1" si="16"/>
        <v>100.6</v>
      </c>
      <c r="I38" s="2">
        <f t="shared" ca="1" si="5"/>
        <v>103.8</v>
      </c>
      <c r="J38" s="2">
        <f t="shared" ca="1" si="6"/>
        <v>64.3</v>
      </c>
      <c r="K38" s="2">
        <f t="shared" ca="1" si="21"/>
        <v>-19.900000000000006</v>
      </c>
      <c r="L38" s="2">
        <f t="shared" ca="1" si="22"/>
        <v>-1.7000000000000028</v>
      </c>
      <c r="M38" s="2">
        <f t="shared" ca="1" si="23"/>
        <v>1.2999999999999972</v>
      </c>
      <c r="N38" s="12">
        <f t="shared" ca="1" si="20"/>
        <v>0.74489727199945943</v>
      </c>
      <c r="O38" s="9">
        <f t="shared" ca="1" si="10"/>
        <v>0.25510272800054057</v>
      </c>
      <c r="P38" s="2">
        <v>-400</v>
      </c>
      <c r="Q38" s="2">
        <v>310</v>
      </c>
      <c r="R38" s="9">
        <f t="shared" si="24"/>
        <v>0.8</v>
      </c>
      <c r="S38" s="9">
        <f t="shared" si="25"/>
        <v>0.24390243902439024</v>
      </c>
      <c r="T38" s="10">
        <f t="shared" ca="1" si="26"/>
        <v>-5.5102728000540613E-2</v>
      </c>
      <c r="U38" s="10">
        <f t="shared" ca="1" si="27"/>
        <v>1.120028897615033E-2</v>
      </c>
      <c r="V38" s="10">
        <f t="shared" ca="1" si="28"/>
        <v>-4.3902439024390283E-2</v>
      </c>
    </row>
    <row r="39" spans="1:26">
      <c r="A39" s="8">
        <v>45714</v>
      </c>
      <c r="B39" s="2">
        <v>38</v>
      </c>
      <c r="C39" s="2" t="s">
        <v>182</v>
      </c>
      <c r="D39" s="2">
        <f t="shared" ca="1" si="1"/>
        <v>115.1</v>
      </c>
      <c r="E39" s="2">
        <f t="shared" ca="1" si="2"/>
        <v>102.8</v>
      </c>
      <c r="F39" s="2">
        <f t="shared" ca="1" si="3"/>
        <v>70.099999999999994</v>
      </c>
      <c r="G39" s="11" t="s">
        <v>158</v>
      </c>
      <c r="H39" s="2">
        <f t="shared" ca="1" si="16"/>
        <v>115.1</v>
      </c>
      <c r="I39" s="2">
        <f t="shared" ca="1" si="5"/>
        <v>99.2</v>
      </c>
      <c r="J39" s="2">
        <f t="shared" ca="1" si="6"/>
        <v>68.3</v>
      </c>
      <c r="K39" s="2">
        <f t="shared" ca="1" si="21"/>
        <v>0</v>
      </c>
      <c r="L39" s="2">
        <f t="shared" ca="1" si="22"/>
        <v>-3.5999999999999943</v>
      </c>
      <c r="M39" s="2">
        <f t="shared" ca="1" si="23"/>
        <v>-1.7999999999999972</v>
      </c>
      <c r="N39" s="18">
        <f t="shared" ca="1" si="20"/>
        <v>0.28422493769612345</v>
      </c>
      <c r="O39" s="12">
        <f t="shared" ca="1" si="10"/>
        <v>0.71577506230387655</v>
      </c>
      <c r="P39" s="2">
        <v>228</v>
      </c>
      <c r="Q39" s="2">
        <v>-285</v>
      </c>
      <c r="R39" s="9">
        <f t="shared" si="24"/>
        <v>0.3048780487804878</v>
      </c>
      <c r="S39" s="9">
        <f t="shared" si="25"/>
        <v>0.74025974025974028</v>
      </c>
      <c r="T39" s="10">
        <f t="shared" ca="1" si="26"/>
        <v>-2.0653111084364351E-2</v>
      </c>
      <c r="U39" s="10">
        <f t="shared" ca="1" si="27"/>
        <v>-2.4484677955863732E-2</v>
      </c>
      <c r="V39" s="10">
        <f t="shared" ca="1" si="28"/>
        <v>-4.5137789040228082E-2</v>
      </c>
    </row>
    <row r="40" spans="1:26">
      <c r="A40" s="8">
        <v>45714</v>
      </c>
      <c r="B40" s="2">
        <v>39</v>
      </c>
      <c r="C40" s="11" t="s">
        <v>236</v>
      </c>
      <c r="D40" s="2">
        <f t="shared" ca="1" si="1"/>
        <v>107</v>
      </c>
      <c r="E40" s="2">
        <f t="shared" ca="1" si="2"/>
        <v>103.5</v>
      </c>
      <c r="F40" s="2">
        <f t="shared" ca="1" si="3"/>
        <v>63.3</v>
      </c>
      <c r="G40" s="2" t="s">
        <v>413</v>
      </c>
      <c r="H40" s="2">
        <f t="shared" ca="1" si="16"/>
        <v>98.1</v>
      </c>
      <c r="I40" s="2">
        <f t="shared" ca="1" si="5"/>
        <v>108.7</v>
      </c>
      <c r="J40" s="2">
        <f t="shared" ca="1" si="6"/>
        <v>71.099999999999994</v>
      </c>
      <c r="K40" s="2">
        <f t="shared" ca="1" si="21"/>
        <v>-8.9000000000000057</v>
      </c>
      <c r="L40" s="2">
        <f t="shared" ca="1" si="22"/>
        <v>5.2000000000000028</v>
      </c>
      <c r="M40" s="2">
        <f t="shared" ca="1" si="23"/>
        <v>7.7999999999999972</v>
      </c>
      <c r="N40" s="12">
        <f t="shared" ca="1" si="20"/>
        <v>0.70010963786694191</v>
      </c>
      <c r="O40" s="9">
        <f t="shared" ca="1" si="10"/>
        <v>0.29989036213305809</v>
      </c>
      <c r="P40" s="2">
        <v>-285</v>
      </c>
      <c r="Q40" s="2">
        <v>228</v>
      </c>
      <c r="R40" s="9">
        <f t="shared" si="24"/>
        <v>0.74025974025974028</v>
      </c>
      <c r="S40" s="9">
        <f t="shared" si="25"/>
        <v>0.3048780487804878</v>
      </c>
      <c r="T40" s="10">
        <f t="shared" ca="1" si="26"/>
        <v>-4.015010239279837E-2</v>
      </c>
      <c r="U40" s="10">
        <f t="shared" ca="1" si="27"/>
        <v>-4.9876866474297121E-3</v>
      </c>
      <c r="V40" s="10">
        <f t="shared" ca="1" si="28"/>
        <v>-4.5137789040228082E-2</v>
      </c>
    </row>
    <row r="41" spans="1:26">
      <c r="A41" s="8">
        <v>45714</v>
      </c>
      <c r="B41" s="2">
        <v>40</v>
      </c>
      <c r="C41" s="11" t="s">
        <v>208</v>
      </c>
      <c r="D41" s="2">
        <f t="shared" ca="1" si="1"/>
        <v>109.8</v>
      </c>
      <c r="E41" s="2">
        <f t="shared" ca="1" si="2"/>
        <v>101.5</v>
      </c>
      <c r="F41" s="2">
        <f t="shared" ca="1" si="3"/>
        <v>69.8</v>
      </c>
      <c r="G41" s="2" t="s">
        <v>424</v>
      </c>
      <c r="H41" s="2">
        <f t="shared" ca="1" si="16"/>
        <v>100</v>
      </c>
      <c r="I41" s="2">
        <f t="shared" ca="1" si="5"/>
        <v>111.6</v>
      </c>
      <c r="J41" s="2">
        <f t="shared" ca="1" si="6"/>
        <v>66.900000000000006</v>
      </c>
      <c r="K41" s="2">
        <f t="shared" ca="1" si="21"/>
        <v>-9.7999999999999972</v>
      </c>
      <c r="L41" s="2">
        <f t="shared" ca="1" si="22"/>
        <v>10.099999999999994</v>
      </c>
      <c r="M41" s="2">
        <f t="shared" ca="1" si="23"/>
        <v>-2.8999999999999915</v>
      </c>
      <c r="N41" s="12">
        <f t="shared" ca="1" si="20"/>
        <v>0.80004249883376466</v>
      </c>
      <c r="O41" s="9">
        <f t="shared" ca="1" si="10"/>
        <v>0.19995750116623534</v>
      </c>
      <c r="P41" s="2">
        <v>-800</v>
      </c>
      <c r="Q41" s="2">
        <v>550</v>
      </c>
      <c r="R41" s="9">
        <f t="shared" si="24"/>
        <v>0.88888888888888884</v>
      </c>
      <c r="S41" s="9">
        <f t="shared" si="25"/>
        <v>0.15384615384615385</v>
      </c>
      <c r="T41" s="10">
        <f t="shared" ca="1" si="26"/>
        <v>-8.884639005512418E-2</v>
      </c>
      <c r="U41" s="13">
        <f t="shared" ca="1" si="27"/>
        <v>4.6111347320081486E-2</v>
      </c>
      <c r="V41" s="10">
        <f t="shared" ca="1" si="28"/>
        <v>-4.2735042735042694E-2</v>
      </c>
      <c r="Z41" s="2">
        <v>0</v>
      </c>
    </row>
    <row r="42" spans="1:26">
      <c r="A42" s="8">
        <v>45714</v>
      </c>
      <c r="B42" s="2">
        <v>41</v>
      </c>
      <c r="C42" s="11" t="s">
        <v>117</v>
      </c>
      <c r="D42" s="2">
        <f t="shared" ca="1" si="1"/>
        <v>126</v>
      </c>
      <c r="E42" s="2">
        <f t="shared" ca="1" si="2"/>
        <v>101.1</v>
      </c>
      <c r="F42" s="2">
        <f t="shared" ca="1" si="3"/>
        <v>70.599999999999994</v>
      </c>
      <c r="G42" s="2" t="s">
        <v>156</v>
      </c>
      <c r="H42" s="2">
        <f t="shared" ca="1" si="16"/>
        <v>118</v>
      </c>
      <c r="I42" s="2">
        <f t="shared" ca="1" si="5"/>
        <v>101.8</v>
      </c>
      <c r="J42" s="2">
        <f t="shared" ca="1" si="6"/>
        <v>68.5</v>
      </c>
      <c r="K42" s="2">
        <f t="shared" ca="1" si="21"/>
        <v>-8</v>
      </c>
      <c r="L42" s="2">
        <f t="shared" ca="1" si="22"/>
        <v>0.70000000000000284</v>
      </c>
      <c r="M42" s="2">
        <f t="shared" ca="1" si="23"/>
        <v>-2.0999999999999943</v>
      </c>
      <c r="N42" s="12">
        <f t="shared" ca="1" si="20"/>
        <v>0.56019167624385846</v>
      </c>
      <c r="O42" s="9">
        <f t="shared" ca="1" si="10"/>
        <v>0.43980832375614154</v>
      </c>
      <c r="P42" s="2">
        <v>-155</v>
      </c>
      <c r="Q42" s="2">
        <v>130</v>
      </c>
      <c r="R42" s="9">
        <f t="shared" si="24"/>
        <v>0.60784313725490191</v>
      </c>
      <c r="S42" s="9">
        <f t="shared" si="25"/>
        <v>0.43478260869565216</v>
      </c>
      <c r="T42" s="10">
        <f t="shared" ca="1" si="26"/>
        <v>-4.765146101104345E-2</v>
      </c>
      <c r="U42" s="10">
        <f t="shared" ca="1" si="27"/>
        <v>5.0257150604893774E-3</v>
      </c>
      <c r="V42" s="10">
        <f t="shared" ca="1" si="28"/>
        <v>-4.2625745950554073E-2</v>
      </c>
    </row>
    <row r="43" spans="1:26">
      <c r="A43" s="8">
        <v>45714</v>
      </c>
      <c r="B43" s="2">
        <v>42</v>
      </c>
      <c r="C43" s="2" t="s">
        <v>145</v>
      </c>
      <c r="D43" s="2">
        <f t="shared" ca="1" si="1"/>
        <v>117.3</v>
      </c>
      <c r="E43" s="2">
        <f t="shared" ca="1" si="2"/>
        <v>100.1</v>
      </c>
      <c r="F43" s="2">
        <f t="shared" ca="1" si="3"/>
        <v>67.3</v>
      </c>
      <c r="G43" s="11" t="s">
        <v>140</v>
      </c>
      <c r="H43" s="2">
        <f t="shared" ca="1" si="16"/>
        <v>113</v>
      </c>
      <c r="I43" s="2">
        <f t="shared" ca="1" si="5"/>
        <v>94.9</v>
      </c>
      <c r="J43" s="2">
        <f t="shared" ca="1" si="6"/>
        <v>69</v>
      </c>
      <c r="K43" s="2">
        <f t="shared" ca="1" si="21"/>
        <v>-4.2999999999999972</v>
      </c>
      <c r="L43" s="2">
        <f t="shared" ca="1" si="22"/>
        <v>-5.1999999999999886</v>
      </c>
      <c r="M43" s="2">
        <f t="shared" ca="1" si="23"/>
        <v>1.7000000000000028</v>
      </c>
      <c r="N43" s="18">
        <f t="shared" ca="1" si="20"/>
        <v>0.33430229780586468</v>
      </c>
      <c r="O43" s="12">
        <f t="shared" ca="1" si="10"/>
        <v>0.66569770219413527</v>
      </c>
      <c r="P43" s="2">
        <v>115</v>
      </c>
      <c r="Q43" s="2">
        <v>-135</v>
      </c>
      <c r="R43" s="9">
        <f t="shared" si="24"/>
        <v>0.46511627906976744</v>
      </c>
      <c r="S43" s="9">
        <f t="shared" si="25"/>
        <v>0.57446808510638303</v>
      </c>
      <c r="T43" s="10">
        <f t="shared" ca="1" si="26"/>
        <v>-0.13081398126390276</v>
      </c>
      <c r="U43" s="13">
        <f t="shared" ca="1" si="27"/>
        <v>9.1229617087752235E-2</v>
      </c>
      <c r="V43" s="10">
        <f t="shared" ca="1" si="28"/>
        <v>-3.9584364176150522E-2</v>
      </c>
      <c r="Z43" s="2">
        <v>1</v>
      </c>
    </row>
    <row r="44" spans="1:26">
      <c r="A44" s="8">
        <v>45714</v>
      </c>
      <c r="B44" s="2">
        <v>43</v>
      </c>
      <c r="C44" s="2" t="s">
        <v>298</v>
      </c>
      <c r="D44" s="2">
        <f t="shared" ca="1" si="1"/>
        <v>105.9</v>
      </c>
      <c r="E44" s="2">
        <f t="shared" ca="1" si="2"/>
        <v>106.9</v>
      </c>
      <c r="F44" s="2">
        <f t="shared" ca="1" si="3"/>
        <v>66.400000000000006</v>
      </c>
      <c r="G44" s="11" t="s">
        <v>207</v>
      </c>
      <c r="H44" s="2">
        <f t="shared" ca="1" si="16"/>
        <v>112.6</v>
      </c>
      <c r="I44" s="2">
        <f t="shared" ca="1" si="5"/>
        <v>104.3</v>
      </c>
      <c r="J44" s="2">
        <f t="shared" ca="1" si="6"/>
        <v>67.099999999999994</v>
      </c>
      <c r="K44" s="2">
        <f t="shared" ca="1" si="21"/>
        <v>6.6999999999999886</v>
      </c>
      <c r="L44" s="2">
        <f t="shared" ca="1" si="22"/>
        <v>-2.6000000000000085</v>
      </c>
      <c r="M44" s="2">
        <f t="shared" ca="1" si="23"/>
        <v>0.69999999999998863</v>
      </c>
      <c r="N44" s="18">
        <f t="shared" ca="1" si="20"/>
        <v>0.19714573222867984</v>
      </c>
      <c r="O44" s="12">
        <f t="shared" ca="1" si="10"/>
        <v>0.80285426777132018</v>
      </c>
      <c r="P44" s="2">
        <v>460</v>
      </c>
      <c r="Q44" s="2">
        <v>-650</v>
      </c>
      <c r="R44" s="9">
        <f t="shared" si="24"/>
        <v>0.17857142857142858</v>
      </c>
      <c r="S44" s="9">
        <f t="shared" si="25"/>
        <v>0.8666666666666667</v>
      </c>
      <c r="T44" s="10">
        <f t="shared" ca="1" si="26"/>
        <v>1.8574303657251268E-2</v>
      </c>
      <c r="U44" s="10">
        <f t="shared" ca="1" si="27"/>
        <v>-6.3812398895346512E-2</v>
      </c>
      <c r="V44" s="10">
        <f t="shared" ca="1" si="28"/>
        <v>-4.5238095238095244E-2</v>
      </c>
    </row>
    <row r="45" spans="1:26">
      <c r="A45" s="8">
        <v>45714</v>
      </c>
      <c r="B45" s="2">
        <v>44</v>
      </c>
      <c r="C45" s="2" t="s">
        <v>260</v>
      </c>
      <c r="D45" s="2">
        <f t="shared" ca="1" si="1"/>
        <v>108.6</v>
      </c>
      <c r="E45" s="2">
        <f t="shared" ca="1" si="2"/>
        <v>106.4</v>
      </c>
      <c r="F45" s="2">
        <f t="shared" ca="1" si="3"/>
        <v>67.400000000000006</v>
      </c>
      <c r="G45" s="11" t="s">
        <v>134</v>
      </c>
      <c r="H45" s="2">
        <f t="shared" ca="1" si="16"/>
        <v>116.8</v>
      </c>
      <c r="I45" s="2">
        <f t="shared" ca="1" si="5"/>
        <v>97.1</v>
      </c>
      <c r="J45" s="2">
        <f t="shared" ca="1" si="6"/>
        <v>68.3</v>
      </c>
      <c r="K45" s="2">
        <f t="shared" ref="K45:K52" ca="1" si="29">H45-D45</f>
        <v>8.2000000000000028</v>
      </c>
      <c r="L45" s="2">
        <f t="shared" ref="L45:L52" ca="1" si="30">I45-E45</f>
        <v>-9.3000000000000114</v>
      </c>
      <c r="M45" s="2">
        <f t="shared" ref="M45:M52" ca="1" si="31">J45-F45</f>
        <v>0.89999999999999147</v>
      </c>
      <c r="N45" s="18">
        <f t="shared" ca="1" si="20"/>
        <v>9.6090394818739516E-2</v>
      </c>
      <c r="O45" s="12">
        <f t="shared" ca="1" si="10"/>
        <v>0.90390960518126051</v>
      </c>
      <c r="P45" s="2">
        <v>1050</v>
      </c>
      <c r="Q45" s="2">
        <v>-2000</v>
      </c>
      <c r="R45" s="9">
        <f t="shared" si="24"/>
        <v>8.6956521739130432E-2</v>
      </c>
      <c r="S45" s="9">
        <f t="shared" si="25"/>
        <v>0.95238095238095233</v>
      </c>
      <c r="T45" s="10">
        <f t="shared" ca="1" si="26"/>
        <v>9.1338730796090839E-3</v>
      </c>
      <c r="U45" s="10">
        <f t="shared" ca="1" si="27"/>
        <v>-4.8471347199691817E-2</v>
      </c>
      <c r="V45" s="10">
        <f t="shared" ca="1" si="28"/>
        <v>-3.9337474120082733E-2</v>
      </c>
    </row>
    <row r="46" spans="1:26">
      <c r="A46" s="8">
        <v>45714</v>
      </c>
      <c r="B46" s="2">
        <v>45</v>
      </c>
      <c r="C46" s="11" t="s">
        <v>113</v>
      </c>
      <c r="D46" s="2">
        <f t="shared" ca="1" si="1"/>
        <v>114</v>
      </c>
      <c r="E46" s="2">
        <f t="shared" ca="1" si="2"/>
        <v>88.7</v>
      </c>
      <c r="F46" s="2">
        <f t="shared" ca="1" si="3"/>
        <v>70.099999999999994</v>
      </c>
      <c r="G46" s="2" t="s">
        <v>187</v>
      </c>
      <c r="H46" s="2">
        <f t="shared" ca="1" si="16"/>
        <v>116.7</v>
      </c>
      <c r="I46" s="2">
        <f t="shared" ca="1" si="5"/>
        <v>105</v>
      </c>
      <c r="J46" s="2">
        <f t="shared" ca="1" si="6"/>
        <v>67.900000000000006</v>
      </c>
      <c r="K46" s="2">
        <f t="shared" ca="1" si="29"/>
        <v>2.7000000000000028</v>
      </c>
      <c r="L46" s="2">
        <f t="shared" ca="1" si="30"/>
        <v>16.299999999999997</v>
      </c>
      <c r="M46" s="2">
        <f t="shared" ca="1" si="31"/>
        <v>-2.1999999999999886</v>
      </c>
      <c r="N46" s="12">
        <f t="shared" ca="1" si="20"/>
        <v>0.71593575339051252</v>
      </c>
      <c r="O46" s="9">
        <f t="shared" ca="1" si="10"/>
        <v>0.28406424660948748</v>
      </c>
      <c r="P46" s="2">
        <v>-278</v>
      </c>
      <c r="Q46" s="2">
        <v>222</v>
      </c>
      <c r="R46" s="9">
        <f t="shared" si="24"/>
        <v>0.73544973544973546</v>
      </c>
      <c r="S46" s="9">
        <f t="shared" si="25"/>
        <v>0.3105590062111801</v>
      </c>
      <c r="T46" s="10">
        <f t="shared" ca="1" si="26"/>
        <v>-1.9513982059222945E-2</v>
      </c>
      <c r="U46" s="10">
        <f t="shared" ca="1" si="27"/>
        <v>-2.6494759601692619E-2</v>
      </c>
      <c r="V46" s="10">
        <f t="shared" ca="1" si="28"/>
        <v>-4.6008741660915564E-2</v>
      </c>
    </row>
    <row r="47" spans="1:26">
      <c r="A47" s="8">
        <v>45714</v>
      </c>
      <c r="B47" s="2">
        <v>46</v>
      </c>
      <c r="C47" s="14" t="s">
        <v>218</v>
      </c>
      <c r="D47" s="2">
        <f t="shared" ca="1" si="1"/>
        <v>111.3</v>
      </c>
      <c r="E47" s="2">
        <f t="shared" ca="1" si="2"/>
        <v>105.7</v>
      </c>
      <c r="F47" s="2">
        <f t="shared" ca="1" si="3"/>
        <v>60.8</v>
      </c>
      <c r="G47" s="2" t="s">
        <v>183</v>
      </c>
      <c r="H47" s="2">
        <f t="shared" ca="1" si="16"/>
        <v>109.6</v>
      </c>
      <c r="I47" s="2">
        <f t="shared" ca="1" si="5"/>
        <v>97.5</v>
      </c>
      <c r="J47" s="2">
        <f t="shared" ca="1" si="6"/>
        <v>66.8</v>
      </c>
      <c r="K47" s="2">
        <f t="shared" ca="1" si="29"/>
        <v>-1.7000000000000028</v>
      </c>
      <c r="L47" s="2">
        <f t="shared" ca="1" si="30"/>
        <v>-8.2000000000000028</v>
      </c>
      <c r="M47" s="2">
        <f t="shared" ca="1" si="31"/>
        <v>6</v>
      </c>
      <c r="N47" s="15">
        <f t="shared" ca="1" si="20"/>
        <v>0.22903997011428173</v>
      </c>
      <c r="O47" s="9">
        <f t="shared" ca="1" si="10"/>
        <v>0.77096002988571821</v>
      </c>
      <c r="P47" s="2">
        <v>240</v>
      </c>
      <c r="Q47" s="2">
        <v>-305</v>
      </c>
      <c r="R47" s="9">
        <f t="shared" si="24"/>
        <v>0.29411764705882354</v>
      </c>
      <c r="S47" s="9">
        <f t="shared" si="25"/>
        <v>0.75308641975308643</v>
      </c>
      <c r="T47" s="10">
        <f t="shared" ca="1" si="26"/>
        <v>-6.5077676944541807E-2</v>
      </c>
      <c r="U47" s="10">
        <f t="shared" ca="1" si="27"/>
        <v>1.7873610132631779E-2</v>
      </c>
      <c r="V47" s="10">
        <f t="shared" ca="1" si="28"/>
        <v>-4.7204066811910028E-2</v>
      </c>
    </row>
    <row r="48" spans="1:26">
      <c r="A48" s="8">
        <v>45714</v>
      </c>
      <c r="B48" s="2">
        <v>47</v>
      </c>
      <c r="C48" s="2" t="s">
        <v>194</v>
      </c>
      <c r="D48" s="2">
        <f t="shared" ca="1" si="1"/>
        <v>112.3</v>
      </c>
      <c r="E48" s="2">
        <f t="shared" ca="1" si="2"/>
        <v>101.8</v>
      </c>
      <c r="F48" s="2">
        <f t="shared" ca="1" si="3"/>
        <v>68.8</v>
      </c>
      <c r="G48" s="11" t="s">
        <v>111</v>
      </c>
      <c r="H48" s="2">
        <f t="shared" ca="1" si="16"/>
        <v>120.6</v>
      </c>
      <c r="I48" s="2">
        <f t="shared" ca="1" si="5"/>
        <v>95</v>
      </c>
      <c r="J48" s="2">
        <f t="shared" ca="1" si="6"/>
        <v>70.400000000000006</v>
      </c>
      <c r="K48" s="2">
        <f t="shared" ca="1" si="29"/>
        <v>8.2999999999999972</v>
      </c>
      <c r="L48" s="2">
        <f t="shared" ca="1" si="30"/>
        <v>-6.7999999999999972</v>
      </c>
      <c r="M48" s="2">
        <f t="shared" ca="1" si="31"/>
        <v>1.6000000000000085</v>
      </c>
      <c r="N48" s="18">
        <f t="shared" ca="1" si="20"/>
        <v>0.12090158354731607</v>
      </c>
      <c r="O48" s="12">
        <f t="shared" ca="1" si="10"/>
        <v>0.87909841645268394</v>
      </c>
      <c r="P48" s="2">
        <v>900</v>
      </c>
      <c r="Q48" s="2">
        <v>-1600</v>
      </c>
      <c r="R48" s="9">
        <f t="shared" si="24"/>
        <v>0.1</v>
      </c>
      <c r="S48" s="9">
        <f t="shared" si="25"/>
        <v>0.94117647058823528</v>
      </c>
      <c r="T48" s="10">
        <f t="shared" ca="1" si="26"/>
        <v>2.0901583547316069E-2</v>
      </c>
      <c r="U48" s="10">
        <f t="shared" ca="1" si="27"/>
        <v>-6.2078054135551342E-2</v>
      </c>
      <c r="V48" s="10">
        <f t="shared" ca="1" si="28"/>
        <v>-4.1176470588235273E-2</v>
      </c>
    </row>
    <row r="49" spans="1:26">
      <c r="A49" s="8">
        <v>45714</v>
      </c>
      <c r="B49" s="2">
        <v>48</v>
      </c>
      <c r="C49" s="11" t="s">
        <v>212</v>
      </c>
      <c r="D49" s="2">
        <f t="shared" ca="1" si="1"/>
        <v>112.2</v>
      </c>
      <c r="E49" s="2">
        <f t="shared" ca="1" si="2"/>
        <v>105.6</v>
      </c>
      <c r="F49" s="2">
        <f t="shared" ca="1" si="3"/>
        <v>66.2</v>
      </c>
      <c r="G49" s="2" t="s">
        <v>356</v>
      </c>
      <c r="H49" s="2">
        <f t="shared" ca="1" si="16"/>
        <v>107.3</v>
      </c>
      <c r="I49" s="2">
        <f t="shared" ca="1" si="5"/>
        <v>112.9</v>
      </c>
      <c r="J49" s="2">
        <f t="shared" ca="1" si="6"/>
        <v>68.400000000000006</v>
      </c>
      <c r="K49" s="2">
        <f t="shared" ca="1" si="29"/>
        <v>-4.9000000000000057</v>
      </c>
      <c r="L49" s="2">
        <f t="shared" ca="1" si="30"/>
        <v>7.3000000000000114</v>
      </c>
      <c r="M49" s="2">
        <f t="shared" ca="1" si="31"/>
        <v>2.2000000000000028</v>
      </c>
      <c r="N49" s="12">
        <f t="shared" ca="1" si="20"/>
        <v>0.66401762732722169</v>
      </c>
      <c r="O49" s="9">
        <f t="shared" ca="1" si="10"/>
        <v>0.33598237267277831</v>
      </c>
      <c r="P49" s="2">
        <v>-210</v>
      </c>
      <c r="Q49" s="2">
        <v>175</v>
      </c>
      <c r="R49" s="9">
        <f t="shared" si="24"/>
        <v>0.67741935483870963</v>
      </c>
      <c r="S49" s="9">
        <f t="shared" si="25"/>
        <v>0.36363636363636365</v>
      </c>
      <c r="T49" s="10">
        <f t="shared" ca="1" si="26"/>
        <v>-1.3401727511487938E-2</v>
      </c>
      <c r="U49" s="10">
        <f t="shared" ca="1" si="27"/>
        <v>-2.765399096358534E-2</v>
      </c>
      <c r="V49" s="10">
        <f t="shared" ca="1" si="28"/>
        <v>-4.1055718475073277E-2</v>
      </c>
    </row>
    <row r="50" spans="1:26">
      <c r="A50" s="8">
        <v>45714</v>
      </c>
      <c r="B50" s="2">
        <v>49</v>
      </c>
      <c r="C50" s="11" t="s">
        <v>131</v>
      </c>
      <c r="D50" s="2">
        <f t="shared" ca="1" si="1"/>
        <v>123.1</v>
      </c>
      <c r="E50" s="2">
        <f t="shared" ca="1" si="2"/>
        <v>101.7</v>
      </c>
      <c r="F50" s="2">
        <f t="shared" ca="1" si="3"/>
        <v>67</v>
      </c>
      <c r="G50" s="2" t="s">
        <v>165</v>
      </c>
      <c r="H50" s="2">
        <f t="shared" ca="1" si="16"/>
        <v>112.2</v>
      </c>
      <c r="I50" s="2">
        <f t="shared" ca="1" si="5"/>
        <v>98.5</v>
      </c>
      <c r="J50" s="2">
        <f t="shared" ca="1" si="6"/>
        <v>68.5</v>
      </c>
      <c r="K50" s="2">
        <f t="shared" ca="1" si="29"/>
        <v>-10.899999999999991</v>
      </c>
      <c r="L50" s="2">
        <f t="shared" ca="1" si="30"/>
        <v>-3.2000000000000028</v>
      </c>
      <c r="M50" s="2">
        <f t="shared" ca="1" si="31"/>
        <v>1.5</v>
      </c>
      <c r="N50" s="12">
        <f t="shared" ca="1" si="20"/>
        <v>0.52756950895816446</v>
      </c>
      <c r="O50" s="9">
        <f t="shared" ca="1" si="10"/>
        <v>0.47243049104183554</v>
      </c>
      <c r="P50" s="2">
        <v>-215</v>
      </c>
      <c r="Q50" s="2">
        <v>178</v>
      </c>
      <c r="R50" s="9">
        <f t="shared" si="24"/>
        <v>0.68253968253968256</v>
      </c>
      <c r="S50" s="9">
        <f t="shared" si="25"/>
        <v>0.35971223021582732</v>
      </c>
      <c r="T50" s="10">
        <f t="shared" ca="1" si="26"/>
        <v>-0.1549701735815181</v>
      </c>
      <c r="U50" s="13">
        <f t="shared" ca="1" si="27"/>
        <v>0.11271826082600822</v>
      </c>
      <c r="V50" s="10">
        <f t="shared" ca="1" si="28"/>
        <v>-4.2251912755509879E-2</v>
      </c>
      <c r="Z50" s="2">
        <v>0</v>
      </c>
    </row>
    <row r="51" spans="1:26">
      <c r="A51" s="8">
        <v>45714</v>
      </c>
      <c r="B51" s="2">
        <v>50</v>
      </c>
      <c r="C51" s="2" t="s">
        <v>149</v>
      </c>
      <c r="D51" s="2">
        <f t="shared" ca="1" si="1"/>
        <v>121.8</v>
      </c>
      <c r="E51" s="2">
        <f t="shared" ca="1" si="2"/>
        <v>104.8</v>
      </c>
      <c r="F51" s="2">
        <f t="shared" ca="1" si="3"/>
        <v>68.2</v>
      </c>
      <c r="G51" s="11" t="s">
        <v>155</v>
      </c>
      <c r="H51" s="2">
        <f t="shared" ca="1" si="16"/>
        <v>116.8</v>
      </c>
      <c r="I51" s="2">
        <f t="shared" ca="1" si="5"/>
        <v>100.6</v>
      </c>
      <c r="J51" s="2">
        <f t="shared" ca="1" si="6"/>
        <v>66.400000000000006</v>
      </c>
      <c r="K51" s="2">
        <f t="shared" ca="1" si="29"/>
        <v>-5</v>
      </c>
      <c r="L51" s="2">
        <f t="shared" ca="1" si="30"/>
        <v>-4.2000000000000028</v>
      </c>
      <c r="M51" s="2">
        <f t="shared" ca="1" si="31"/>
        <v>-1.7999999999999972</v>
      </c>
      <c r="N51" s="18">
        <f t="shared" ca="1" si="20"/>
        <v>0.36826667847335004</v>
      </c>
      <c r="O51" s="12">
        <f t="shared" ca="1" si="10"/>
        <v>0.63173332152664996</v>
      </c>
      <c r="P51" s="2">
        <v>162</v>
      </c>
      <c r="Q51" s="2">
        <v>-195</v>
      </c>
      <c r="R51" s="9">
        <f t="shared" si="24"/>
        <v>0.38167938931297712</v>
      </c>
      <c r="S51" s="9">
        <f t="shared" si="25"/>
        <v>0.66101694915254239</v>
      </c>
      <c r="T51" s="10">
        <f t="shared" ca="1" si="26"/>
        <v>-1.3412710839627084E-2</v>
      </c>
      <c r="U51" s="10">
        <f t="shared" ca="1" si="27"/>
        <v>-2.9283627625892428E-2</v>
      </c>
      <c r="V51" s="10">
        <f t="shared" ca="1" si="28"/>
        <v>-4.2696338465519512E-2</v>
      </c>
    </row>
    <row r="52" spans="1:26">
      <c r="A52" s="8">
        <v>45714</v>
      </c>
      <c r="B52" s="2">
        <v>51</v>
      </c>
      <c r="C52" s="11" t="s">
        <v>135</v>
      </c>
      <c r="D52" s="2">
        <f t="shared" ca="1" si="1"/>
        <v>117.3</v>
      </c>
      <c r="E52" s="2">
        <f t="shared" ca="1" si="2"/>
        <v>97.9</v>
      </c>
      <c r="F52" s="2">
        <f t="shared" ca="1" si="3"/>
        <v>67.5</v>
      </c>
      <c r="G52" s="2" t="s">
        <v>170</v>
      </c>
      <c r="H52" s="2">
        <f t="shared" ca="1" si="16"/>
        <v>116.7</v>
      </c>
      <c r="I52" s="2">
        <f t="shared" ca="1" si="5"/>
        <v>103.5</v>
      </c>
      <c r="J52" s="2">
        <f t="shared" ca="1" si="6"/>
        <v>68.599999999999994</v>
      </c>
      <c r="K52" s="2">
        <f t="shared" ca="1" si="29"/>
        <v>-0.59999999999999432</v>
      </c>
      <c r="L52" s="2">
        <f t="shared" ca="1" si="30"/>
        <v>5.5999999999999943</v>
      </c>
      <c r="M52" s="2">
        <f t="shared" ca="1" si="31"/>
        <v>1.0999999999999943</v>
      </c>
      <c r="N52" s="12">
        <f t="shared" ca="1" si="20"/>
        <v>0.52805300839565039</v>
      </c>
      <c r="O52" s="9">
        <f t="shared" ca="1" si="10"/>
        <v>0.47194699160434961</v>
      </c>
      <c r="P52" s="2">
        <v>-110</v>
      </c>
      <c r="Q52" s="2">
        <v>-110</v>
      </c>
      <c r="R52" s="9">
        <f t="shared" si="24"/>
        <v>0.52380952380952384</v>
      </c>
      <c r="S52" s="9">
        <f t="shared" si="25"/>
        <v>0.52380952380952384</v>
      </c>
      <c r="T52" s="10">
        <f t="shared" ca="1" si="26"/>
        <v>4.2434845861265558E-3</v>
      </c>
      <c r="U52" s="10">
        <f t="shared" ca="1" si="27"/>
        <v>-5.1862532205174228E-2</v>
      </c>
      <c r="V52" s="10">
        <f t="shared" ca="1" si="28"/>
        <v>-4.7619047619047672E-2</v>
      </c>
    </row>
    <row r="53" spans="1:26">
      <c r="A53" s="8">
        <v>45714</v>
      </c>
      <c r="B53" s="2">
        <v>52</v>
      </c>
      <c r="C53" s="11" t="s">
        <v>148</v>
      </c>
      <c r="D53" s="2">
        <f t="shared" ca="1" si="1"/>
        <v>119.2</v>
      </c>
      <c r="E53" s="2">
        <f t="shared" ca="1" si="2"/>
        <v>102.1</v>
      </c>
      <c r="F53" s="2">
        <f t="shared" ca="1" si="3"/>
        <v>69.2</v>
      </c>
      <c r="G53" s="2" t="s">
        <v>232</v>
      </c>
      <c r="H53" s="2">
        <f t="shared" ca="1" si="16"/>
        <v>111.9</v>
      </c>
      <c r="I53" s="2">
        <f t="shared" ca="1" si="5"/>
        <v>107.9</v>
      </c>
      <c r="J53" s="2">
        <f t="shared" ca="1" si="6"/>
        <v>67.400000000000006</v>
      </c>
      <c r="K53" s="2">
        <f t="shared" ref="K53:K54" ca="1" si="32">H53-D53</f>
        <v>-7.2999999999999972</v>
      </c>
      <c r="L53" s="2">
        <f t="shared" ref="L53:L54" ca="1" si="33">I53-E53</f>
        <v>5.8000000000000114</v>
      </c>
      <c r="M53" s="2">
        <f t="shared" ref="M53:M54" ca="1" si="34">J53-F53</f>
        <v>-1.7999999999999972</v>
      </c>
      <c r="N53" s="12">
        <f t="shared" ca="1" si="20"/>
        <v>0.67193723740754241</v>
      </c>
      <c r="O53" s="9">
        <f t="shared" ca="1" si="10"/>
        <v>0.32806276259245759</v>
      </c>
      <c r="P53" s="2">
        <v>-170</v>
      </c>
      <c r="Q53" s="2">
        <v>143</v>
      </c>
      <c r="R53" s="9">
        <f t="shared" si="24"/>
        <v>0.62962962962962965</v>
      </c>
      <c r="S53" s="9">
        <f t="shared" si="25"/>
        <v>0.41152263374485598</v>
      </c>
      <c r="T53" s="13">
        <f t="shared" ca="1" si="26"/>
        <v>4.2307607777912759E-2</v>
      </c>
      <c r="U53" s="10">
        <f t="shared" ca="1" si="27"/>
        <v>-8.345987115239839E-2</v>
      </c>
      <c r="V53" s="10">
        <f t="shared" ca="1" si="28"/>
        <v>-4.1152263374485631E-2</v>
      </c>
      <c r="Z53" s="2">
        <v>1</v>
      </c>
    </row>
    <row r="54" spans="1:26">
      <c r="A54" s="8">
        <v>45714</v>
      </c>
      <c r="B54" s="2">
        <v>53</v>
      </c>
      <c r="C54" s="14" t="s">
        <v>176</v>
      </c>
      <c r="D54" s="2">
        <f t="shared" ca="1" si="1"/>
        <v>112.1</v>
      </c>
      <c r="E54" s="2">
        <f t="shared" ca="1" si="2"/>
        <v>99.4</v>
      </c>
      <c r="F54" s="2">
        <f t="shared" ca="1" si="3"/>
        <v>67.599999999999994</v>
      </c>
      <c r="G54" s="2" t="s">
        <v>195</v>
      </c>
      <c r="H54" s="2">
        <f t="shared" ca="1" si="16"/>
        <v>116.8</v>
      </c>
      <c r="I54" s="2">
        <f t="shared" ca="1" si="5"/>
        <v>106.3</v>
      </c>
      <c r="J54" s="2">
        <f t="shared" ca="1" si="6"/>
        <v>64.2</v>
      </c>
      <c r="K54" s="2">
        <f t="shared" ca="1" si="32"/>
        <v>4.7000000000000028</v>
      </c>
      <c r="L54" s="2">
        <f t="shared" ca="1" si="33"/>
        <v>6.8999999999999915</v>
      </c>
      <c r="M54" s="2">
        <f t="shared" ca="1" si="34"/>
        <v>-3.3999999999999915</v>
      </c>
      <c r="N54" s="15">
        <f t="shared" ca="1" si="20"/>
        <v>0.43814103750591821</v>
      </c>
      <c r="O54" s="9">
        <f t="shared" ca="1" si="10"/>
        <v>0.56185896249408174</v>
      </c>
      <c r="P54" s="2">
        <v>140</v>
      </c>
      <c r="Q54" s="2">
        <v>-165</v>
      </c>
      <c r="R54" s="9">
        <f t="shared" si="24"/>
        <v>0.41666666666666669</v>
      </c>
      <c r="S54" s="9">
        <f t="shared" si="25"/>
        <v>0.62264150943396224</v>
      </c>
      <c r="T54" s="10">
        <f t="shared" ca="1" si="26"/>
        <v>2.1474370839251522E-2</v>
      </c>
      <c r="U54" s="10">
        <f t="shared" ca="1" si="27"/>
        <v>-6.07825469398805E-2</v>
      </c>
      <c r="V54" s="10">
        <f t="shared" ca="1" si="28"/>
        <v>-3.9308176100628978E-2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E0BE-8FCD-354B-B457-3DA400CFBFAB}">
  <dimension ref="A1:AE28"/>
  <sheetViews>
    <sheetView topLeftCell="D1" zoomScale="75" workbookViewId="0">
      <selection activeCell="N2" sqref="N2"/>
    </sheetView>
  </sheetViews>
  <sheetFormatPr defaultColWidth="11" defaultRowHeight="15.75"/>
  <cols>
    <col min="1" max="1" width="8.375" bestFit="1" customWidth="1"/>
    <col min="2" max="2" width="7.375" bestFit="1" customWidth="1"/>
    <col min="3" max="3" width="15" style="2" bestFit="1" customWidth="1"/>
    <col min="4" max="5" width="12.875" bestFit="1" customWidth="1"/>
    <col min="6" max="6" width="12.125" bestFit="1" customWidth="1"/>
    <col min="7" max="7" width="15.375" style="2" bestFit="1" customWidth="1"/>
    <col min="8" max="9" width="13.5" bestFit="1" customWidth="1"/>
    <col min="10" max="10" width="12.875" bestFit="1" customWidth="1"/>
    <col min="11" max="12" width="8.125" bestFit="1" customWidth="1"/>
    <col min="13" max="13" width="7.5" bestFit="1" customWidth="1"/>
    <col min="14" max="14" width="15.375" bestFit="1" customWidth="1"/>
    <col min="15" max="15" width="16" bestFit="1" customWidth="1"/>
    <col min="16" max="16" width="14.5" style="2" bestFit="1" customWidth="1"/>
    <col min="17" max="17" width="15.125" style="2" bestFit="1" customWidth="1"/>
    <col min="18" max="18" width="22" bestFit="1" customWidth="1"/>
    <col min="19" max="19" width="22.625" bestFit="1" customWidth="1"/>
    <col min="20" max="20" width="20" bestFit="1" customWidth="1"/>
    <col min="21" max="21" width="20.625" bestFit="1" customWidth="1"/>
    <col min="22" max="22" width="14.5" bestFit="1" customWidth="1"/>
    <col min="23" max="23" width="8.625" bestFit="1" customWidth="1"/>
    <col min="28" max="31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-0.44280000000000003</v>
      </c>
      <c r="AC1" s="2" t="s">
        <v>515</v>
      </c>
      <c r="AD1" s="2" t="s">
        <v>516</v>
      </c>
    </row>
    <row r="2" spans="1:31">
      <c r="A2" s="19">
        <v>45716</v>
      </c>
      <c r="B2">
        <v>1</v>
      </c>
      <c r="C2" s="11" t="s">
        <v>178</v>
      </c>
      <c r="D2" s="2">
        <f ca="1">VLOOKUP($C2, INDIRECT("'"&amp;TEXT($A2, "yyyy-mm-dd")&amp;"'!B:J"), 4, FALSE)</f>
        <v>116.8</v>
      </c>
      <c r="E2" s="2">
        <f ca="1">VLOOKUP($C2, INDIRECT("'"&amp;TEXT($A2, "yyyy-mm-dd")&amp;"'!B:J"), 6, FALSE)</f>
        <v>104.5</v>
      </c>
      <c r="F2" s="2">
        <f ca="1">VLOOKUP($C2, INDIRECT("'"&amp;TEXT($A2, "yyyy-mm-dd")&amp;"'!B:J"), 8, FALSE)</f>
        <v>68.2</v>
      </c>
      <c r="G2" s="2" t="s">
        <v>331</v>
      </c>
      <c r="H2" s="2">
        <f ca="1">VLOOKUP($G2, INDIRECT("'"&amp;TEXT($A2, "yyyy-mm-dd")&amp;"'!B:J"), 4, FALSE)</f>
        <v>101.9</v>
      </c>
      <c r="I2" s="2">
        <f ca="1">VLOOKUP($G2, INDIRECT("'"&amp;TEXT($A2, "yyyy-mm-dd")&amp;"'!B:J"), 6, FALSE)</f>
        <v>105.2</v>
      </c>
      <c r="J2" s="2">
        <f ca="1">VLOOKUP($G2, INDIRECT("'"&amp;TEXT($A2, "yyyy-mm-dd")&amp;"'!B:J"), 8, FALSE)</f>
        <v>71.3</v>
      </c>
      <c r="K2" s="2">
        <f ca="1">H2-D2</f>
        <v>-14.899999999999991</v>
      </c>
      <c r="L2" s="2">
        <f ca="1">I2-E2</f>
        <v>0.70000000000000284</v>
      </c>
      <c r="M2" s="2">
        <f ca="1">J2-F2</f>
        <v>3.0999999999999943</v>
      </c>
      <c r="N2" s="12">
        <f ca="1">1/(1+EXP(-(Intercept+(OR_Coeff*K2)+(DR_Coeff*L2)+(AT_Coeff*M2))))</f>
        <v>0.75924962468782209</v>
      </c>
      <c r="O2" s="9">
        <f ca="1">1-N2</f>
        <v>0.24075037531217791</v>
      </c>
      <c r="P2" s="2">
        <v>-385</v>
      </c>
      <c r="Q2" s="2">
        <v>300</v>
      </c>
      <c r="R2" s="9">
        <f>IF(P2 &lt; 0, -P2/(-P2+100),100/(P2+100))</f>
        <v>0.79381443298969068</v>
      </c>
      <c r="S2" s="9">
        <f>IF(Q2 &lt; 0, -Q2/(-Q2+100),100/(Q2+100))</f>
        <v>0.25</v>
      </c>
      <c r="T2" s="10">
        <f ca="1">N2-R2</f>
        <v>-3.4564808301868588E-2</v>
      </c>
      <c r="U2" s="10">
        <f ca="1">O2-S2</f>
        <v>-9.2496246878220889E-3</v>
      </c>
      <c r="V2" s="10">
        <f ca="1">SUM(T2:U2)</f>
        <v>-4.3814432989690677E-2</v>
      </c>
      <c r="W2" s="2" t="s">
        <v>482</v>
      </c>
      <c r="X2">
        <v>-9.7699999999999995E-2</v>
      </c>
      <c r="AB2" s="2" t="s">
        <v>514</v>
      </c>
      <c r="AC2" s="2">
        <v>17</v>
      </c>
      <c r="AD2" s="2">
        <v>23</v>
      </c>
      <c r="AE2" s="23">
        <f>AC2/AD2</f>
        <v>0.73913043478260865</v>
      </c>
    </row>
    <row r="3" spans="1:31">
      <c r="A3" s="19">
        <v>45716</v>
      </c>
      <c r="B3">
        <v>2</v>
      </c>
      <c r="C3" s="11" t="s">
        <v>324</v>
      </c>
      <c r="D3" s="2">
        <f t="shared" ref="D3:D24" ca="1" si="0">VLOOKUP($C3, INDIRECT("'"&amp;TEXT($A3, "yyyy-mm-dd")&amp;"'!B:J"), 4, FALSE)</f>
        <v>105.8</v>
      </c>
      <c r="E3" s="2">
        <f t="shared" ref="E3:E24" ca="1" si="1">VLOOKUP($C3, INDIRECT("'"&amp;TEXT($A3, "yyyy-mm-dd")&amp;"'!B:J"), 6, FALSE)</f>
        <v>108.9</v>
      </c>
      <c r="F3" s="2">
        <f t="shared" ref="F3:F24" ca="1" si="2">VLOOKUP($C3, INDIRECT("'"&amp;TEXT($A3, "yyyy-mm-dd")&amp;"'!B:J"), 8, FALSE)</f>
        <v>66</v>
      </c>
      <c r="G3" s="2" t="s">
        <v>395</v>
      </c>
      <c r="H3" s="2">
        <f t="shared" ref="H3:H24" ca="1" si="3">VLOOKUP($G3, INDIRECT("'"&amp;TEXT($A3, "yyyy-mm-dd")&amp;"'!B:J"), 4, FALSE)</f>
        <v>102.7</v>
      </c>
      <c r="I3" s="2">
        <f t="shared" ref="I3:I24" ca="1" si="4">VLOOKUP($G3, INDIRECT("'"&amp;TEXT($A3, "yyyy-mm-dd")&amp;"'!B:J"), 6, FALSE)</f>
        <v>111.7</v>
      </c>
      <c r="J3" s="2">
        <f t="shared" ref="J3:J24" ca="1" si="5">VLOOKUP($G3, INDIRECT("'"&amp;TEXT($A3, "yyyy-mm-dd")&amp;"'!B:J"), 8, FALSE)</f>
        <v>65.900000000000006</v>
      </c>
      <c r="K3" s="2">
        <f t="shared" ref="K3:K24" ca="1" si="6">H3-D3</f>
        <v>-3.0999999999999943</v>
      </c>
      <c r="L3" s="2">
        <f t="shared" ref="L3:L24" ca="1" si="7">I3-E3</f>
        <v>2.7999999999999972</v>
      </c>
      <c r="M3" s="2">
        <f t="shared" ref="M3:M24" ca="1" si="8">J3-F3</f>
        <v>-9.9999999999994316E-2</v>
      </c>
      <c r="N3" s="12">
        <f t="shared" ref="N3:N24" ca="1" si="9">1/(1+EXP(-(Intercept+(OR_Coeff*K3)+(DR_Coeff*L3)+(AT_Coeff*M3))))</f>
        <v>0.54893782662955082</v>
      </c>
      <c r="O3" s="9">
        <f t="shared" ref="O3:O24" ca="1" si="10">1-N3</f>
        <v>0.45106217337044918</v>
      </c>
      <c r="P3" s="2">
        <v>-120</v>
      </c>
      <c r="Q3" s="2">
        <v>100</v>
      </c>
      <c r="R3" s="9">
        <f t="shared" ref="R3:R24" si="11">IF(P3 &lt; 0, -P3/(-P3+100),100/(P3+100))</f>
        <v>0.54545454545454541</v>
      </c>
      <c r="S3" s="9">
        <f t="shared" ref="S3:S24" si="12">IF(Q3 &lt; 0, -Q3/(-Q3+100),100/(Q3+100))</f>
        <v>0.5</v>
      </c>
      <c r="T3" s="10">
        <f t="shared" ref="T3:T24" ca="1" si="13">N3-R3</f>
        <v>3.4832811750054038E-3</v>
      </c>
      <c r="U3" s="10">
        <f t="shared" ref="U3:U24" ca="1" si="14">O3-S3</f>
        <v>-4.8937826629550818E-2</v>
      </c>
      <c r="V3" s="10">
        <f t="shared" ref="V3:V24" ca="1" si="15">SUM(T3:U3)</f>
        <v>-4.5454545454545414E-2</v>
      </c>
      <c r="W3" s="2" t="s">
        <v>483</v>
      </c>
      <c r="X3">
        <v>0.1207</v>
      </c>
      <c r="AB3" s="2" t="s">
        <v>513</v>
      </c>
      <c r="AC3" s="2">
        <v>1</v>
      </c>
      <c r="AD3" s="2">
        <v>6</v>
      </c>
      <c r="AE3" s="23">
        <f>AC3/AD3</f>
        <v>0.16666666666666666</v>
      </c>
    </row>
    <row r="4" spans="1:31">
      <c r="A4" s="19">
        <v>45716</v>
      </c>
      <c r="B4">
        <v>3</v>
      </c>
      <c r="C4" s="2" t="s">
        <v>24</v>
      </c>
      <c r="D4" s="2">
        <f t="shared" ca="1" si="0"/>
        <v>106.9</v>
      </c>
      <c r="E4" s="2">
        <f t="shared" ca="1" si="1"/>
        <v>108.6</v>
      </c>
      <c r="F4" s="2">
        <f t="shared" ca="1" si="2"/>
        <v>67.5</v>
      </c>
      <c r="G4" s="14" t="s">
        <v>1</v>
      </c>
      <c r="H4" s="2">
        <f t="shared" ca="1" si="3"/>
        <v>103.3</v>
      </c>
      <c r="I4" s="2">
        <f t="shared" ca="1" si="4"/>
        <v>114.8</v>
      </c>
      <c r="J4" s="2">
        <f t="shared" ca="1" si="5"/>
        <v>67.3</v>
      </c>
      <c r="K4" s="2">
        <f t="shared" ca="1" si="6"/>
        <v>-3.6000000000000085</v>
      </c>
      <c r="L4" s="2">
        <f t="shared" ca="1" si="7"/>
        <v>6.2000000000000028</v>
      </c>
      <c r="M4" s="2">
        <f t="shared" ca="1" si="8"/>
        <v>-0.20000000000000284</v>
      </c>
      <c r="N4" s="18">
        <f t="shared" ca="1" si="9"/>
        <v>0.65790228395784811</v>
      </c>
      <c r="O4" s="15">
        <f t="shared" ca="1" si="10"/>
        <v>0.34209771604215189</v>
      </c>
      <c r="P4" s="2">
        <v>-145</v>
      </c>
      <c r="Q4" s="2">
        <v>122</v>
      </c>
      <c r="R4" s="9">
        <f t="shared" si="11"/>
        <v>0.59183673469387754</v>
      </c>
      <c r="S4" s="9">
        <f t="shared" si="12"/>
        <v>0.45045045045045046</v>
      </c>
      <c r="T4" s="13">
        <f t="shared" ca="1" si="13"/>
        <v>6.6065549263970569E-2</v>
      </c>
      <c r="U4" s="10">
        <f t="shared" ca="1" si="14"/>
        <v>-0.10835273440829857</v>
      </c>
      <c r="V4" s="10">
        <f t="shared" ca="1" si="15"/>
        <v>-4.2287185144327999E-2</v>
      </c>
      <c r="W4" s="2" t="s">
        <v>484</v>
      </c>
      <c r="X4">
        <v>1.6500000000000001E-2</v>
      </c>
    </row>
    <row r="5" spans="1:31">
      <c r="A5" s="19">
        <v>45716</v>
      </c>
      <c r="B5">
        <v>4</v>
      </c>
      <c r="C5" s="11" t="s">
        <v>405</v>
      </c>
      <c r="D5" s="2">
        <f t="shared" ca="1" si="0"/>
        <v>97.7</v>
      </c>
      <c r="E5" s="2">
        <f t="shared" ca="1" si="1"/>
        <v>107.4</v>
      </c>
      <c r="F5" s="2">
        <f t="shared" ca="1" si="2"/>
        <v>68.900000000000006</v>
      </c>
      <c r="G5" s="2" t="s">
        <v>442</v>
      </c>
      <c r="H5" s="2">
        <f t="shared" ca="1" si="3"/>
        <v>101.3</v>
      </c>
      <c r="I5" s="2">
        <f t="shared" ca="1" si="4"/>
        <v>115.2</v>
      </c>
      <c r="J5" s="2">
        <f t="shared" ca="1" si="5"/>
        <v>65.2</v>
      </c>
      <c r="K5" s="2">
        <f t="shared" ca="1" si="6"/>
        <v>3.5999999999999943</v>
      </c>
      <c r="L5" s="2">
        <f t="shared" ca="1" si="7"/>
        <v>7.7999999999999972</v>
      </c>
      <c r="M5" s="2">
        <f t="shared" ca="1" si="8"/>
        <v>-3.7000000000000028</v>
      </c>
      <c r="N5" s="12">
        <f t="shared" ca="1" si="9"/>
        <v>0.52145930934660467</v>
      </c>
      <c r="O5" s="9">
        <f t="shared" ca="1" si="10"/>
        <v>0.47854069065339533</v>
      </c>
      <c r="P5" s="2">
        <v>-110</v>
      </c>
      <c r="Q5" s="2">
        <v>-110</v>
      </c>
      <c r="R5" s="9">
        <f t="shared" si="11"/>
        <v>0.52380952380952384</v>
      </c>
      <c r="S5" s="9">
        <f t="shared" si="12"/>
        <v>0.52380952380952384</v>
      </c>
      <c r="T5" s="10">
        <f t="shared" ca="1" si="13"/>
        <v>-2.3502144629191646E-3</v>
      </c>
      <c r="U5" s="10">
        <f t="shared" ca="1" si="14"/>
        <v>-4.5268833156128507E-2</v>
      </c>
      <c r="V5" s="10">
        <f t="shared" ca="1" si="15"/>
        <v>-4.7619047619047672E-2</v>
      </c>
    </row>
    <row r="6" spans="1:31">
      <c r="A6" s="19">
        <v>45716</v>
      </c>
      <c r="B6">
        <v>5</v>
      </c>
      <c r="C6" s="11" t="s">
        <v>300</v>
      </c>
      <c r="D6" s="2">
        <f t="shared" ca="1" si="0"/>
        <v>106.5</v>
      </c>
      <c r="E6" s="2">
        <f t="shared" ca="1" si="1"/>
        <v>107.6</v>
      </c>
      <c r="F6" s="2">
        <f t="shared" ca="1" si="2"/>
        <v>66.7</v>
      </c>
      <c r="G6" s="2" t="s">
        <v>392</v>
      </c>
      <c r="H6" s="2">
        <f t="shared" ca="1" si="3"/>
        <v>107.6</v>
      </c>
      <c r="I6" s="2">
        <f t="shared" ca="1" si="4"/>
        <v>116.3</v>
      </c>
      <c r="J6" s="2">
        <f t="shared" ca="1" si="5"/>
        <v>70.3</v>
      </c>
      <c r="K6" s="2">
        <f t="shared" ca="1" si="6"/>
        <v>1.0999999999999943</v>
      </c>
      <c r="L6" s="2">
        <f t="shared" ca="1" si="7"/>
        <v>8.7000000000000028</v>
      </c>
      <c r="M6" s="2">
        <f t="shared" ca="1" si="8"/>
        <v>3.5999999999999943</v>
      </c>
      <c r="N6" s="12">
        <f t="shared" ca="1" si="9"/>
        <v>0.63627204413065863</v>
      </c>
      <c r="O6" s="9">
        <f t="shared" ca="1" si="10"/>
        <v>0.36372795586934137</v>
      </c>
      <c r="P6" s="2">
        <v>-205</v>
      </c>
      <c r="Q6" s="2">
        <v>170</v>
      </c>
      <c r="R6" s="9">
        <f t="shared" si="11"/>
        <v>0.67213114754098358</v>
      </c>
      <c r="S6" s="9">
        <f t="shared" si="12"/>
        <v>0.37037037037037035</v>
      </c>
      <c r="T6" s="10">
        <f t="shared" ca="1" si="13"/>
        <v>-3.5859103410324944E-2</v>
      </c>
      <c r="U6" s="10">
        <f t="shared" ca="1" si="14"/>
        <v>-6.6424145010289815E-3</v>
      </c>
      <c r="V6" s="10">
        <f t="shared" ca="1" si="15"/>
        <v>-4.2501517911353925E-2</v>
      </c>
    </row>
    <row r="7" spans="1:31">
      <c r="A7" s="19">
        <v>45716</v>
      </c>
      <c r="B7">
        <v>6</v>
      </c>
      <c r="C7" s="2" t="s">
        <v>357</v>
      </c>
      <c r="D7" s="2">
        <f t="shared" ca="1" si="0"/>
        <v>100.7</v>
      </c>
      <c r="E7" s="2">
        <f t="shared" ca="1" si="1"/>
        <v>106.4</v>
      </c>
      <c r="F7" s="2">
        <f t="shared" ca="1" si="2"/>
        <v>64.400000000000006</v>
      </c>
      <c r="G7" s="14" t="s">
        <v>396</v>
      </c>
      <c r="H7" s="2">
        <f t="shared" ca="1" si="3"/>
        <v>106</v>
      </c>
      <c r="I7" s="2">
        <f t="shared" ca="1" si="4"/>
        <v>115.1</v>
      </c>
      <c r="J7" s="2">
        <f t="shared" ca="1" si="5"/>
        <v>70.5</v>
      </c>
      <c r="K7" s="2">
        <f t="shared" ca="1" si="6"/>
        <v>5.2999999999999972</v>
      </c>
      <c r="L7" s="2">
        <f t="shared" ca="1" si="7"/>
        <v>8.6999999999999886</v>
      </c>
      <c r="M7" s="2">
        <f t="shared" ca="1" si="8"/>
        <v>6.0999999999999943</v>
      </c>
      <c r="N7" s="18">
        <f t="shared" ca="1" si="9"/>
        <v>0.54738982638803435</v>
      </c>
      <c r="O7" s="15">
        <f t="shared" ca="1" si="10"/>
        <v>0.45261017361196565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7.1199350197558187E-2</v>
      </c>
      <c r="U7" s="10">
        <f t="shared" ca="1" si="14"/>
        <v>-0.11260721769238213</v>
      </c>
      <c r="V7" s="10">
        <f t="shared" ca="1" si="15"/>
        <v>-4.1407867494823947E-2</v>
      </c>
    </row>
    <row r="8" spans="1:31">
      <c r="A8" s="19">
        <v>45716</v>
      </c>
      <c r="B8">
        <v>7</v>
      </c>
      <c r="C8" s="2" t="s">
        <v>13</v>
      </c>
      <c r="D8" s="2">
        <f t="shared" ca="1" si="0"/>
        <v>112</v>
      </c>
      <c r="E8" s="2">
        <f t="shared" ca="1" si="1"/>
        <v>109.1</v>
      </c>
      <c r="F8" s="2">
        <f t="shared" ca="1" si="2"/>
        <v>65.599999999999994</v>
      </c>
      <c r="G8" s="11" t="s">
        <v>10</v>
      </c>
      <c r="H8" s="2">
        <f t="shared" ca="1" si="3"/>
        <v>117</v>
      </c>
      <c r="I8" s="2">
        <f t="shared" ca="1" si="4"/>
        <v>96.2</v>
      </c>
      <c r="J8" s="2">
        <f t="shared" ca="1" si="5"/>
        <v>66.599999999999994</v>
      </c>
      <c r="K8" s="2">
        <f t="shared" ca="1" si="6"/>
        <v>5</v>
      </c>
      <c r="L8" s="2">
        <f t="shared" ca="1" si="7"/>
        <v>-12.899999999999991</v>
      </c>
      <c r="M8" s="2">
        <f t="shared" ca="1" si="8"/>
        <v>1</v>
      </c>
      <c r="N8" s="18">
        <f t="shared" ca="1" si="9"/>
        <v>7.7856748602008835E-2</v>
      </c>
      <c r="O8" s="12">
        <f t="shared" ca="1" si="10"/>
        <v>0.92214325139799114</v>
      </c>
      <c r="P8" s="2">
        <v>900</v>
      </c>
      <c r="Q8" s="2">
        <v>-1600</v>
      </c>
      <c r="R8" s="9">
        <f t="shared" si="11"/>
        <v>0.1</v>
      </c>
      <c r="S8" s="9">
        <f t="shared" si="12"/>
        <v>0.94117647058823528</v>
      </c>
      <c r="T8" s="10">
        <f t="shared" ca="1" si="13"/>
        <v>-2.214325139799117E-2</v>
      </c>
      <c r="U8" s="10">
        <f t="shared" ca="1" si="14"/>
        <v>-1.9033219190244144E-2</v>
      </c>
      <c r="V8" s="10">
        <f t="shared" ca="1" si="15"/>
        <v>-4.1176470588235314E-2</v>
      </c>
    </row>
    <row r="9" spans="1:31">
      <c r="A9" s="19">
        <v>45716</v>
      </c>
      <c r="B9">
        <v>8</v>
      </c>
      <c r="C9" s="2" t="s">
        <v>381</v>
      </c>
      <c r="D9" s="2">
        <f t="shared" ca="1" si="0"/>
        <v>101.3</v>
      </c>
      <c r="E9" s="2">
        <f t="shared" ca="1" si="1"/>
        <v>109</v>
      </c>
      <c r="F9" s="2">
        <f t="shared" ca="1" si="2"/>
        <v>68.099999999999994</v>
      </c>
      <c r="G9" s="14" t="s">
        <v>456</v>
      </c>
      <c r="H9" s="2">
        <f t="shared" ca="1" si="3"/>
        <v>100.3</v>
      </c>
      <c r="I9" s="2">
        <f t="shared" ca="1" si="4"/>
        <v>116.9</v>
      </c>
      <c r="J9" s="2">
        <f t="shared" ca="1" si="5"/>
        <v>65.7</v>
      </c>
      <c r="K9" s="2">
        <f t="shared" ca="1" si="6"/>
        <v>-1</v>
      </c>
      <c r="L9" s="2">
        <f t="shared" ca="1" si="7"/>
        <v>7.9000000000000057</v>
      </c>
      <c r="M9" s="2">
        <f t="shared" ca="1" si="8"/>
        <v>-2.3999999999999915</v>
      </c>
      <c r="N9" s="18">
        <f t="shared" ca="1" si="9"/>
        <v>0.63849315994785871</v>
      </c>
      <c r="O9" s="15">
        <f t="shared" ca="1" si="10"/>
        <v>0.36150684005214129</v>
      </c>
      <c r="P9" s="2">
        <v>-130</v>
      </c>
      <c r="Q9" s="2">
        <v>110</v>
      </c>
      <c r="R9" s="9">
        <f t="shared" si="11"/>
        <v>0.56521739130434778</v>
      </c>
      <c r="S9" s="9">
        <f t="shared" si="12"/>
        <v>0.47619047619047616</v>
      </c>
      <c r="T9" s="13">
        <f t="shared" ca="1" si="13"/>
        <v>7.327576864351093E-2</v>
      </c>
      <c r="U9" s="10">
        <f t="shared" ca="1" si="14"/>
        <v>-0.11468363613833488</v>
      </c>
      <c r="V9" s="10">
        <f t="shared" ca="1" si="15"/>
        <v>-4.1407867494823947E-2</v>
      </c>
    </row>
    <row r="10" spans="1:31">
      <c r="A10" s="19">
        <v>45716</v>
      </c>
      <c r="B10">
        <v>9</v>
      </c>
      <c r="C10" s="11" t="s">
        <v>379</v>
      </c>
      <c r="D10" s="2">
        <f t="shared" ca="1" si="0"/>
        <v>107.8</v>
      </c>
      <c r="E10" s="2">
        <f t="shared" ca="1" si="1"/>
        <v>115.3</v>
      </c>
      <c r="F10" s="2">
        <f t="shared" ca="1" si="2"/>
        <v>67.900000000000006</v>
      </c>
      <c r="G10" s="2" t="s">
        <v>472</v>
      </c>
      <c r="H10" s="2">
        <f t="shared" ca="1" si="3"/>
        <v>101.8</v>
      </c>
      <c r="I10" s="2">
        <f t="shared" ca="1" si="4"/>
        <v>122.6</v>
      </c>
      <c r="J10" s="2">
        <f t="shared" ca="1" si="5"/>
        <v>66.2</v>
      </c>
      <c r="K10" s="2">
        <f t="shared" ca="1" si="6"/>
        <v>-6</v>
      </c>
      <c r="L10" s="2">
        <f t="shared" ca="1" si="7"/>
        <v>7.2999999999999972</v>
      </c>
      <c r="M10" s="2">
        <f t="shared" ca="1" si="8"/>
        <v>-1.7000000000000028</v>
      </c>
      <c r="N10" s="12">
        <f t="shared" ca="1" si="9"/>
        <v>0.73036200335184764</v>
      </c>
      <c r="O10" s="9">
        <f t="shared" ca="1" si="10"/>
        <v>0.26963799664815236</v>
      </c>
      <c r="P10" s="2">
        <v>-260</v>
      </c>
      <c r="Q10" s="2">
        <v>210</v>
      </c>
      <c r="R10" s="9">
        <f t="shared" si="11"/>
        <v>0.72222222222222221</v>
      </c>
      <c r="S10" s="9">
        <f t="shared" si="12"/>
        <v>0.32258064516129031</v>
      </c>
      <c r="T10" s="10">
        <f t="shared" ca="1" si="13"/>
        <v>8.1397811296254341E-3</v>
      </c>
      <c r="U10" s="10">
        <f t="shared" ca="1" si="14"/>
        <v>-5.2942648513137958E-2</v>
      </c>
      <c r="V10" s="10">
        <f t="shared" ca="1" si="15"/>
        <v>-4.4802867383512524E-2</v>
      </c>
    </row>
    <row r="11" spans="1:31">
      <c r="A11" s="19">
        <v>45716</v>
      </c>
      <c r="B11">
        <v>10</v>
      </c>
      <c r="C11" s="2" t="s">
        <v>406</v>
      </c>
      <c r="D11" s="2">
        <f t="shared" ca="1" si="0"/>
        <v>104.8</v>
      </c>
      <c r="E11" s="2">
        <f t="shared" ca="1" si="1"/>
        <v>114.5</v>
      </c>
      <c r="F11" s="2">
        <f t="shared" ca="1" si="2"/>
        <v>66.7</v>
      </c>
      <c r="G11" s="11" t="s">
        <v>279</v>
      </c>
      <c r="H11" s="2">
        <f t="shared" ca="1" si="3"/>
        <v>113.1</v>
      </c>
      <c r="I11" s="2">
        <f t="shared" ca="1" si="4"/>
        <v>112.8</v>
      </c>
      <c r="J11" s="2">
        <f t="shared" ca="1" si="5"/>
        <v>71</v>
      </c>
      <c r="K11" s="2">
        <f t="shared" ca="1" si="6"/>
        <v>8.2999999999999972</v>
      </c>
      <c r="L11" s="2">
        <f t="shared" ca="1" si="7"/>
        <v>-1.7000000000000028</v>
      </c>
      <c r="M11" s="2">
        <f t="shared" ca="1" si="8"/>
        <v>4.2999999999999972</v>
      </c>
      <c r="N11" s="18">
        <f t="shared" ca="1" si="9"/>
        <v>0.19973522934903884</v>
      </c>
      <c r="O11" s="12">
        <f t="shared" ca="1" si="10"/>
        <v>0.80026477065096113</v>
      </c>
      <c r="P11" s="2">
        <v>320</v>
      </c>
      <c r="Q11" s="2">
        <v>-420</v>
      </c>
      <c r="R11" s="9">
        <f t="shared" si="11"/>
        <v>0.23809523809523808</v>
      </c>
      <c r="S11" s="9">
        <f t="shared" si="12"/>
        <v>0.80769230769230771</v>
      </c>
      <c r="T11" s="10">
        <f t="shared" ca="1" si="13"/>
        <v>-3.8360008746199242E-2</v>
      </c>
      <c r="U11" s="10">
        <f t="shared" ca="1" si="14"/>
        <v>-7.4275370413465769E-3</v>
      </c>
      <c r="V11" s="10">
        <f t="shared" ca="1" si="15"/>
        <v>-4.5787545787545819E-2</v>
      </c>
    </row>
    <row r="12" spans="1:31">
      <c r="A12" s="19">
        <v>45716</v>
      </c>
      <c r="B12">
        <v>11</v>
      </c>
      <c r="C12" s="2" t="s">
        <v>422</v>
      </c>
      <c r="D12" s="2">
        <f t="shared" ca="1" si="0"/>
        <v>96.8</v>
      </c>
      <c r="E12" s="2">
        <f t="shared" ca="1" si="1"/>
        <v>108.1</v>
      </c>
      <c r="F12" s="2">
        <f t="shared" ca="1" si="2"/>
        <v>63.4</v>
      </c>
      <c r="G12" s="11" t="s">
        <v>320</v>
      </c>
      <c r="H12" s="2">
        <f t="shared" ca="1" si="3"/>
        <v>102.5</v>
      </c>
      <c r="I12" s="2">
        <f t="shared" ca="1" si="4"/>
        <v>105.3</v>
      </c>
      <c r="J12" s="2">
        <f t="shared" ca="1" si="5"/>
        <v>71.8</v>
      </c>
      <c r="K12" s="2">
        <f t="shared" ca="1" si="6"/>
        <v>5.7000000000000028</v>
      </c>
      <c r="L12" s="2">
        <f t="shared" ca="1" si="7"/>
        <v>-2.7999999999999972</v>
      </c>
      <c r="M12" s="2">
        <f t="shared" ca="1" si="8"/>
        <v>8.3999999999999986</v>
      </c>
      <c r="N12" s="18">
        <f t="shared" ca="1" si="9"/>
        <v>0.23164425932946292</v>
      </c>
      <c r="O12" s="12">
        <f t="shared" ca="1" si="10"/>
        <v>0.76835574067053702</v>
      </c>
      <c r="P12" s="2">
        <v>400</v>
      </c>
      <c r="Q12" s="2">
        <v>-550</v>
      </c>
      <c r="R12" s="9">
        <f t="shared" si="11"/>
        <v>0.2</v>
      </c>
      <c r="S12" s="9">
        <f t="shared" si="12"/>
        <v>0.84615384615384615</v>
      </c>
      <c r="T12" s="10">
        <f t="shared" ca="1" si="13"/>
        <v>3.1644259329462909E-2</v>
      </c>
      <c r="U12" s="10">
        <f t="shared" ca="1" si="14"/>
        <v>-7.7798105483309121E-2</v>
      </c>
      <c r="V12" s="10">
        <f t="shared" ca="1" si="15"/>
        <v>-4.6153846153846212E-2</v>
      </c>
    </row>
    <row r="13" spans="1:31">
      <c r="A13" s="19">
        <v>45716</v>
      </c>
      <c r="B13">
        <v>12</v>
      </c>
      <c r="C13" s="14" t="s">
        <v>446</v>
      </c>
      <c r="D13" s="2">
        <f t="shared" ca="1" si="0"/>
        <v>99.7</v>
      </c>
      <c r="E13" s="2">
        <f t="shared" ca="1" si="1"/>
        <v>114.8</v>
      </c>
      <c r="F13" s="2">
        <f t="shared" ca="1" si="2"/>
        <v>65.2</v>
      </c>
      <c r="G13" s="2" t="s">
        <v>317</v>
      </c>
      <c r="H13" s="2">
        <f t="shared" ca="1" si="3"/>
        <v>99.8</v>
      </c>
      <c r="I13" s="2">
        <f t="shared" ca="1" si="4"/>
        <v>102.4</v>
      </c>
      <c r="J13" s="2">
        <f t="shared" ca="1" si="5"/>
        <v>64.900000000000006</v>
      </c>
      <c r="K13" s="2">
        <f t="shared" ca="1" si="6"/>
        <v>9.9999999999994316E-2</v>
      </c>
      <c r="L13" s="2">
        <f t="shared" ca="1" si="7"/>
        <v>-12.399999999999991</v>
      </c>
      <c r="M13" s="2">
        <f t="shared" ca="1" si="8"/>
        <v>-0.29999999999999716</v>
      </c>
      <c r="N13" s="15">
        <f t="shared" ca="1" si="9"/>
        <v>0.1240961126386147</v>
      </c>
      <c r="O13" s="9">
        <f t="shared" ca="1" si="10"/>
        <v>0.87590388736138536</v>
      </c>
      <c r="P13" s="2">
        <v>360</v>
      </c>
      <c r="Q13" s="2">
        <v>-480</v>
      </c>
      <c r="R13" s="9">
        <f t="shared" si="11"/>
        <v>0.21739130434782608</v>
      </c>
      <c r="S13" s="9">
        <f t="shared" si="12"/>
        <v>0.82758620689655171</v>
      </c>
      <c r="T13" s="10">
        <f t="shared" ca="1" si="13"/>
        <v>-9.3295191709211384E-2</v>
      </c>
      <c r="U13" s="13">
        <f t="shared" ca="1" si="14"/>
        <v>4.8317680464833646E-2</v>
      </c>
      <c r="V13" s="10">
        <f t="shared" ca="1" si="15"/>
        <v>-4.4977511244377738E-2</v>
      </c>
    </row>
    <row r="14" spans="1:31">
      <c r="A14" s="19">
        <v>45716</v>
      </c>
      <c r="B14">
        <v>13</v>
      </c>
      <c r="C14" s="11" t="s">
        <v>16</v>
      </c>
      <c r="D14" s="2">
        <f t="shared" ca="1" si="0"/>
        <v>101.7</v>
      </c>
      <c r="E14" s="2">
        <f t="shared" ca="1" si="1"/>
        <v>114.3</v>
      </c>
      <c r="F14" s="2">
        <f t="shared" ca="1" si="2"/>
        <v>66.3</v>
      </c>
      <c r="G14" s="2" t="s">
        <v>445</v>
      </c>
      <c r="H14" s="2">
        <f t="shared" ca="1" si="3"/>
        <v>102.1</v>
      </c>
      <c r="I14" s="2">
        <f t="shared" ca="1" si="4"/>
        <v>116.7</v>
      </c>
      <c r="J14" s="2">
        <f t="shared" ca="1" si="5"/>
        <v>63.3</v>
      </c>
      <c r="K14" s="2">
        <f t="shared" ca="1" si="6"/>
        <v>0.39999999999999147</v>
      </c>
      <c r="L14" s="2">
        <f t="shared" ca="1" si="7"/>
        <v>2.4000000000000057</v>
      </c>
      <c r="M14" s="2">
        <f t="shared" ca="1" si="8"/>
        <v>-3</v>
      </c>
      <c r="N14" s="12">
        <f t="shared" ca="1" si="9"/>
        <v>0.43986745508097608</v>
      </c>
      <c r="O14" s="9">
        <f t="shared" ca="1" si="10"/>
        <v>0.56013254491902398</v>
      </c>
      <c r="P14" s="2">
        <v>-110</v>
      </c>
      <c r="Q14" s="2">
        <v>-110</v>
      </c>
      <c r="R14" s="9">
        <f t="shared" si="11"/>
        <v>0.52380952380952384</v>
      </c>
      <c r="S14" s="9">
        <f t="shared" si="12"/>
        <v>0.52380952380952384</v>
      </c>
      <c r="T14" s="10">
        <f t="shared" ca="1" si="13"/>
        <v>-8.3942068728547758E-2</v>
      </c>
      <c r="U14" s="10">
        <f t="shared" ca="1" si="14"/>
        <v>3.6323021109500142E-2</v>
      </c>
      <c r="V14" s="10">
        <f t="shared" ca="1" si="15"/>
        <v>-4.7619047619047616E-2</v>
      </c>
    </row>
    <row r="15" spans="1:31">
      <c r="A15" s="19">
        <v>45716</v>
      </c>
      <c r="B15">
        <v>14</v>
      </c>
      <c r="C15" s="11" t="s">
        <v>208</v>
      </c>
      <c r="D15" s="2">
        <f t="shared" ca="1" si="0"/>
        <v>109.5</v>
      </c>
      <c r="E15" s="2">
        <f t="shared" ca="1" si="1"/>
        <v>101</v>
      </c>
      <c r="F15" s="2">
        <f t="shared" ca="1" si="2"/>
        <v>70.099999999999994</v>
      </c>
      <c r="G15" s="2" t="s">
        <v>67</v>
      </c>
      <c r="H15" s="2">
        <f t="shared" ca="1" si="3"/>
        <v>96.5</v>
      </c>
      <c r="I15" s="2">
        <f t="shared" ca="1" si="4"/>
        <v>114</v>
      </c>
      <c r="J15" s="2">
        <f t="shared" ca="1" si="5"/>
        <v>68.3</v>
      </c>
      <c r="K15" s="2">
        <f t="shared" ca="1" si="6"/>
        <v>-13</v>
      </c>
      <c r="L15" s="2">
        <f t="shared" ca="1" si="7"/>
        <v>13</v>
      </c>
      <c r="M15" s="2">
        <f t="shared" ca="1" si="8"/>
        <v>-1.7999999999999972</v>
      </c>
      <c r="N15" s="12">
        <f t="shared" ca="1" si="9"/>
        <v>0.9142525109434938</v>
      </c>
      <c r="O15" s="9">
        <f t="shared" ca="1" si="10"/>
        <v>8.5747489056506199E-2</v>
      </c>
      <c r="P15" s="2">
        <v>-2400</v>
      </c>
      <c r="Q15" s="2">
        <v>1150</v>
      </c>
      <c r="R15" s="9">
        <f t="shared" si="11"/>
        <v>0.96</v>
      </c>
      <c r="S15" s="9">
        <f t="shared" si="12"/>
        <v>0.08</v>
      </c>
      <c r="T15" s="10">
        <f t="shared" ca="1" si="13"/>
        <v>-4.5747489056506163E-2</v>
      </c>
      <c r="U15" s="10">
        <f t="shared" ca="1" si="14"/>
        <v>5.747489056506197E-3</v>
      </c>
      <c r="V15" s="10">
        <f t="shared" ca="1" si="15"/>
        <v>-3.9999999999999966E-2</v>
      </c>
    </row>
    <row r="16" spans="1:31">
      <c r="A16" s="19">
        <v>45716</v>
      </c>
      <c r="B16">
        <v>15</v>
      </c>
      <c r="C16" s="2" t="s">
        <v>26</v>
      </c>
      <c r="D16" s="2">
        <f t="shared" ca="1" si="0"/>
        <v>111.3</v>
      </c>
      <c r="E16" s="2">
        <f t="shared" ca="1" si="1"/>
        <v>110</v>
      </c>
      <c r="F16" s="2">
        <f t="shared" ca="1" si="2"/>
        <v>65.099999999999994</v>
      </c>
      <c r="G16" s="14" t="s">
        <v>314</v>
      </c>
      <c r="H16" s="2">
        <f t="shared" ca="1" si="3"/>
        <v>110.5</v>
      </c>
      <c r="I16" s="2">
        <f t="shared" ca="1" si="4"/>
        <v>113.1</v>
      </c>
      <c r="J16" s="2">
        <f t="shared" ca="1" si="5"/>
        <v>66.099999999999994</v>
      </c>
      <c r="K16" s="2">
        <f t="shared" ca="1" si="6"/>
        <v>-0.79999999999999716</v>
      </c>
      <c r="L16" s="2">
        <f t="shared" ca="1" si="7"/>
        <v>3.0999999999999943</v>
      </c>
      <c r="M16" s="2">
        <f t="shared" ca="1" si="8"/>
        <v>1</v>
      </c>
      <c r="N16" s="18">
        <f t="shared" ca="1" si="9"/>
        <v>0.50650713258926439</v>
      </c>
      <c r="O16" s="15">
        <f t="shared" ca="1" si="10"/>
        <v>0.49349286741073561</v>
      </c>
      <c r="P16" s="2">
        <v>100</v>
      </c>
      <c r="Q16" s="2">
        <v>-120</v>
      </c>
      <c r="R16" s="9">
        <f t="shared" si="11"/>
        <v>0.5</v>
      </c>
      <c r="S16" s="9">
        <f t="shared" si="12"/>
        <v>0.54545454545454541</v>
      </c>
      <c r="T16" s="10">
        <f t="shared" ca="1" si="13"/>
        <v>6.5071325892643861E-3</v>
      </c>
      <c r="U16" s="10">
        <f t="shared" ca="1" si="14"/>
        <v>-5.19616780438098E-2</v>
      </c>
      <c r="V16" s="10">
        <f t="shared" ca="1" si="15"/>
        <v>-4.5454545454545414E-2</v>
      </c>
    </row>
    <row r="17" spans="1:22">
      <c r="A17" s="19">
        <v>45716</v>
      </c>
      <c r="B17">
        <v>16</v>
      </c>
      <c r="C17" s="2" t="s">
        <v>129</v>
      </c>
      <c r="D17" s="2">
        <f t="shared" ca="1" si="0"/>
        <v>116.3</v>
      </c>
      <c r="E17" s="2">
        <f t="shared" ca="1" si="1"/>
        <v>94.6</v>
      </c>
      <c r="F17" s="2">
        <f t="shared" ca="1" si="2"/>
        <v>65</v>
      </c>
      <c r="G17" s="11" t="s">
        <v>118</v>
      </c>
      <c r="H17" s="2">
        <f t="shared" ca="1" si="3"/>
        <v>123.7</v>
      </c>
      <c r="I17" s="2">
        <f t="shared" ca="1" si="4"/>
        <v>99.3</v>
      </c>
      <c r="J17" s="2">
        <f t="shared" ca="1" si="5"/>
        <v>65.5</v>
      </c>
      <c r="K17" s="2">
        <f t="shared" ca="1" si="6"/>
        <v>7.4000000000000057</v>
      </c>
      <c r="L17" s="2">
        <f t="shared" ca="1" si="7"/>
        <v>4.7000000000000028</v>
      </c>
      <c r="M17" s="2">
        <f t="shared" ca="1" si="8"/>
        <v>0.5</v>
      </c>
      <c r="N17" s="18">
        <f t="shared" ca="1" si="9"/>
        <v>0.35657978905612758</v>
      </c>
      <c r="O17" s="12">
        <f t="shared" ca="1" si="10"/>
        <v>0.64342021094387247</v>
      </c>
      <c r="P17" s="2">
        <v>196</v>
      </c>
      <c r="Q17" s="2">
        <v>-240</v>
      </c>
      <c r="R17" s="9">
        <f t="shared" si="11"/>
        <v>0.33783783783783783</v>
      </c>
      <c r="S17" s="9">
        <f t="shared" si="12"/>
        <v>0.70588235294117652</v>
      </c>
      <c r="T17" s="10">
        <f t="shared" ca="1" si="13"/>
        <v>1.8741951218289754E-2</v>
      </c>
      <c r="U17" s="10">
        <f t="shared" ca="1" si="14"/>
        <v>-6.2462141997304044E-2</v>
      </c>
      <c r="V17" s="10">
        <f t="shared" ca="1" si="15"/>
        <v>-4.372019077901429E-2</v>
      </c>
    </row>
    <row r="18" spans="1:22">
      <c r="A18" s="19">
        <v>45716</v>
      </c>
      <c r="B18">
        <v>17</v>
      </c>
      <c r="C18" s="2" t="s">
        <v>424</v>
      </c>
      <c r="D18" s="2">
        <f t="shared" ca="1" si="0"/>
        <v>99.5</v>
      </c>
      <c r="E18" s="2">
        <f t="shared" ca="1" si="1"/>
        <v>111.4</v>
      </c>
      <c r="F18" s="2">
        <f t="shared" ca="1" si="2"/>
        <v>67.2</v>
      </c>
      <c r="G18" s="11" t="s">
        <v>236</v>
      </c>
      <c r="H18" s="2">
        <f t="shared" ca="1" si="3"/>
        <v>107.8</v>
      </c>
      <c r="I18" s="2">
        <f t="shared" ca="1" si="4"/>
        <v>104.3</v>
      </c>
      <c r="J18" s="2">
        <f t="shared" ca="1" si="5"/>
        <v>63.5</v>
      </c>
      <c r="K18" s="2">
        <f t="shared" ca="1" si="6"/>
        <v>8.2999999999999972</v>
      </c>
      <c r="L18" s="2">
        <f t="shared" ca="1" si="7"/>
        <v>-7.1000000000000085</v>
      </c>
      <c r="M18" s="2">
        <f t="shared" ca="1" si="8"/>
        <v>-3.7000000000000028</v>
      </c>
      <c r="N18" s="18">
        <f t="shared" ca="1" si="9"/>
        <v>0.10231802523650729</v>
      </c>
      <c r="O18" s="12">
        <f t="shared" ca="1" si="10"/>
        <v>0.89768197476349276</v>
      </c>
      <c r="P18" s="2">
        <v>650</v>
      </c>
      <c r="Q18" s="2">
        <v>-1000</v>
      </c>
      <c r="R18" s="9">
        <f t="shared" si="11"/>
        <v>0.13333333333333333</v>
      </c>
      <c r="S18" s="9">
        <f t="shared" si="12"/>
        <v>0.90909090909090906</v>
      </c>
      <c r="T18" s="10">
        <f t="shared" ca="1" si="13"/>
        <v>-3.1015308096826039E-2</v>
      </c>
      <c r="U18" s="10">
        <f t="shared" ca="1" si="14"/>
        <v>-1.1408934327416298E-2</v>
      </c>
      <c r="V18" s="10">
        <f t="shared" ca="1" si="15"/>
        <v>-4.2424242424242337E-2</v>
      </c>
    </row>
    <row r="19" spans="1:22">
      <c r="A19" s="19">
        <v>45716</v>
      </c>
      <c r="B19">
        <v>18</v>
      </c>
      <c r="C19" s="2" t="s">
        <v>390</v>
      </c>
      <c r="D19" s="2">
        <f t="shared" ca="1" si="0"/>
        <v>106.6</v>
      </c>
      <c r="E19" s="2">
        <f t="shared" ca="1" si="1"/>
        <v>115.8</v>
      </c>
      <c r="F19" s="2">
        <f t="shared" ca="1" si="2"/>
        <v>69.400000000000006</v>
      </c>
      <c r="G19" s="11" t="s">
        <v>18</v>
      </c>
      <c r="H19" s="2">
        <f t="shared" ca="1" si="3"/>
        <v>103</v>
      </c>
      <c r="I19" s="2">
        <f t="shared" ca="1" si="4"/>
        <v>110</v>
      </c>
      <c r="J19" s="2">
        <f t="shared" ca="1" si="5"/>
        <v>70</v>
      </c>
      <c r="K19" s="2">
        <f t="shared" ca="1" si="6"/>
        <v>-3.5999999999999943</v>
      </c>
      <c r="L19" s="2">
        <f t="shared" ca="1" si="7"/>
        <v>-5.7999999999999972</v>
      </c>
      <c r="M19" s="2">
        <f t="shared" ca="1" si="8"/>
        <v>0.59999999999999432</v>
      </c>
      <c r="N19" s="18">
        <f t="shared" ca="1" si="9"/>
        <v>0.31405269922381496</v>
      </c>
      <c r="O19" s="12">
        <f t="shared" ca="1" si="10"/>
        <v>0.68594730077618504</v>
      </c>
      <c r="P19" s="2">
        <v>205</v>
      </c>
      <c r="Q19" s="2">
        <v>-250</v>
      </c>
      <c r="R19" s="9">
        <f t="shared" si="11"/>
        <v>0.32786885245901637</v>
      </c>
      <c r="S19" s="9">
        <f t="shared" si="12"/>
        <v>0.7142857142857143</v>
      </c>
      <c r="T19" s="10">
        <f t="shared" ca="1" si="13"/>
        <v>-1.3816153235201412E-2</v>
      </c>
      <c r="U19" s="10">
        <f t="shared" ca="1" si="14"/>
        <v>-2.8338413509529259E-2</v>
      </c>
      <c r="V19" s="10">
        <f t="shared" ca="1" si="15"/>
        <v>-4.215456674473067E-2</v>
      </c>
    </row>
    <row r="20" spans="1:22">
      <c r="A20" s="19">
        <v>45716</v>
      </c>
      <c r="B20">
        <v>19</v>
      </c>
      <c r="C20" s="11" t="s">
        <v>28</v>
      </c>
      <c r="D20" s="2">
        <f t="shared" ca="1" si="0"/>
        <v>107.5</v>
      </c>
      <c r="E20" s="2">
        <f t="shared" ca="1" si="1"/>
        <v>102.7</v>
      </c>
      <c r="F20" s="2">
        <f t="shared" ca="1" si="2"/>
        <v>66.099999999999994</v>
      </c>
      <c r="G20" s="2" t="s">
        <v>413</v>
      </c>
      <c r="H20" s="2">
        <f t="shared" ca="1" si="3"/>
        <v>98.9</v>
      </c>
      <c r="I20" s="2">
        <f t="shared" ca="1" si="4"/>
        <v>109.5</v>
      </c>
      <c r="J20" s="2">
        <f t="shared" ca="1" si="5"/>
        <v>71.3</v>
      </c>
      <c r="K20" s="2">
        <f t="shared" ca="1" si="6"/>
        <v>-8.5999999999999943</v>
      </c>
      <c r="L20" s="2">
        <f t="shared" ca="1" si="7"/>
        <v>6.7999999999999972</v>
      </c>
      <c r="M20" s="2">
        <f t="shared" ca="1" si="8"/>
        <v>5.2000000000000028</v>
      </c>
      <c r="N20" s="12">
        <f t="shared" ca="1" si="9"/>
        <v>0.78650404849759115</v>
      </c>
      <c r="O20" s="9">
        <f t="shared" ca="1" si="10"/>
        <v>0.21349595150240885</v>
      </c>
      <c r="P20" s="2">
        <v>-550</v>
      </c>
      <c r="Q20" s="2">
        <v>400</v>
      </c>
      <c r="R20" s="9">
        <f t="shared" si="11"/>
        <v>0.84615384615384615</v>
      </c>
      <c r="S20" s="9">
        <f t="shared" si="12"/>
        <v>0.2</v>
      </c>
      <c r="T20" s="10">
        <f t="shared" ca="1" si="13"/>
        <v>-5.9649797656254999E-2</v>
      </c>
      <c r="U20" s="10">
        <f t="shared" ca="1" si="14"/>
        <v>1.3495951502408843E-2</v>
      </c>
      <c r="V20" s="10">
        <f t="shared" ca="1" si="15"/>
        <v>-4.6153846153846156E-2</v>
      </c>
    </row>
    <row r="21" spans="1:22">
      <c r="A21" s="19">
        <v>45716</v>
      </c>
      <c r="B21">
        <v>20</v>
      </c>
      <c r="C21" s="2" t="s">
        <v>75</v>
      </c>
      <c r="D21" s="2">
        <f t="shared" ca="1" si="0"/>
        <v>102.3</v>
      </c>
      <c r="E21" s="2">
        <f t="shared" ca="1" si="1"/>
        <v>101.1</v>
      </c>
      <c r="F21" s="2">
        <f t="shared" ca="1" si="2"/>
        <v>63.6</v>
      </c>
      <c r="G21" s="14" t="s">
        <v>17</v>
      </c>
      <c r="H21" s="2">
        <f t="shared" ca="1" si="3"/>
        <v>106.3</v>
      </c>
      <c r="I21" s="2">
        <f t="shared" ca="1" si="4"/>
        <v>107.7</v>
      </c>
      <c r="J21" s="2">
        <f t="shared" ca="1" si="5"/>
        <v>69</v>
      </c>
      <c r="K21" s="2">
        <f t="shared" ca="1" si="6"/>
        <v>4</v>
      </c>
      <c r="L21" s="2">
        <f t="shared" ca="1" si="7"/>
        <v>6.6000000000000085</v>
      </c>
      <c r="M21" s="2">
        <f t="shared" ca="1" si="8"/>
        <v>5.3999999999999986</v>
      </c>
      <c r="N21" s="18">
        <f t="shared" ca="1" si="9"/>
        <v>0.5130270511408842</v>
      </c>
      <c r="O21" s="15">
        <f t="shared" ca="1" si="10"/>
        <v>0.4869729488591158</v>
      </c>
      <c r="P21" s="2">
        <v>126</v>
      </c>
      <c r="Q21" s="2">
        <v>-150</v>
      </c>
      <c r="R21" s="9">
        <f t="shared" si="11"/>
        <v>0.44247787610619471</v>
      </c>
      <c r="S21" s="9">
        <f t="shared" si="12"/>
        <v>0.6</v>
      </c>
      <c r="T21" s="13">
        <f t="shared" ca="1" si="13"/>
        <v>7.0549175034689493E-2</v>
      </c>
      <c r="U21" s="10">
        <f t="shared" ca="1" si="14"/>
        <v>-0.11302705114088418</v>
      </c>
      <c r="V21" s="10">
        <f t="shared" ca="1" si="15"/>
        <v>-4.247787610619469E-2</v>
      </c>
    </row>
    <row r="22" spans="1:22">
      <c r="A22" s="19">
        <v>45716</v>
      </c>
      <c r="B22">
        <v>21</v>
      </c>
      <c r="C22" s="2" t="s">
        <v>65</v>
      </c>
      <c r="D22" s="2">
        <f t="shared" ca="1" si="0"/>
        <v>107.1</v>
      </c>
      <c r="E22" s="2">
        <f t="shared" ca="1" si="1"/>
        <v>103.1</v>
      </c>
      <c r="F22" s="2">
        <f t="shared" ca="1" si="2"/>
        <v>66</v>
      </c>
      <c r="G22" s="11" t="s">
        <v>25</v>
      </c>
      <c r="H22" s="2">
        <f t="shared" ca="1" si="3"/>
        <v>112</v>
      </c>
      <c r="I22" s="2">
        <f t="shared" ca="1" si="4"/>
        <v>106.1</v>
      </c>
      <c r="J22" s="2">
        <f t="shared" ca="1" si="5"/>
        <v>72.3</v>
      </c>
      <c r="K22" s="2">
        <f t="shared" ca="1" si="6"/>
        <v>4.9000000000000057</v>
      </c>
      <c r="L22" s="2">
        <f t="shared" ca="1" si="7"/>
        <v>3</v>
      </c>
      <c r="M22" s="2">
        <f t="shared" ca="1" si="8"/>
        <v>6.2999999999999972</v>
      </c>
      <c r="N22" s="18">
        <f t="shared" ca="1" si="9"/>
        <v>0.38805863969219812</v>
      </c>
      <c r="O22" s="12">
        <f t="shared" ca="1" si="10"/>
        <v>0.61194136030780188</v>
      </c>
      <c r="P22" s="2">
        <v>152</v>
      </c>
      <c r="Q22" s="2">
        <v>-180</v>
      </c>
      <c r="R22" s="9">
        <f t="shared" si="11"/>
        <v>0.3968253968253968</v>
      </c>
      <c r="S22" s="9">
        <f t="shared" si="12"/>
        <v>0.6428571428571429</v>
      </c>
      <c r="T22" s="10">
        <f t="shared" ca="1" si="13"/>
        <v>-8.7667571331986882E-3</v>
      </c>
      <c r="U22" s="10">
        <f t="shared" ca="1" si="14"/>
        <v>-3.091578254934102E-2</v>
      </c>
      <c r="V22" s="10">
        <f t="shared" ca="1" si="15"/>
        <v>-3.9682539682539708E-2</v>
      </c>
    </row>
    <row r="23" spans="1:22">
      <c r="A23" s="19">
        <v>45716</v>
      </c>
      <c r="B23">
        <v>22</v>
      </c>
      <c r="C23" s="2" t="s">
        <v>38</v>
      </c>
      <c r="D23" s="2">
        <f t="shared" ca="1" si="0"/>
        <v>118.8</v>
      </c>
      <c r="E23" s="2">
        <f t="shared" ca="1" si="1"/>
        <v>107.4</v>
      </c>
      <c r="F23" s="2">
        <f t="shared" ca="1" si="2"/>
        <v>70.3</v>
      </c>
      <c r="G23" s="11" t="s">
        <v>14</v>
      </c>
      <c r="H23" s="2">
        <f t="shared" ca="1" si="3"/>
        <v>115.1</v>
      </c>
      <c r="I23" s="2">
        <f t="shared" ca="1" si="4"/>
        <v>99</v>
      </c>
      <c r="J23" s="2">
        <f t="shared" ca="1" si="5"/>
        <v>65.099999999999994</v>
      </c>
      <c r="K23" s="2">
        <f t="shared" ca="1" si="6"/>
        <v>-3.7000000000000028</v>
      </c>
      <c r="L23" s="2">
        <f t="shared" ca="1" si="7"/>
        <v>-8.4000000000000057</v>
      </c>
      <c r="M23" s="2">
        <f t="shared" ca="1" si="8"/>
        <v>-5.2000000000000028</v>
      </c>
      <c r="N23" s="18">
        <f t="shared" ca="1" si="9"/>
        <v>0.2348742382941722</v>
      </c>
      <c r="O23" s="12">
        <f t="shared" ca="1" si="10"/>
        <v>0.7651257617058278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0">
        <f t="shared" ca="1" si="13"/>
        <v>-0.14680515101880492</v>
      </c>
      <c r="U23" s="13">
        <f t="shared" ca="1" si="14"/>
        <v>0.10410881255328541</v>
      </c>
      <c r="V23" s="10">
        <f t="shared" ca="1" si="15"/>
        <v>-4.2696338465519512E-2</v>
      </c>
    </row>
    <row r="24" spans="1:22">
      <c r="A24" s="19">
        <v>45716</v>
      </c>
      <c r="B24">
        <v>23</v>
      </c>
      <c r="C24" s="2" t="s">
        <v>42</v>
      </c>
      <c r="D24" s="2">
        <f t="shared" ca="1" si="0"/>
        <v>114.5</v>
      </c>
      <c r="E24" s="2">
        <f t="shared" ca="1" si="1"/>
        <v>103.1</v>
      </c>
      <c r="F24" s="2">
        <f t="shared" ca="1" si="2"/>
        <v>63.9</v>
      </c>
      <c r="G24" s="11" t="s">
        <v>40</v>
      </c>
      <c r="H24" s="2">
        <f t="shared" ca="1" si="3"/>
        <v>108.2</v>
      </c>
      <c r="I24" s="2">
        <f t="shared" ca="1" si="4"/>
        <v>101.2</v>
      </c>
      <c r="J24" s="2">
        <f t="shared" ca="1" si="5"/>
        <v>65.900000000000006</v>
      </c>
      <c r="K24" s="2">
        <f t="shared" ca="1" si="6"/>
        <v>-6.2999999999999972</v>
      </c>
      <c r="L24" s="2">
        <f t="shared" ca="1" si="7"/>
        <v>-1.8999999999999915</v>
      </c>
      <c r="M24" s="2">
        <f t="shared" ca="1" si="8"/>
        <v>2.0000000000000071</v>
      </c>
      <c r="N24" s="18">
        <f t="shared" ca="1" si="9"/>
        <v>0.49409527452014146</v>
      </c>
      <c r="O24" s="12">
        <f t="shared" ca="1" si="10"/>
        <v>0.50590472547985854</v>
      </c>
      <c r="P24" s="2">
        <v>-135</v>
      </c>
      <c r="Q24" s="2">
        <v>115</v>
      </c>
      <c r="R24" s="9">
        <f t="shared" si="11"/>
        <v>0.57446808510638303</v>
      </c>
      <c r="S24" s="9">
        <f t="shared" si="12"/>
        <v>0.46511627906976744</v>
      </c>
      <c r="T24" s="10">
        <f t="shared" ca="1" si="13"/>
        <v>-8.0372810586241572E-2</v>
      </c>
      <c r="U24" s="10">
        <f t="shared" ca="1" si="14"/>
        <v>4.0788446410091106E-2</v>
      </c>
      <c r="V24" s="10">
        <f t="shared" ca="1" si="15"/>
        <v>-3.9584364176150466E-2</v>
      </c>
    </row>
    <row r="25" spans="1:22">
      <c r="A25" s="19"/>
    </row>
    <row r="26" spans="1:22">
      <c r="A26" s="19"/>
    </row>
    <row r="27" spans="1:22">
      <c r="A27" s="19"/>
    </row>
    <row r="28" spans="1:22">
      <c r="A2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Regions wTeam Data</vt:lpstr>
      <vt:lpstr>Simulation Runs</vt:lpstr>
      <vt:lpstr>Historical Seed Performance RD1</vt:lpstr>
      <vt:lpstr>Historical Seed Performance RD2</vt:lpstr>
      <vt:lpstr>Historical Seed Performance RD3</vt:lpstr>
      <vt:lpstr>Bracket</vt:lpstr>
      <vt:lpstr>225Games</vt:lpstr>
      <vt:lpstr>226Games</vt:lpstr>
      <vt:lpstr>228Games</vt:lpstr>
      <vt:lpstr>311Games</vt:lpstr>
      <vt:lpstr>2025-02-25</vt:lpstr>
      <vt:lpstr>2025-02-26</vt:lpstr>
      <vt:lpstr>2025-02-28</vt:lpstr>
      <vt:lpstr>2025-03-11</vt:lpstr>
      <vt:lpstr>'226Games'!AT_Coeff</vt:lpstr>
      <vt:lpstr>'228Games'!AT_Coeff</vt:lpstr>
      <vt:lpstr>AT_Coeff</vt:lpstr>
      <vt:lpstr>'226Games'!DR_Coeff</vt:lpstr>
      <vt:lpstr>'228Games'!DR_Coeff</vt:lpstr>
      <vt:lpstr>DR_Coeff</vt:lpstr>
      <vt:lpstr>'226Games'!Intercept</vt:lpstr>
      <vt:lpstr>'228Games'!Intercept</vt:lpstr>
      <vt:lpstr>Intercept</vt:lpstr>
      <vt:lpstr>'226Games'!OR_Coeff</vt:lpstr>
      <vt:lpstr>'228Games'!OR_Coeff</vt:lpstr>
      <vt:lpstr>OR_Coeff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2025-02-25T14:24:34Z</dcterms:created>
  <dcterms:modified xsi:type="dcterms:W3CDTF">2025-03-17T02:13:15Z</dcterms:modified>
</cp:coreProperties>
</file>