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<sst xmlns="http://schemas.openxmlformats.org/spreadsheetml/2006/main" count="132" uniqueCount="104">
  <si>
    <t>Story #</t>
  </si>
  <si>
    <t>Card Front</t>
  </si>
  <si>
    <t>Card Back</t>
  </si>
  <si>
    <t>Sprint Number</t>
  </si>
  <si>
    <t>Priority</t>
  </si>
  <si>
    <t>Estimated Size (SML)</t>
  </si>
  <si>
    <t>Estimated Size (Hours)</t>
  </si>
  <si>
    <t>Actual Hours</t>
  </si>
  <si>
    <t>Estimated Velocity Data</t>
  </si>
  <si>
    <t>Actual Velocity Data</t>
  </si>
  <si>
    <t>Changes Made After Submission 1</t>
  </si>
  <si>
    <t>Changes Made After Submission 2</t>
  </si>
  <si>
    <t>Changes Made for Deliverable 2 Submission</t>
  </si>
  <si>
    <t>Changes Made for Final Deliverable Submission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</si>
  <si>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</si>
  <si>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</si>
  <si>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functionality&gt;.</t>
  </si>
  <si>
    <t xml:space="preserve">**After this iteration, baseline may be adjusted**
S = 3 Hours
M= 5 Hours
L = 9 Hours
</t>
  </si>
  <si>
    <t>(Estimated Size / Estimated Hours)</t>
  </si>
  <si>
    <t>(Actual Hours / Estimated Hours)</t>
  </si>
  <si>
    <r>
      <t xml:space="preserve">**This change applies to all user stories:** 
</t>
    </r>
    <r>
      <rPr/>
      <t>Updated all user stories card front's to follow the correct format. Most of our user stories were missing the "so that &lt;why the user wants it&gt; portion, so it was added.
Additionally, most user stories card back's were updated as well. Some were missing the properly formatted acceptance criteria.</t>
    </r>
  </si>
  <si>
    <t xml:space="preserve">Modified several user stories to reflect class feedback and changes in scope.
Added story estimations (hours baseline may be adjusted after this iteration).
</t>
  </si>
  <si>
    <r>
      <t xml:space="preserve">**This change applies to all user stories:**
</t>
    </r>
    <r>
      <rPr/>
      <t xml:space="preserve">Added </t>
    </r>
    <r>
      <rPr>
        <i/>
      </rPr>
      <t>Sprint Number</t>
    </r>
    <r>
      <rPr/>
      <t xml:space="preserve"> and </t>
    </r>
    <r>
      <rPr>
        <i/>
      </rPr>
      <t xml:space="preserve">Priority </t>
    </r>
    <r>
      <rPr/>
      <t xml:space="preserve">columns for all user stories (they were not added for Submission 2).
Updated a few user stories due to changes in project scope, as well as class feedback.
</t>
    </r>
    <r>
      <rPr>
        <color rgb="FFFF0000"/>
      </rPr>
      <t xml:space="preserve">
</t>
    </r>
    <r>
      <rPr>
        <i/>
        <strike/>
        <sz val="8.0"/>
      </rPr>
      <t>The changes described above are highlighted in yellow.</t>
    </r>
  </si>
  <si>
    <r>
      <t xml:space="preserve">Updated/added several user stories to reflect changes in scope, and to reflect class feedback. 
Added estimated and actual columns for the Sprint 3 user stories.
</t>
    </r>
    <r>
      <rPr>
        <i/>
        <sz val="8.0"/>
      </rPr>
      <t>The changes described above are highlighted in yellow.</t>
    </r>
  </si>
  <si>
    <t>ST-1</t>
  </si>
  <si>
    <t xml:space="preserve">As a UNC Charlotte faculty member, I should be able to access the website by logging in quickly and easily, so I can access the desired data as soon as possible. </t>
  </si>
  <si>
    <t xml:space="preserve">I can successfully login and access the website in a timely manner.
</t>
  </si>
  <si>
    <t>Sprint 2</t>
  </si>
  <si>
    <t>1st</t>
  </si>
  <si>
    <t>S</t>
  </si>
  <si>
    <t>ST-2</t>
  </si>
  <si>
    <t>As Emergency Personnel, I would like the application and the relevant data to load quickly and efficiently so I can find out what I need to know in an emergency situation.</t>
  </si>
  <si>
    <t>I can view the application and the data I requested without any significant delay.</t>
  </si>
  <si>
    <t>7th</t>
  </si>
  <si>
    <t>L</t>
  </si>
  <si>
    <t>ST-3</t>
  </si>
  <si>
    <t>As a UNC Charlotte faculty member, I should be able to sort buildings by traffic so I can see if the buildings are being properly utilized.</t>
  </si>
  <si>
    <t>I can graphically view buildings occupancy levels.</t>
  </si>
  <si>
    <t>2nd</t>
  </si>
  <si>
    <t>M</t>
  </si>
  <si>
    <t>ST-4</t>
  </si>
  <si>
    <t>As a UNC Charlotte faculty member, I should be able attain the current population of the campus so I can know how many individuals are currently on campus.</t>
  </si>
  <si>
    <t>I can view the total population count.</t>
  </si>
  <si>
    <t>3rd</t>
  </si>
  <si>
    <t>ST-5</t>
  </si>
  <si>
    <t xml:space="preserve">As a UNC Charlotte faculty member, I would like the interface of the application to be easy to use so I can quickly find what I am looking for. </t>
  </si>
  <si>
    <t>I can quickly and easily find the information I am looking for due to the application's accessibility.</t>
  </si>
  <si>
    <t>6th</t>
  </si>
  <si>
    <t>ST-6</t>
  </si>
  <si>
    <t xml:space="preserve">As a UNC Charlotte faculty member, I should be able view changes in population during the course of the day so I can formulate better plans for emergency situations. </t>
  </si>
  <si>
    <t>I can see changes in occupancy in buildings as the day progresses through visualizations, such as a line graph.</t>
  </si>
  <si>
    <t>5th</t>
  </si>
  <si>
    <t>ST-7</t>
  </si>
  <si>
    <t>As a UNC Charlotte faculty member, I should be able to view occupancy data from previously archived days so I can compare it to the present data.</t>
  </si>
  <si>
    <t>I can view data from previous days by choosing the date from a dropdown.</t>
  </si>
  <si>
    <t>4th</t>
  </si>
  <si>
    <t>ST-8</t>
  </si>
  <si>
    <t xml:space="preserve">As a UNC Charlotte faculty member, I should be able to easily request to make a new account so I can begin using the application as quickly as possible. </t>
  </si>
  <si>
    <t xml:space="preserve">I can send a account creation request, along with the reasons for the request to begin using the application. </t>
  </si>
  <si>
    <t>Sprint 3</t>
  </si>
  <si>
    <t>8th</t>
  </si>
  <si>
    <t>ST-9</t>
  </si>
  <si>
    <t>As a UNC Charlotte faculty member, I should be able to search for the statistics of a single building, so I can find the correct information that I am searching for all on one page.</t>
  </si>
  <si>
    <t>I can select a single building from a search/dropdown feature, and view visualizations relating to that building.</t>
  </si>
  <si>
    <t>9th</t>
  </si>
  <si>
    <t>ST-10</t>
  </si>
  <si>
    <t xml:space="preserve">As a UNC Charlotte faculty member, I should be able to select to view data between a set range of days, so I can view building occupancy data spanning across several days.  </t>
  </si>
  <si>
    <t xml:space="preserve">I can use the Select Multiple Days feature to choose to view the data between two different dates. </t>
  </si>
  <si>
    <t>10th</t>
  </si>
  <si>
    <t>ST-11</t>
  </si>
  <si>
    <t xml:space="preserve">As a UNC Charlotte faculty member, I should be able to select multiple buildings so I can easily view the combined data of the selected buildings. </t>
  </si>
  <si>
    <t xml:space="preserve">I can use the Select a Building feature to select several buildings at a time, and the visualizations will update accordingly. </t>
  </si>
  <si>
    <t>11th</t>
  </si>
  <si>
    <t>ST-12</t>
  </si>
  <si>
    <t>As a UNC Charlotte faculty member, I can filter the data to show only unique users, so each device is counted only once.</t>
  </si>
  <si>
    <t xml:space="preserve">I can use the Show Unique Users Only option to only view unique users. </t>
  </si>
  <si>
    <t>12th</t>
  </si>
  <si>
    <t>ST-13</t>
  </si>
  <si>
    <t>As a member of GIS at UNCC, I should be able to view where people went in an emergency situation so I can modify emergency plans if needed.</t>
  </si>
  <si>
    <t>I can view logged building occupancy for archived important/emergency dates.</t>
  </si>
  <si>
    <t>Future Plans</t>
  </si>
  <si>
    <t>13th</t>
  </si>
  <si>
    <t>ST-14</t>
  </si>
  <si>
    <t xml:space="preserve">As Emergency Personnel, I would like to be able to view the current building occupancy alongside the expected building occupancy so I can see if the proper fire regulation rules are being followed. </t>
  </si>
  <si>
    <t>I can view the current building occupancy levels and compare them to the maximum allowed occupancy level.</t>
  </si>
  <si>
    <t>14th</t>
  </si>
  <si>
    <t>ST-15</t>
  </si>
  <si>
    <t>As Emergency Personnel, I would like to be sure everyone has made it out of a building during an evacuation so I know that everyone is safe.</t>
  </si>
  <si>
    <t>I can filter through the data to see if any devices (people) are left in the building.</t>
  </si>
  <si>
    <t>15th</t>
  </si>
  <si>
    <t>ST-17</t>
  </si>
  <si>
    <t xml:space="preserve">As a Moderator, I would like to alert/warn the user of the current area being crowded in real-time so I can make sure the proper safety regulations are being followed. </t>
  </si>
  <si>
    <t>I can view a real-time tracker based on the connected devices to the wifi.</t>
  </si>
  <si>
    <t>16th</t>
  </si>
  <si>
    <t>ST-18</t>
  </si>
  <si>
    <t>As a member of the UNC Charlotte Administration, I should be able to see the utilization of each building on campus so I can make sure guidelines are being followed.</t>
  </si>
  <si>
    <t>I can see the average estimated occupancy and maximum occupancy of each building on campus.</t>
  </si>
  <si>
    <t>17th</t>
  </si>
  <si>
    <t>Total for Sprint 2</t>
  </si>
  <si>
    <t>Total for Sprint 3</t>
  </si>
  <si>
    <t>Velocity per Sprint (Sprint 2)</t>
  </si>
  <si>
    <t>Velocity per Sprint (Sprint 3)</t>
  </si>
  <si>
    <t>Velocity Per Sprint Delta (Sprint 2)
(Velocity Per Sprint / Estimated Hours Total)</t>
  </si>
  <si>
    <t>Velocity Per Sprint Delta (Sprint 3)
(Velocity Per Sprint / Estimated Hours Total)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</si>
</sst>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FFFFFF"/>
      <name val="Arial"/>
    </font>
    <font>
      <color rgb="FFFFFFFF"/>
      <name val="Arial"/>
    </font>
    <font>
      <i/>
      <color rgb="FFFFFFFF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/>
    <font>
      <sz val="10.0"/>
      <color theme="1"/>
      <name val="Arial"/>
    </font>
    <font>
      <name val="Arial"/>
    </font>
    <font>
      <color rgb="FFFFFFFF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2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4" fontId="6" numFmtId="0" xfId="0" applyAlignment="1" applyFill="1" applyFont="1">
      <alignment readingOrder="0" shrinkToFit="0" vertical="top" wrapText="1"/>
    </xf>
    <xf borderId="0" fillId="5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2" xfId="0" applyAlignment="1" applyFont="1" applyNumberFormat="1">
      <alignment horizontal="center" readingOrder="0" vertical="center"/>
    </xf>
    <xf borderId="0" fillId="0" fontId="8" numFmtId="2" xfId="0" applyAlignment="1" applyFont="1" applyNumberFormat="1">
      <alignment horizontal="center" vertic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center" wrapText="1"/>
    </xf>
    <xf borderId="0" fillId="4" fontId="0" numFmtId="2" xfId="0" applyAlignment="1" applyFont="1" applyNumberFormat="1">
      <alignment horizontal="center" vertical="center"/>
    </xf>
    <xf borderId="0" fillId="5" fontId="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vertical="center"/>
    </xf>
    <xf borderId="0" fillId="5" fontId="9" numFmtId="2" xfId="0" applyAlignment="1" applyFont="1" applyNumberFormat="1">
      <alignment horizontal="center" readingOrder="0" vertical="center"/>
    </xf>
    <xf borderId="0" fillId="5" fontId="0" numFmtId="2" xfId="0" applyAlignment="1" applyFont="1" applyNumberForma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2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3" fontId="2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top" wrapText="1"/>
    </xf>
    <xf borderId="0" fillId="5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bottom"/>
    </xf>
    <xf borderId="0" fillId="0" fontId="9" numFmtId="2" xfId="0" applyAlignment="1" applyFont="1" applyNumberFormat="1">
      <alignment horizontal="center" vertic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5" fontId="4" numFmtId="0" xfId="0" applyAlignment="1" applyFont="1">
      <alignment horizontal="center"/>
    </xf>
    <xf borderId="0" fillId="0" fontId="9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shrinkToFit="0" wrapText="1"/>
    </xf>
    <xf borderId="0" fillId="0" fontId="9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right" readingOrder="0" vertical="bottom"/>
    </xf>
    <xf borderId="0" fillId="0" fontId="9" numFmtId="2" xfId="0" applyAlignment="1" applyFont="1" applyNumberFormat="1">
      <alignment horizontal="center"/>
    </xf>
    <xf borderId="0" fillId="0" fontId="10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right" readingOrder="0" shrinkToFit="0" vertical="bottom" wrapText="1"/>
    </xf>
    <xf borderId="0" fillId="5" fontId="0" numFmtId="1" xfId="0" applyAlignment="1" applyFont="1" applyNumberFormat="1">
      <alignment horizontal="center" vertical="center"/>
    </xf>
    <xf borderId="0" fillId="5" fontId="0" numFmtId="0" xfId="0" applyAlignment="1" applyFont="1">
      <alignment horizontal="center" vertical="center"/>
    </xf>
    <xf borderId="0" fillId="0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29150" cy="1847850"/>
    <xdr:sp>
      <xdr:nvSpPr>
        <xdr:cNvPr id="3" name="Shape 3"/>
        <xdr:cNvSpPr txBox="1"/>
      </xdr:nvSpPr>
      <xdr:spPr>
        <a:xfrm>
          <a:off x="2569625" y="1677525"/>
          <a:ext cx="4605900" cy="1735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/>
            <a:t>Group 10 - </a:t>
          </a:r>
          <a:r>
            <a:rPr b="1" lang="en-US" sz="1000"/>
            <a:t>UNC Charlotte Analytics</a:t>
          </a:r>
          <a:endParaRPr b="1"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/>
            <a:t>User Story Cards</a:t>
          </a:r>
          <a:endParaRPr b="1"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/>
            <a:t>Description:</a:t>
          </a:r>
          <a:r>
            <a:rPr lang="en-US" sz="1000"/>
            <a:t> </a:t>
          </a:r>
          <a:endParaRPr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Aim to make sure buildings are properly utilized based on occupancy by using data about devices connected to different Wi-Fi access points. Using this, we will determine occupancy of buildings and other locations around campus.</a:t>
          </a:r>
          <a:endParaRPr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/>
            <a:t>Team Members: </a:t>
          </a:r>
          <a:endParaRPr b="1"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Kevin Kim, Richard Scott, Manu Kakani, Chase Blackwelder, Brandon Burgess </a:t>
          </a:r>
          <a:endParaRPr sz="1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28.86"/>
    <col customWidth="1" min="3" max="3" width="29.43"/>
    <col customWidth="1" min="4" max="4" width="14.29"/>
    <col customWidth="1" min="5" max="5" width="8.57"/>
    <col customWidth="1" min="6" max="6" width="20.29"/>
    <col customWidth="1" min="7" max="7" width="21.57"/>
    <col customWidth="1" min="8" max="8" width="13.29"/>
    <col customWidth="1" min="9" max="9" width="22.14"/>
    <col customWidth="1" min="10" max="10" width="19.29"/>
    <col customWidth="1" min="11" max="11" width="44.14"/>
    <col customWidth="1" min="12" max="12" width="32.43"/>
    <col customWidth="1" min="13" max="13" width="45.71"/>
    <col customWidth="1" min="14" max="14" width="43.29"/>
    <col customWidth="1" min="15" max="15" width="31.57"/>
    <col customWidth="1" min="16" max="16" width="41.29"/>
  </cols>
  <sheetData>
    <row r="1" ht="138.75" customHeight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7"/>
      <c r="P2" s="7"/>
    </row>
    <row r="3" ht="115.5" customHeight="1">
      <c r="A3" s="8" t="s">
        <v>14</v>
      </c>
      <c r="B3" s="9" t="s">
        <v>15</v>
      </c>
      <c r="C3" s="9" t="s">
        <v>16</v>
      </c>
      <c r="D3" s="9"/>
      <c r="E3" s="10"/>
      <c r="F3" s="11"/>
      <c r="G3" s="10" t="s">
        <v>17</v>
      </c>
      <c r="H3" s="11"/>
      <c r="I3" s="12" t="s">
        <v>18</v>
      </c>
      <c r="J3" s="13" t="s">
        <v>19</v>
      </c>
      <c r="K3" s="14" t="s">
        <v>20</v>
      </c>
      <c r="L3" s="12" t="s">
        <v>21</v>
      </c>
      <c r="M3" s="15" t="s">
        <v>22</v>
      </c>
      <c r="N3" s="16" t="s">
        <v>23</v>
      </c>
      <c r="O3" s="17"/>
      <c r="P3" s="15"/>
    </row>
    <row r="4" ht="78.0" customHeight="1">
      <c r="A4" s="8" t="s">
        <v>24</v>
      </c>
      <c r="B4" s="18" t="s">
        <v>25</v>
      </c>
      <c r="C4" s="9" t="s">
        <v>26</v>
      </c>
      <c r="D4" s="19" t="s">
        <v>27</v>
      </c>
      <c r="E4" s="19" t="s">
        <v>28</v>
      </c>
      <c r="F4" s="20" t="s">
        <v>29</v>
      </c>
      <c r="G4" s="21">
        <v>3.0</v>
      </c>
      <c r="H4" s="21">
        <v>1.0</v>
      </c>
      <c r="I4" s="22">
        <v>1.0</v>
      </c>
      <c r="J4" s="23">
        <f t="shared" ref="J4:J15" si="1">DIVIDE(G4, H4)</f>
        <v>3</v>
      </c>
      <c r="K4" s="20"/>
      <c r="L4" s="24"/>
      <c r="M4" s="24"/>
      <c r="N4" s="24"/>
    </row>
    <row r="5">
      <c r="A5" s="8" t="s">
        <v>30</v>
      </c>
      <c r="B5" s="9" t="s">
        <v>31</v>
      </c>
      <c r="C5" s="18" t="s">
        <v>32</v>
      </c>
      <c r="D5" s="19" t="s">
        <v>27</v>
      </c>
      <c r="E5" s="19" t="s">
        <v>33</v>
      </c>
      <c r="F5" s="21" t="s">
        <v>34</v>
      </c>
      <c r="G5" s="21">
        <v>9.0</v>
      </c>
      <c r="H5" s="21">
        <v>10.0</v>
      </c>
      <c r="I5" s="22">
        <v>1.0</v>
      </c>
      <c r="J5" s="23">
        <f t="shared" si="1"/>
        <v>0.9</v>
      </c>
    </row>
    <row r="6" ht="63.75" customHeight="1">
      <c r="A6" s="8" t="s">
        <v>35</v>
      </c>
      <c r="B6" s="18" t="s">
        <v>36</v>
      </c>
      <c r="C6" s="9" t="s">
        <v>37</v>
      </c>
      <c r="D6" s="19" t="s">
        <v>27</v>
      </c>
      <c r="E6" s="19" t="s">
        <v>38</v>
      </c>
      <c r="F6" s="20" t="s">
        <v>39</v>
      </c>
      <c r="G6" s="20">
        <v>5.0</v>
      </c>
      <c r="H6" s="21">
        <v>3.0</v>
      </c>
      <c r="I6" s="22">
        <v>1.0</v>
      </c>
      <c r="J6" s="23">
        <f t="shared" si="1"/>
        <v>1.666666667</v>
      </c>
      <c r="K6" s="20"/>
      <c r="L6" s="24"/>
      <c r="M6" s="24"/>
      <c r="N6" s="24"/>
    </row>
    <row r="7" ht="80.25" customHeight="1">
      <c r="A7" s="8" t="s">
        <v>40</v>
      </c>
      <c r="B7" s="18" t="s">
        <v>41</v>
      </c>
      <c r="C7" s="9" t="s">
        <v>42</v>
      </c>
      <c r="D7" s="25" t="s">
        <v>27</v>
      </c>
      <c r="E7" s="25" t="s">
        <v>43</v>
      </c>
      <c r="F7" s="20" t="s">
        <v>29</v>
      </c>
      <c r="G7" s="21">
        <v>3.0</v>
      </c>
      <c r="H7" s="21">
        <v>3.0</v>
      </c>
      <c r="I7" s="22">
        <v>1.0</v>
      </c>
      <c r="J7" s="26">
        <f t="shared" si="1"/>
        <v>1</v>
      </c>
      <c r="K7" s="20"/>
      <c r="L7" s="24"/>
      <c r="M7" s="24"/>
      <c r="N7" s="24"/>
    </row>
    <row r="8" ht="64.5" customHeight="1">
      <c r="A8" s="8" t="s">
        <v>44</v>
      </c>
      <c r="B8" s="9" t="s">
        <v>45</v>
      </c>
      <c r="C8" s="9" t="s">
        <v>46</v>
      </c>
      <c r="D8" s="19" t="s">
        <v>27</v>
      </c>
      <c r="E8" s="19" t="s">
        <v>47</v>
      </c>
      <c r="F8" s="20" t="s">
        <v>39</v>
      </c>
      <c r="G8" s="20">
        <v>5.0</v>
      </c>
      <c r="H8" s="21">
        <v>5.0</v>
      </c>
      <c r="I8" s="22">
        <v>1.0</v>
      </c>
      <c r="J8" s="23">
        <f t="shared" si="1"/>
        <v>1</v>
      </c>
      <c r="K8" s="20"/>
      <c r="L8" s="24"/>
      <c r="M8" s="24"/>
      <c r="N8" s="24"/>
    </row>
    <row r="9" ht="76.5" customHeight="1">
      <c r="A9" s="8" t="s">
        <v>48</v>
      </c>
      <c r="B9" s="18" t="s">
        <v>49</v>
      </c>
      <c r="C9" s="9" t="s">
        <v>50</v>
      </c>
      <c r="D9" s="19" t="s">
        <v>27</v>
      </c>
      <c r="E9" s="19" t="s">
        <v>51</v>
      </c>
      <c r="F9" s="20" t="s">
        <v>34</v>
      </c>
      <c r="G9" s="20">
        <v>9.0</v>
      </c>
      <c r="H9" s="21">
        <v>3.0</v>
      </c>
      <c r="I9" s="22">
        <v>1.0</v>
      </c>
      <c r="J9" s="23">
        <f t="shared" si="1"/>
        <v>3</v>
      </c>
      <c r="K9" s="20"/>
      <c r="L9" s="24"/>
      <c r="M9" s="24"/>
      <c r="N9" s="24"/>
    </row>
    <row r="10" ht="64.5" customHeight="1">
      <c r="A10" s="8" t="s">
        <v>52</v>
      </c>
      <c r="B10" s="18" t="s">
        <v>53</v>
      </c>
      <c r="C10" s="9" t="s">
        <v>54</v>
      </c>
      <c r="D10" s="19" t="s">
        <v>27</v>
      </c>
      <c r="E10" s="19" t="s">
        <v>55</v>
      </c>
      <c r="F10" s="20" t="s">
        <v>29</v>
      </c>
      <c r="G10" s="21">
        <v>3.0</v>
      </c>
      <c r="H10" s="21">
        <v>2.0</v>
      </c>
      <c r="I10" s="22">
        <v>1.0</v>
      </c>
      <c r="J10" s="23">
        <f t="shared" si="1"/>
        <v>1.5</v>
      </c>
      <c r="K10" s="20"/>
      <c r="L10" s="24"/>
      <c r="M10" s="24"/>
      <c r="N10" s="24"/>
    </row>
    <row r="11" ht="78.75" customHeight="1">
      <c r="A11" s="8" t="s">
        <v>56</v>
      </c>
      <c r="B11" s="27" t="s">
        <v>57</v>
      </c>
      <c r="C11" s="27" t="s">
        <v>58</v>
      </c>
      <c r="D11" s="28" t="s">
        <v>59</v>
      </c>
      <c r="E11" s="28" t="s">
        <v>60</v>
      </c>
      <c r="F11" s="29" t="s">
        <v>34</v>
      </c>
      <c r="G11" s="29">
        <v>9.0</v>
      </c>
      <c r="H11" s="29">
        <v>6.0</v>
      </c>
      <c r="I11" s="30">
        <v>1.0</v>
      </c>
      <c r="J11" s="31">
        <f t="shared" si="1"/>
        <v>1.5</v>
      </c>
      <c r="K11" s="20"/>
      <c r="L11" s="24"/>
      <c r="M11" s="24"/>
      <c r="N11" s="24"/>
    </row>
    <row r="12" ht="77.25" customHeight="1">
      <c r="A12" s="8" t="s">
        <v>61</v>
      </c>
      <c r="B12" s="27" t="s">
        <v>62</v>
      </c>
      <c r="C12" s="27" t="s">
        <v>63</v>
      </c>
      <c r="D12" s="28" t="s">
        <v>59</v>
      </c>
      <c r="E12" s="28" t="s">
        <v>64</v>
      </c>
      <c r="F12" s="29" t="s">
        <v>39</v>
      </c>
      <c r="G12" s="29">
        <v>5.0</v>
      </c>
      <c r="H12" s="29">
        <v>4.0</v>
      </c>
      <c r="I12" s="30">
        <v>1.0</v>
      </c>
      <c r="J12" s="31">
        <f t="shared" si="1"/>
        <v>1.25</v>
      </c>
      <c r="K12" s="20"/>
      <c r="L12" s="24"/>
      <c r="M12" s="24"/>
      <c r="N12" s="24"/>
    </row>
    <row r="13" ht="93.75" customHeight="1">
      <c r="A13" s="8" t="s">
        <v>65</v>
      </c>
      <c r="B13" s="27" t="s">
        <v>66</v>
      </c>
      <c r="C13" s="27" t="s">
        <v>67</v>
      </c>
      <c r="D13" s="28" t="s">
        <v>59</v>
      </c>
      <c r="E13" s="28" t="s">
        <v>68</v>
      </c>
      <c r="F13" s="29" t="s">
        <v>29</v>
      </c>
      <c r="G13" s="29">
        <v>3.0</v>
      </c>
      <c r="H13" s="29">
        <v>5.0</v>
      </c>
      <c r="I13" s="30">
        <v>1.0</v>
      </c>
      <c r="J13" s="31">
        <f t="shared" si="1"/>
        <v>0.6</v>
      </c>
      <c r="K13" s="20"/>
      <c r="L13" s="24"/>
      <c r="M13" s="24"/>
      <c r="N13" s="24"/>
    </row>
    <row r="14" ht="79.5" customHeight="1">
      <c r="A14" s="8" t="s">
        <v>69</v>
      </c>
      <c r="B14" s="27" t="s">
        <v>70</v>
      </c>
      <c r="C14" s="27" t="s">
        <v>71</v>
      </c>
      <c r="D14" s="28" t="s">
        <v>59</v>
      </c>
      <c r="E14" s="28" t="s">
        <v>72</v>
      </c>
      <c r="F14" s="29" t="s">
        <v>39</v>
      </c>
      <c r="G14" s="29">
        <v>5.0</v>
      </c>
      <c r="H14" s="29">
        <v>4.0</v>
      </c>
      <c r="I14" s="30">
        <v>1.0</v>
      </c>
      <c r="J14" s="31">
        <f t="shared" si="1"/>
        <v>1.25</v>
      </c>
      <c r="K14" s="20"/>
      <c r="L14" s="24"/>
      <c r="M14" s="24"/>
      <c r="N14" s="24"/>
    </row>
    <row r="15" ht="63.75" customHeight="1">
      <c r="A15" s="8" t="s">
        <v>73</v>
      </c>
      <c r="B15" s="27" t="s">
        <v>74</v>
      </c>
      <c r="C15" s="27" t="s">
        <v>75</v>
      </c>
      <c r="D15" s="28" t="s">
        <v>59</v>
      </c>
      <c r="E15" s="28" t="s">
        <v>76</v>
      </c>
      <c r="F15" s="29" t="s">
        <v>29</v>
      </c>
      <c r="G15" s="29">
        <v>3.0</v>
      </c>
      <c r="H15" s="29">
        <v>4.0</v>
      </c>
      <c r="I15" s="30">
        <v>1.0</v>
      </c>
      <c r="J15" s="31">
        <f t="shared" si="1"/>
        <v>0.75</v>
      </c>
      <c r="K15" s="20"/>
      <c r="L15" s="24"/>
      <c r="M15" s="24"/>
      <c r="N15" s="24"/>
    </row>
    <row r="16" ht="76.5" customHeight="1">
      <c r="A16" s="8" t="s">
        <v>77</v>
      </c>
      <c r="B16" s="18" t="s">
        <v>78</v>
      </c>
      <c r="C16" s="18" t="s">
        <v>79</v>
      </c>
      <c r="D16" s="28" t="s">
        <v>80</v>
      </c>
      <c r="E16" s="32" t="s">
        <v>81</v>
      </c>
      <c r="F16" s="33" t="s">
        <v>39</v>
      </c>
      <c r="G16" s="33">
        <v>5.0</v>
      </c>
      <c r="H16" s="33"/>
      <c r="I16" s="34">
        <v>1.0</v>
      </c>
      <c r="J16" s="35"/>
      <c r="K16" s="20"/>
      <c r="L16" s="24"/>
      <c r="M16" s="24"/>
      <c r="N16" s="24"/>
    </row>
    <row r="17" ht="75.0" customHeight="1">
      <c r="A17" s="8" t="s">
        <v>82</v>
      </c>
      <c r="B17" s="18" t="s">
        <v>83</v>
      </c>
      <c r="C17" s="18" t="s">
        <v>84</v>
      </c>
      <c r="D17" s="28" t="s">
        <v>80</v>
      </c>
      <c r="E17" s="32" t="s">
        <v>85</v>
      </c>
      <c r="F17" s="33" t="s">
        <v>29</v>
      </c>
      <c r="G17" s="36">
        <v>3.0</v>
      </c>
      <c r="H17" s="33"/>
      <c r="I17" s="34">
        <v>1.0</v>
      </c>
      <c r="J17" s="35"/>
      <c r="K17" s="20"/>
      <c r="L17" s="24"/>
      <c r="M17" s="24"/>
      <c r="N17" s="24"/>
    </row>
    <row r="18" ht="67.5" customHeight="1">
      <c r="A18" s="8" t="s">
        <v>86</v>
      </c>
      <c r="B18" s="18" t="s">
        <v>87</v>
      </c>
      <c r="C18" s="18" t="s">
        <v>88</v>
      </c>
      <c r="D18" s="28" t="s">
        <v>80</v>
      </c>
      <c r="E18" s="32" t="s">
        <v>89</v>
      </c>
      <c r="F18" s="33" t="s">
        <v>39</v>
      </c>
      <c r="G18" s="33">
        <v>5.0</v>
      </c>
      <c r="H18" s="33"/>
      <c r="I18" s="34">
        <v>1.0</v>
      </c>
      <c r="J18" s="35"/>
      <c r="K18" s="20"/>
      <c r="L18" s="24"/>
      <c r="M18" s="24"/>
      <c r="N18" s="24"/>
    </row>
    <row r="19" ht="76.5" customHeight="1">
      <c r="A19" s="37" t="s">
        <v>90</v>
      </c>
      <c r="B19" s="38" t="s">
        <v>91</v>
      </c>
      <c r="C19" s="38" t="s">
        <v>92</v>
      </c>
      <c r="D19" s="39" t="s">
        <v>80</v>
      </c>
      <c r="E19" s="32" t="s">
        <v>93</v>
      </c>
      <c r="F19" s="33" t="s">
        <v>34</v>
      </c>
      <c r="G19" s="33">
        <v>9.0</v>
      </c>
      <c r="H19" s="40"/>
      <c r="I19" s="41">
        <v>1.0</v>
      </c>
      <c r="J19" s="24"/>
      <c r="K19" s="42"/>
      <c r="L19" s="24"/>
      <c r="M19" s="24"/>
      <c r="N19" s="24"/>
    </row>
    <row r="20" ht="75.0" customHeight="1">
      <c r="A20" s="37" t="s">
        <v>94</v>
      </c>
      <c r="B20" s="38" t="s">
        <v>95</v>
      </c>
      <c r="C20" s="38" t="s">
        <v>96</v>
      </c>
      <c r="D20" s="39" t="s">
        <v>80</v>
      </c>
      <c r="E20" s="32" t="s">
        <v>97</v>
      </c>
      <c r="F20" s="33" t="s">
        <v>29</v>
      </c>
      <c r="G20" s="33">
        <v>3.0</v>
      </c>
      <c r="H20" s="40"/>
      <c r="I20" s="41">
        <v>1.0</v>
      </c>
    </row>
    <row r="21" ht="28.5" customHeight="1">
      <c r="A21" s="43"/>
      <c r="B21" s="38"/>
      <c r="C21" s="38"/>
      <c r="D21" s="44"/>
      <c r="E21" s="45"/>
      <c r="F21" s="46" t="s">
        <v>98</v>
      </c>
      <c r="G21" s="47">
        <f t="shared" ref="G21:H21" si="2">SUM(G4,G5,G6,G7,G8,G9,G10)</f>
        <v>37</v>
      </c>
      <c r="H21" s="47">
        <f t="shared" si="2"/>
        <v>27</v>
      </c>
      <c r="I21" s="48"/>
    </row>
    <row r="22" ht="24.75" customHeight="1">
      <c r="A22" s="49"/>
      <c r="B22" s="38"/>
      <c r="C22" s="38"/>
      <c r="D22" s="50"/>
      <c r="E22" s="44"/>
      <c r="F22" s="51" t="s">
        <v>99</v>
      </c>
      <c r="G22" s="47">
        <f t="shared" ref="G22:H22" si="3">SUM(G11, G12, G13, G14, G15)</f>
        <v>25</v>
      </c>
      <c r="H22" s="47">
        <f t="shared" si="3"/>
        <v>23</v>
      </c>
      <c r="I22" s="52"/>
      <c r="J22" s="35"/>
    </row>
    <row r="23" ht="31.5" customHeight="1">
      <c r="A23" s="53"/>
      <c r="B23" s="18"/>
      <c r="C23" s="18"/>
      <c r="D23" s="32"/>
      <c r="E23" s="32"/>
      <c r="F23" s="54" t="s">
        <v>100</v>
      </c>
      <c r="G23" s="47">
        <f t="shared" ref="G23:G24" si="4">SUM(H21)</f>
        <v>27</v>
      </c>
      <c r="H23" s="45"/>
      <c r="I23" s="34"/>
      <c r="J23" s="23"/>
    </row>
    <row r="24" ht="32.25" customHeight="1">
      <c r="F24" s="54" t="s">
        <v>101</v>
      </c>
      <c r="G24" s="55">
        <f t="shared" si="4"/>
        <v>23</v>
      </c>
    </row>
    <row r="25">
      <c r="F25" s="54" t="s">
        <v>102</v>
      </c>
      <c r="G25" s="31">
        <f t="shared" ref="G25:G26" si="5">DIVIDE(G23,G21)</f>
        <v>0.7297297297</v>
      </c>
    </row>
    <row r="26">
      <c r="F26" s="54" t="s">
        <v>103</v>
      </c>
      <c r="G26" s="56">
        <f t="shared" si="5"/>
        <v>0.92</v>
      </c>
    </row>
    <row r="28">
      <c r="F28" s="57"/>
      <c r="G28" s="52"/>
    </row>
    <row r="41">
      <c r="A41" s="53"/>
      <c r="B41" s="18"/>
      <c r="C41" s="18"/>
      <c r="D41" s="32"/>
      <c r="E41" s="32"/>
      <c r="F41" s="33"/>
      <c r="G41" s="33"/>
      <c r="H41" s="20"/>
      <c r="I41" s="34"/>
      <c r="J41" s="35"/>
    </row>
    <row r="42">
      <c r="A42" s="53"/>
      <c r="B42" s="18"/>
      <c r="C42" s="18"/>
      <c r="D42" s="32"/>
      <c r="E42" s="32"/>
      <c r="F42" s="33"/>
      <c r="G42" s="36"/>
      <c r="H42" s="20"/>
      <c r="I42" s="34"/>
      <c r="J42" s="35"/>
    </row>
    <row r="43">
      <c r="A43" s="53"/>
      <c r="B43" s="18"/>
      <c r="C43" s="18"/>
      <c r="D43" s="32"/>
      <c r="E43" s="32"/>
      <c r="F43" s="33"/>
      <c r="G43" s="33"/>
      <c r="H43" s="20"/>
      <c r="I43" s="34"/>
      <c r="J43" s="35"/>
    </row>
    <row r="44">
      <c r="A44" s="53"/>
      <c r="B44" s="18"/>
      <c r="C44" s="18"/>
      <c r="D44" s="32"/>
      <c r="E44" s="32"/>
      <c r="F44" s="33"/>
      <c r="G44" s="33"/>
      <c r="H44" s="20"/>
      <c r="I44" s="34"/>
      <c r="J44" s="35"/>
    </row>
    <row r="45">
      <c r="A45" s="53"/>
      <c r="B45" s="18"/>
      <c r="C45" s="18"/>
      <c r="D45" s="32"/>
      <c r="E45" s="32"/>
      <c r="F45" s="33"/>
      <c r="G45" s="36"/>
      <c r="H45" s="20"/>
      <c r="I45" s="34"/>
      <c r="J45" s="35"/>
    </row>
    <row r="46">
      <c r="A46" s="53"/>
      <c r="B46" s="18"/>
      <c r="C46" s="18"/>
      <c r="D46" s="32"/>
      <c r="E46" s="32"/>
      <c r="F46" s="33"/>
      <c r="G46" s="33"/>
      <c r="H46" s="20"/>
      <c r="I46" s="34"/>
      <c r="J46" s="35"/>
    </row>
    <row r="47">
      <c r="A47" s="53"/>
      <c r="B47" s="18"/>
      <c r="C47" s="18"/>
      <c r="D47" s="32"/>
      <c r="E47" s="32"/>
      <c r="F47" s="33"/>
      <c r="G47" s="33"/>
      <c r="H47" s="20"/>
      <c r="I47" s="34"/>
      <c r="J47" s="35"/>
    </row>
    <row r="48">
      <c r="A48" s="53"/>
      <c r="B48" s="18"/>
      <c r="C48" s="18"/>
      <c r="D48" s="32"/>
      <c r="E48" s="32"/>
      <c r="F48" s="33"/>
      <c r="G48" s="36"/>
      <c r="H48" s="20"/>
      <c r="I48" s="34"/>
      <c r="J48" s="35"/>
    </row>
  </sheetData>
  <drawing r:id="rId1"/>
</worksheet>
</file>