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unka1" sheetId="1" r:id="rId1"/>
    <sheet name="Munka2" sheetId="2" r:id="rId2"/>
  </sheets>
  <calcPr calcId="152511"/>
</workbook>
</file>

<file path=xl/calcChain.xml><?xml version="1.0" encoding="utf-8"?>
<calcChain xmlns="http://schemas.openxmlformats.org/spreadsheetml/2006/main">
  <c r="N8" i="1" l="1"/>
  <c r="K17" i="2"/>
  <c r="L11" i="2"/>
  <c r="M4" i="2"/>
  <c r="B7" i="2"/>
  <c r="H8" i="1" l="1"/>
  <c r="B8" i="1"/>
  <c r="I6" i="1"/>
  <c r="J6" i="1"/>
  <c r="K6" i="1"/>
  <c r="H6" i="1"/>
  <c r="D6" i="1"/>
  <c r="C6" i="1"/>
  <c r="E6" i="1"/>
  <c r="B6" i="1"/>
</calcChain>
</file>

<file path=xl/sharedStrings.xml><?xml version="1.0" encoding="utf-8"?>
<sst xmlns="http://schemas.openxmlformats.org/spreadsheetml/2006/main" count="83" uniqueCount="40">
  <si>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</si>
  <si>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</si>
  <si>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</si>
  <si>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</si>
  <si>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</si>
  <si>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</si>
  <si>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</si>
  <si>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</si>
  <si>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</si>
  <si>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FCFS</t>
  </si>
  <si>
    <t>RR: 10ms</t>
  </si>
  <si>
    <t>SJF</t>
  </si>
  <si>
    <t>15, 5</t>
  </si>
  <si>
    <t>26, 16</t>
  </si>
  <si>
    <t>AVG idő</t>
  </si>
  <si>
    <t>AVG vár.</t>
  </si>
  <si>
    <t>Piros:</t>
  </si>
  <si>
    <t>Zöld:</t>
  </si>
  <si>
    <t>Futás</t>
  </si>
  <si>
    <t>Segéd</t>
  </si>
  <si>
    <t>36, 26</t>
  </si>
  <si>
    <t>14, 4</t>
  </si>
  <si>
    <t>Indulás1</t>
  </si>
  <si>
    <t>Várakozás2</t>
  </si>
  <si>
    <t>Indulás2</t>
  </si>
  <si>
    <t>CPU idő2</t>
  </si>
  <si>
    <t>CPU idő1</t>
  </si>
  <si>
    <t>Várakozás1</t>
  </si>
  <si>
    <t>Átlag vár.:</t>
  </si>
  <si>
    <t>CPU kihasználtásg:</t>
  </si>
  <si>
    <t>Vége:</t>
  </si>
  <si>
    <t>Magyarázat:</t>
  </si>
  <si>
    <t>Átlag körf.</t>
  </si>
  <si>
    <t>10, 22</t>
  </si>
  <si>
    <t>0, 8</t>
  </si>
  <si>
    <t>11, 10</t>
  </si>
  <si>
    <t>0, 7</t>
  </si>
  <si>
    <t>0, 18</t>
  </si>
  <si>
    <t>23, 43</t>
  </si>
  <si>
    <t>32, 58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</si>
</sst>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Érkezés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Munka1!$B$1:$E$1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Munka1!$B$2:$E$2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20</c:v>
                </c:pt>
              </c:numCache>
            </c:numRef>
          </c:val>
        </c:ser>
        <c:ser>
          <c:idx val="1"/>
          <c:order val="1"/>
          <c:tx>
            <c:v>Várakozás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Munka1!$B$1:$E$1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Munka1!$B$6:$E$6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28</c:v>
                </c:pt>
              </c:numCache>
            </c:numRef>
          </c:val>
        </c:ser>
        <c:ser>
          <c:idx val="2"/>
          <c:order val="2"/>
          <c:tx>
            <c:v>Futás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Munka1!$B$1:$E$1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Munka1!$B$3:$E$3</c:f>
              <c:numCache>
                <c:formatCode>General</c:formatCode>
                <c:ptCount val="4"/>
                <c:pt idx="0">
                  <c:v>15</c:v>
                </c:pt>
                <c:pt idx="1">
                  <c:v>7</c:v>
                </c:pt>
                <c:pt idx="2">
                  <c:v>26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9470304"/>
        <c:axId val="459468344"/>
      </c:barChart>
      <c:catAx>
        <c:axId val="459470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68344"/>
        <c:crosses val="autoZero"/>
        <c:auto val="1"/>
        <c:lblAlgn val="ctr"/>
        <c:lblOffset val="100"/>
        <c:noMultiLvlLbl val="0"/>
      </c:catAx>
      <c:valAx>
        <c:axId val="45946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7030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"Érkezés"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Munka1!$H$1:$K$1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Munka1!$H$2:$K$2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20</c:v>
                </c:pt>
              </c:numCache>
            </c:numRef>
          </c:val>
        </c:ser>
        <c:ser>
          <c:idx val="1"/>
          <c:order val="1"/>
          <c:tx>
            <c:v>Várakozás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Munka1!$H$6:$K$6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20</c:v>
                </c:pt>
                <c:pt idx="3">
                  <c:v>2</c:v>
                </c:pt>
              </c:numCache>
            </c:numRef>
          </c:val>
        </c:ser>
        <c:ser>
          <c:idx val="2"/>
          <c:order val="2"/>
          <c:tx>
            <c:v>Futás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Munka1!$H$3:$K$3</c:f>
              <c:numCache>
                <c:formatCode>General</c:formatCode>
                <c:ptCount val="4"/>
                <c:pt idx="0">
                  <c:v>15</c:v>
                </c:pt>
                <c:pt idx="1">
                  <c:v>7</c:v>
                </c:pt>
                <c:pt idx="2">
                  <c:v>26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9472264"/>
        <c:axId val="459468736"/>
      </c:barChart>
      <c:catAx>
        <c:axId val="459472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68736"/>
        <c:crosses val="autoZero"/>
        <c:auto val="1"/>
        <c:lblAlgn val="ctr"/>
        <c:lblOffset val="100"/>
        <c:noMultiLvlLbl val="0"/>
      </c:catAx>
      <c:valAx>
        <c:axId val="45946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7226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Érkezés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Munka1!$N$1:$Q$1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Munka1!$N$2:$Q$2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20</c:v>
                </c:pt>
              </c:numCache>
            </c:numRef>
          </c:val>
        </c:ser>
        <c:ser>
          <c:idx val="1"/>
          <c:order val="1"/>
          <c:tx>
            <c:v>Várakozás1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Munka1!$S$6:$V$6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</c:ser>
        <c:ser>
          <c:idx val="2"/>
          <c:order val="2"/>
          <c:tx>
            <c:v>Futás1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Munka1!$S$2:$V$2</c:f>
              <c:numCache>
                <c:formatCode>General</c:formatCode>
                <c:ptCount val="4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v>Várakozás2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Munka1!$S$7:$V$7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v>Futás2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Munka1!$S$3:$V$3</c:f>
              <c:numCache>
                <c:formatCode>General</c:formatCode>
                <c:ptCount val="4"/>
                <c:pt idx="0">
                  <c:v>5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9473440"/>
        <c:axId val="459473832"/>
      </c:barChart>
      <c:catAx>
        <c:axId val="459473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73832"/>
        <c:crosses val="autoZero"/>
        <c:auto val="1"/>
        <c:lblAlgn val="ctr"/>
        <c:lblOffset val="100"/>
        <c:noMultiLvlLbl val="0"/>
      </c:catAx>
      <c:valAx>
        <c:axId val="45947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734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Gantt</a:t>
            </a:r>
          </a:p>
        </c:rich>
      </c:tx>
      <c:layout>
        <c:manualLayout>
          <c:xMode val="edge"/>
          <c:yMode val="edge"/>
          <c:x val="0.433173447069116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Érkezés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Munka2!$B$1:$E$1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Munka2!$B$2:$E$2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11</c:v>
                </c:pt>
                <c:pt idx="3">
                  <c:v>20</c:v>
                </c:pt>
              </c:numCache>
            </c:numRef>
          </c:val>
        </c:ser>
        <c:ser>
          <c:idx val="1"/>
          <c:order val="1"/>
          <c:tx>
            <c:v>Várakozás1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Munka2!$G$4:$J$4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</c:ser>
        <c:ser>
          <c:idx val="2"/>
          <c:order val="2"/>
          <c:tx>
            <c:v>Futás1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Munka2!$G$2:$J$2</c:f>
              <c:numCache>
                <c:formatCode>General</c:formatCode>
                <c:ptCount val="4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v>Várakozás2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Munka2!$G$5:$J$5</c:f>
              <c:numCache>
                <c:formatCode>General</c:formatCode>
                <c:ptCount val="4"/>
                <c:pt idx="0">
                  <c:v>8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v>Futás2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Munka2!$G$3:$J$3</c:f>
              <c:numCache>
                <c:formatCode>General</c:formatCode>
                <c:ptCount val="4"/>
                <c:pt idx="0">
                  <c:v>4</c:v>
                </c:pt>
                <c:pt idx="1">
                  <c:v>0</c:v>
                </c:pt>
                <c:pt idx="2">
                  <c:v>26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8545784"/>
        <c:axId val="458544608"/>
      </c:barChart>
      <c:catAx>
        <c:axId val="458545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44608"/>
        <c:crosses val="autoZero"/>
        <c:auto val="1"/>
        <c:lblAlgn val="ctr"/>
        <c:lblOffset val="100"/>
        <c:noMultiLvlLbl val="0"/>
      </c:catAx>
      <c:valAx>
        <c:axId val="45854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4578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</xdr:rowOff>
    </xdr:from>
    <xdr:to>
      <xdr:col>6</xdr:col>
      <xdr:colOff>142875</xdr:colOff>
      <xdr:row>23</xdr:row>
      <xdr:rowOff>80962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276225</xdr:colOff>
      <xdr:row>9</xdr:row>
      <xdr:rowOff>4762</xdr:rowOff>
    </xdr:from>
    <xdr:to>
      <xdr:col>12</xdr:col>
      <xdr:colOff>542925</xdr:colOff>
      <xdr:row>23</xdr:row>
      <xdr:rowOff>80962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28575</xdr:colOff>
      <xdr:row>9</xdr:row>
      <xdr:rowOff>4762</xdr:rowOff>
    </xdr:from>
    <xdr:to>
      <xdr:col>20</xdr:col>
      <xdr:colOff>95250</xdr:colOff>
      <xdr:row>23</xdr:row>
      <xdr:rowOff>80962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</xdr:rowOff>
    </xdr:from>
    <xdr:to>
      <xdr:col>7</xdr:col>
      <xdr:colOff>142875</xdr:colOff>
      <xdr:row>23</xdr:row>
      <xdr:rowOff>80962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781049</xdr:colOff>
      <xdr:row>9</xdr:row>
      <xdr:rowOff>9525</xdr:rowOff>
    </xdr:from>
    <xdr:to>
      <xdr:col>18</xdr:col>
      <xdr:colOff>0</xdr:colOff>
      <xdr:row>13</xdr:row>
      <xdr:rowOff>0</xdr:rowOff>
    </xdr:to>
    <xdr:sp macro="" textlink="">
      <xdr:nvSpPr>
        <xdr:cNvPr id="3" name="Szövegdoboz 2"/>
        <xdr:cNvSpPr txBox="1"/>
      </xdr:nvSpPr>
      <xdr:spPr>
        <a:xfrm>
          <a:off x="8867774" y="1724025"/>
          <a:ext cx="2495551" cy="752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100"/>
            <a:t>CPU</a:t>
          </a:r>
          <a:r>
            <a:rPr lang="hu-HU" sz="1100" baseline="0"/>
            <a:t> </a:t>
          </a:r>
          <a:r>
            <a:rPr lang="hu-HU" sz="1100"/>
            <a:t>idő</a:t>
          </a:r>
          <a:r>
            <a:rPr lang="hu-HU" sz="1100" baseline="0"/>
            <a:t>ből kivonjuk a tétlenséget és a context switch időt, ezután elosztjuk a CPU idővel.</a:t>
          </a:r>
          <a:endParaRPr lang="en-US" sz="1100"/>
        </a:p>
      </xdr:txBody>
    </xdr:sp>
    <xdr:clientData/>
  </xdr:twoCellAnchor>
  <xdr:twoCellAnchor>
    <xdr:from>
      <xdr:col>13</xdr:col>
      <xdr:colOff>781050</xdr:colOff>
      <xdr:row>14</xdr:row>
      <xdr:rowOff>0</xdr:rowOff>
    </xdr:from>
    <xdr:to>
      <xdr:col>18</xdr:col>
      <xdr:colOff>0</xdr:colOff>
      <xdr:row>19</xdr:row>
      <xdr:rowOff>0</xdr:rowOff>
    </xdr:to>
    <xdr:sp macro="" textlink="">
      <xdr:nvSpPr>
        <xdr:cNvPr id="4" name="Szövegdoboz 3"/>
        <xdr:cNvSpPr txBox="1"/>
      </xdr:nvSpPr>
      <xdr:spPr>
        <a:xfrm>
          <a:off x="8867775" y="2667000"/>
          <a:ext cx="249555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100"/>
            <a:t>Ha jól értem,</a:t>
          </a:r>
          <a:r>
            <a:rPr lang="hu-HU" sz="1100" baseline="0"/>
            <a:t> akkor ez az az idő, amíg a feladat végrehajtódik, miután megérkezett. Szóval ez a CPU idő és a várakozás összege. Mivel átlag kell, ezért összeadjuk a négy értéket és elosztjuk.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opLeftCell="I1" workbookViewId="0">
      <selection activeCell="V5" sqref="V5"/>
    </sheetView>
  </sheetViews>
  <sheetFormatPr defaultRowHeight="15" x14ac:dyDescent="0.25"/>
  <cols>
    <col min="1" max="1" width="9.7109375" customWidth="1"/>
    <col min="7" max="7" width="10.5703125" customWidth="1"/>
    <col min="13" max="13" width="9.85546875" customWidth="1"/>
  </cols>
  <sheetData>
    <row r="1" spans="1:22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G1" t="s">
        <v>11</v>
      </c>
      <c r="H1" t="s">
        <v>0</v>
      </c>
      <c r="I1" t="s">
        <v>1</v>
      </c>
      <c r="J1" t="s">
        <v>2</v>
      </c>
      <c r="K1" t="s">
        <v>3</v>
      </c>
      <c r="M1" t="s">
        <v>10</v>
      </c>
      <c r="N1" t="s">
        <v>0</v>
      </c>
      <c r="O1" t="s">
        <v>1</v>
      </c>
      <c r="P1" t="s">
        <v>2</v>
      </c>
      <c r="Q1" t="s">
        <v>3</v>
      </c>
      <c r="S1" s="2" t="s">
        <v>19</v>
      </c>
      <c r="T1" s="2"/>
      <c r="U1" s="2"/>
      <c r="V1" s="2"/>
    </row>
    <row r="2" spans="1:22" x14ac:dyDescent="0.25">
      <c r="A2" t="s">
        <v>4</v>
      </c>
      <c r="B2">
        <v>0</v>
      </c>
      <c r="C2">
        <v>8</v>
      </c>
      <c r="D2">
        <v>12</v>
      </c>
      <c r="E2">
        <v>20</v>
      </c>
      <c r="G2" t="s">
        <v>4</v>
      </c>
      <c r="H2">
        <v>0</v>
      </c>
      <c r="I2">
        <v>8</v>
      </c>
      <c r="J2">
        <v>12</v>
      </c>
      <c r="K2">
        <v>20</v>
      </c>
      <c r="M2" t="s">
        <v>4</v>
      </c>
      <c r="N2">
        <v>0</v>
      </c>
      <c r="O2">
        <v>8</v>
      </c>
      <c r="P2">
        <v>12</v>
      </c>
      <c r="Q2">
        <v>20</v>
      </c>
      <c r="R2" t="s">
        <v>26</v>
      </c>
      <c r="S2">
        <v>10</v>
      </c>
      <c r="T2">
        <v>8</v>
      </c>
      <c r="U2">
        <v>10</v>
      </c>
      <c r="V2">
        <v>10</v>
      </c>
    </row>
    <row r="3" spans="1:22" x14ac:dyDescent="0.25">
      <c r="A3" t="s">
        <v>5</v>
      </c>
      <c r="B3">
        <v>15</v>
      </c>
      <c r="C3">
        <v>7</v>
      </c>
      <c r="D3">
        <v>26</v>
      </c>
      <c r="E3">
        <v>10</v>
      </c>
      <c r="G3" t="s">
        <v>5</v>
      </c>
      <c r="H3">
        <v>15</v>
      </c>
      <c r="I3">
        <v>7</v>
      </c>
      <c r="J3">
        <v>26</v>
      </c>
      <c r="K3">
        <v>10</v>
      </c>
      <c r="M3" t="s">
        <v>5</v>
      </c>
      <c r="N3" t="s">
        <v>12</v>
      </c>
      <c r="O3">
        <v>7</v>
      </c>
      <c r="P3" t="s">
        <v>13</v>
      </c>
      <c r="Q3">
        <v>10</v>
      </c>
      <c r="R3" t="s">
        <v>25</v>
      </c>
      <c r="S3">
        <v>5</v>
      </c>
      <c r="T3">
        <v>0</v>
      </c>
      <c r="U3">
        <v>16</v>
      </c>
      <c r="V3">
        <v>0</v>
      </c>
    </row>
    <row r="4" spans="1:22" x14ac:dyDescent="0.25">
      <c r="A4" t="s">
        <v>6</v>
      </c>
      <c r="B4">
        <v>0</v>
      </c>
      <c r="C4">
        <v>15</v>
      </c>
      <c r="D4">
        <v>22</v>
      </c>
      <c r="E4">
        <v>48</v>
      </c>
      <c r="G4" t="s">
        <v>6</v>
      </c>
      <c r="H4">
        <v>0</v>
      </c>
      <c r="I4">
        <v>15</v>
      </c>
      <c r="J4">
        <v>32</v>
      </c>
      <c r="K4">
        <v>22</v>
      </c>
      <c r="M4" t="s">
        <v>6</v>
      </c>
      <c r="N4" t="s">
        <v>37</v>
      </c>
      <c r="O4">
        <v>10</v>
      </c>
      <c r="P4" t="s">
        <v>38</v>
      </c>
      <c r="Q4">
        <v>33</v>
      </c>
      <c r="R4" t="s">
        <v>22</v>
      </c>
      <c r="S4">
        <v>0</v>
      </c>
      <c r="T4">
        <v>10</v>
      </c>
      <c r="U4">
        <v>23</v>
      </c>
      <c r="V4">
        <v>33</v>
      </c>
    </row>
    <row r="5" spans="1:22" x14ac:dyDescent="0.25">
      <c r="A5" t="s">
        <v>7</v>
      </c>
      <c r="B5">
        <v>15</v>
      </c>
      <c r="C5">
        <v>22</v>
      </c>
      <c r="D5">
        <v>48</v>
      </c>
      <c r="E5">
        <v>58</v>
      </c>
      <c r="G5" t="s">
        <v>7</v>
      </c>
      <c r="H5">
        <v>15</v>
      </c>
      <c r="I5">
        <v>22</v>
      </c>
      <c r="J5">
        <v>58</v>
      </c>
      <c r="K5">
        <v>32</v>
      </c>
      <c r="M5" t="s">
        <v>7</v>
      </c>
      <c r="N5" t="s">
        <v>33</v>
      </c>
      <c r="O5">
        <v>17</v>
      </c>
      <c r="P5" t="s">
        <v>39</v>
      </c>
      <c r="Q5">
        <v>42</v>
      </c>
      <c r="R5" t="s">
        <v>24</v>
      </c>
      <c r="S5">
        <v>18</v>
      </c>
      <c r="T5">
        <v>0</v>
      </c>
      <c r="U5">
        <v>43</v>
      </c>
      <c r="V5">
        <v>0</v>
      </c>
    </row>
    <row r="6" spans="1:22" x14ac:dyDescent="0.25">
      <c r="A6" t="s">
        <v>8</v>
      </c>
      <c r="B6">
        <f>B4-B2</f>
        <v>0</v>
      </c>
      <c r="C6">
        <f t="shared" ref="C6:E6" si="0">C4-C2</f>
        <v>7</v>
      </c>
      <c r="D6">
        <f>D4-D2</f>
        <v>10</v>
      </c>
      <c r="E6">
        <f t="shared" si="0"/>
        <v>28</v>
      </c>
      <c r="G6" t="s">
        <v>8</v>
      </c>
      <c r="H6">
        <f>H4-H2</f>
        <v>0</v>
      </c>
      <c r="I6">
        <f t="shared" ref="I6:K6" si="1">I4-I2</f>
        <v>7</v>
      </c>
      <c r="J6">
        <f t="shared" si="1"/>
        <v>20</v>
      </c>
      <c r="K6">
        <f t="shared" si="1"/>
        <v>2</v>
      </c>
      <c r="M6" t="s">
        <v>8</v>
      </c>
      <c r="N6" t="s">
        <v>36</v>
      </c>
      <c r="O6">
        <v>2</v>
      </c>
      <c r="P6" t="s">
        <v>35</v>
      </c>
      <c r="Q6">
        <v>12</v>
      </c>
      <c r="R6" t="s">
        <v>27</v>
      </c>
      <c r="S6">
        <v>0</v>
      </c>
      <c r="T6">
        <v>2</v>
      </c>
      <c r="U6">
        <v>11</v>
      </c>
      <c r="V6">
        <v>12</v>
      </c>
    </row>
    <row r="7" spans="1:22" x14ac:dyDescent="0.25">
      <c r="M7" t="s">
        <v>8</v>
      </c>
      <c r="N7">
        <v>7</v>
      </c>
      <c r="O7">
        <v>2</v>
      </c>
      <c r="P7">
        <v>21</v>
      </c>
      <c r="Q7">
        <v>12</v>
      </c>
      <c r="R7" t="s">
        <v>23</v>
      </c>
      <c r="S7">
        <v>7</v>
      </c>
      <c r="T7">
        <v>0</v>
      </c>
      <c r="U7">
        <v>10</v>
      </c>
      <c r="V7">
        <v>0</v>
      </c>
    </row>
    <row r="8" spans="1:22" x14ac:dyDescent="0.25">
      <c r="A8" t="s">
        <v>14</v>
      </c>
      <c r="B8">
        <f>AVERAGE(B6:E6)</f>
        <v>11.25</v>
      </c>
      <c r="G8" t="s">
        <v>15</v>
      </c>
      <c r="H8">
        <f>AVERAGE(H6:K6)</f>
        <v>7.25</v>
      </c>
      <c r="M8" t="s">
        <v>15</v>
      </c>
      <c r="N8">
        <f>AVERAGE(N7:Q7)</f>
        <v>10.5</v>
      </c>
    </row>
    <row r="25" spans="8:11" x14ac:dyDescent="0.25">
      <c r="H25" t="s">
        <v>16</v>
      </c>
      <c r="I25" t="s">
        <v>8</v>
      </c>
      <c r="J25" t="s">
        <v>17</v>
      </c>
      <c r="K25" t="s">
        <v>18</v>
      </c>
    </row>
  </sheetData>
  <mergeCells count="1">
    <mergeCell ref="S1:V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L16" sqref="L16"/>
    </sheetView>
  </sheetViews>
  <sheetFormatPr defaultRowHeight="15" x14ac:dyDescent="0.25"/>
  <cols>
    <col min="1" max="1" width="10" customWidth="1"/>
    <col min="6" max="6" width="10.7109375" customWidth="1"/>
    <col min="12" max="12" width="9.140625" customWidth="1"/>
    <col min="14" max="14" width="12.5703125" customWidth="1"/>
  </cols>
  <sheetData>
    <row r="1" spans="1:14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G1" s="2" t="s">
        <v>19</v>
      </c>
      <c r="H1" s="2"/>
      <c r="I1" s="2"/>
      <c r="J1" s="2"/>
    </row>
    <row r="2" spans="1:14" x14ac:dyDescent="0.25">
      <c r="A2" t="s">
        <v>4</v>
      </c>
      <c r="B2">
        <v>0</v>
      </c>
      <c r="C2">
        <v>7</v>
      </c>
      <c r="D2">
        <v>11</v>
      </c>
      <c r="E2">
        <v>20</v>
      </c>
      <c r="F2" t="s">
        <v>26</v>
      </c>
      <c r="G2">
        <v>10</v>
      </c>
      <c r="H2">
        <v>8</v>
      </c>
      <c r="I2">
        <v>10</v>
      </c>
      <c r="J2">
        <v>10</v>
      </c>
    </row>
    <row r="3" spans="1:14" x14ac:dyDescent="0.25">
      <c r="A3" t="s">
        <v>5</v>
      </c>
      <c r="B3" t="s">
        <v>21</v>
      </c>
      <c r="C3">
        <v>8</v>
      </c>
      <c r="D3" t="s">
        <v>20</v>
      </c>
      <c r="E3">
        <v>10</v>
      </c>
      <c r="F3" t="s">
        <v>25</v>
      </c>
      <c r="G3">
        <v>4</v>
      </c>
      <c r="H3">
        <v>0</v>
      </c>
      <c r="I3">
        <v>26</v>
      </c>
      <c r="J3">
        <v>0</v>
      </c>
    </row>
    <row r="4" spans="1:14" x14ac:dyDescent="0.25">
      <c r="A4" t="s">
        <v>7</v>
      </c>
      <c r="B4" t="s">
        <v>33</v>
      </c>
      <c r="C4">
        <v>18</v>
      </c>
      <c r="D4">
        <v>32</v>
      </c>
      <c r="E4">
        <v>42</v>
      </c>
      <c r="F4" t="s">
        <v>27</v>
      </c>
      <c r="G4">
        <v>0</v>
      </c>
      <c r="H4">
        <v>3</v>
      </c>
      <c r="I4">
        <v>11</v>
      </c>
      <c r="J4">
        <v>12</v>
      </c>
      <c r="L4" t="s">
        <v>30</v>
      </c>
      <c r="M4">
        <f>14+8+36+10</f>
        <v>68</v>
      </c>
    </row>
    <row r="5" spans="1:14" x14ac:dyDescent="0.25">
      <c r="A5" t="s">
        <v>8</v>
      </c>
      <c r="B5" t="s">
        <v>34</v>
      </c>
      <c r="C5">
        <v>3</v>
      </c>
      <c r="D5" t="s">
        <v>35</v>
      </c>
      <c r="E5">
        <v>12</v>
      </c>
      <c r="F5" t="s">
        <v>23</v>
      </c>
      <c r="G5">
        <v>8</v>
      </c>
      <c r="H5">
        <v>0</v>
      </c>
      <c r="I5">
        <v>10</v>
      </c>
      <c r="J5">
        <v>0</v>
      </c>
    </row>
    <row r="6" spans="1:14" x14ac:dyDescent="0.25">
      <c r="A6" t="s">
        <v>8</v>
      </c>
      <c r="B6">
        <v>8</v>
      </c>
      <c r="C6">
        <v>3</v>
      </c>
      <c r="D6">
        <v>21</v>
      </c>
      <c r="E6">
        <v>12</v>
      </c>
    </row>
    <row r="7" spans="1:14" x14ac:dyDescent="0.25">
      <c r="A7" t="s">
        <v>28</v>
      </c>
      <c r="B7">
        <f>AVERAGE(B6:E6)</f>
        <v>11</v>
      </c>
      <c r="M7">
        <v>28</v>
      </c>
      <c r="N7">
        <v>11</v>
      </c>
    </row>
    <row r="8" spans="1:14" x14ac:dyDescent="0.25">
      <c r="J8" t="s">
        <v>16</v>
      </c>
      <c r="K8" t="s">
        <v>8</v>
      </c>
    </row>
    <row r="9" spans="1:14" x14ac:dyDescent="0.25">
      <c r="J9" t="s">
        <v>17</v>
      </c>
      <c r="K9" t="s">
        <v>18</v>
      </c>
    </row>
    <row r="11" spans="1:14" x14ac:dyDescent="0.25">
      <c r="J11" t="s">
        <v>29</v>
      </c>
      <c r="L11" s="1">
        <f>(M4-(0.1*9))/M4</f>
        <v>0.98676470588235288</v>
      </c>
      <c r="N11" t="s">
        <v>31</v>
      </c>
    </row>
    <row r="17" spans="10:14" x14ac:dyDescent="0.25">
      <c r="J17" t="s">
        <v>32</v>
      </c>
      <c r="K17">
        <f>(SUM(G2:J3)+SUM(G4:J5))/4</f>
        <v>28</v>
      </c>
      <c r="N17" t="s">
        <v>31</v>
      </c>
    </row>
  </sheetData>
  <mergeCells count="1">
    <mergeCell ref="G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2021-03-24T12:07:37Z</dcterms:modified>
</cp:coreProperties>
</file>