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77814501-FBA0-4313-90B3-5D3D9352A611}" xr6:coauthVersionLast="47" xr6:coauthVersionMax="47" xr10:uidLastSave="{00000000-0000-0000-0000-000000000000}"/>
  <bookViews>
    <workbookView xWindow="-108" yWindow="-108" windowWidth="23256" windowHeight="12576" tabRatio="799" firstSheet="9" activeTab="14" xr2:uid="{00000000-000D-0000-FFFF-FFFF00000000}"/>
  </bookViews>
  <sheets>
    <sheet name="Trường hợp kiểm thử" sheetId="1" r:id="rId1"/>
    <sheet name="Đăng nhập" sheetId="36" r:id="rId2"/>
    <sheet name="Đăng xuất" sheetId="37" r:id="rId3"/>
    <sheet name="Quản lý tài khoản" sheetId="35" r:id="rId4"/>
    <sheet name="Báo cáo kiểm tra" sheetId="10" state="hidden" r:id="rId5"/>
    <sheet name="Danh sách nhân viên" sheetId="19" r:id="rId6"/>
    <sheet name="Thêm nhân viên" sheetId="38" r:id="rId7"/>
    <sheet name="Chỉnh sửa nhân viên" sheetId="39" r:id="rId8"/>
    <sheet name="Quản lý nhân viên-Manager" sheetId="43" r:id="rId9"/>
    <sheet name="Hồ sơ cá nhân" sheetId="21" r:id="rId10"/>
    <sheet name="Danh sách phòng ban" sheetId="31" r:id="rId11"/>
    <sheet name="Thêm phòng ban" sheetId="40" r:id="rId12"/>
    <sheet name="Chỉnh sửa phòng ban" sheetId="41" r:id="rId13"/>
    <sheet name="Bảng điều khiển - Admin" sheetId="32" r:id="rId14"/>
    <sheet name="Bảng điều khiển-Manager" sheetId="42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E5" i="41"/>
  <c r="D5" i="41"/>
  <c r="E4" i="41"/>
  <c r="D4" i="41"/>
  <c r="E5" i="40"/>
  <c r="D5" i="40"/>
  <c r="E4" i="40"/>
  <c r="D4" i="40"/>
  <c r="E5" i="39"/>
  <c r="D5" i="39"/>
  <c r="E4" i="39"/>
  <c r="D4" i="39"/>
  <c r="E5" i="38"/>
  <c r="D5" i="38"/>
  <c r="E4" i="38"/>
  <c r="D4" i="38"/>
  <c r="E5" i="37" l="1"/>
  <c r="D5" i="37"/>
  <c r="E4" i="37"/>
  <c r="D4" i="37"/>
  <c r="E5" i="36"/>
  <c r="D5" i="36"/>
  <c r="E4" i="36"/>
  <c r="D4" i="36"/>
  <c r="E5" i="32" l="1"/>
  <c r="D5" i="32"/>
  <c r="E4" i="32"/>
  <c r="D4" i="32"/>
  <c r="E5" i="31"/>
  <c r="D5" i="31"/>
  <c r="E4" i="31"/>
  <c r="D4" i="31"/>
  <c r="E5" i="19"/>
  <c r="D5" i="19"/>
  <c r="E4" i="19"/>
  <c r="D4" i="19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<sst xmlns="http://schemas.openxmlformats.org/spreadsheetml/2006/main" count="2095" uniqueCount="813">
  <si>
    <t>TEST CASE SYSTEM SPRINT 1</t>
  </si>
  <si>
    <t>Tên dự án</t>
  </si>
  <si>
    <t>STT</t>
  </si>
  <si>
    <t>Chức năng</t>
  </si>
  <si>
    <t>Sheet Name</t>
  </si>
  <si>
    <t>Số lượng test</t>
  </si>
  <si>
    <t>Mô tả</t>
  </si>
  <si>
    <t>Đăng nhập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</si>
  <si>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</si>
  <si>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</si>
  <si>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</si>
  <si>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</si>
  <si>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</si>
  <si>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</si>
  <si>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</si>
  <si>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</si>
  <si>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</si>
  <si>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</si>
  <si>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</si>
  <si>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</si>
  <si>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</si>
  <si>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</si>
  <si>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</si>
  <si>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</si>
  <si>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</si>
  <si>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</si>
  <si>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</si>
  <si>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</si>
  <si>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</si>
  <si>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</si>
  <si>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</si>
  <si>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</si>
  <si>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</si>
  <si>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</si>
  <si>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</si>
  <si>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</si>
  <si>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</si>
  <si>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</si>
  <si>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</si>
  <si>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</si>
  <si>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</si>
  <si>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</si>
  <si>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</si>
  <si>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</si>
  <si>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</si>
  <si>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</si>
  <si>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</si>
  <si>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</si>
  <si>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</si>
  <si>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</si>
  <si>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</si>
  <si>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</si>
  <si>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</si>
  <si>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</si>
  <si>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</si>
  <si>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</si>
  <si>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</si>
  <si>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</si>
  <si>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</si>
  <si>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Passed</t>
  </si>
  <si>
    <t xml:space="preserve"> -Text color : black
 -Status : enable</t>
  </si>
  <si>
    <t xml:space="preserve"> -Text color : white
 -Status : enable</t>
  </si>
  <si>
    <t>Quy trình</t>
  </si>
  <si>
    <t>Tổng lần kiểm tra</t>
  </si>
  <si>
    <t>[Đăng xuất] Button</t>
  </si>
  <si>
    <t xml:space="preserve"> - Text: Black
 - Status: Enable</t>
  </si>
  <si>
    <t>[Sửa] Button</t>
  </si>
  <si>
    <t>[Xóa] Button</t>
  </si>
  <si>
    <t>XÂY DỰNG HỆ THỐNG QUẢN LÝ NHÂN SỰ TÍCH HỢP CHATBOT AI HỖ TRỢ TRA CỨU THÔNG TIN</t>
  </si>
  <si>
    <t>GUI-QLNV01</t>
  </si>
  <si>
    <t>[HỒ SƠ NHÂN SỰ] Label tiêu đề trang</t>
  </si>
  <si>
    <t>Label "HỒ SƠ NHÂN SỰ" hiển thị đúng, Status: Enable</t>
  </si>
  <si>
    <t>Duyên</t>
  </si>
  <si>
    <t>GUI-QLNV02</t>
  </si>
  <si>
    <t>[Thanh tìm kiếm] Input Search</t>
  </si>
  <si>
    <t>GUI-QLNV03</t>
  </si>
  <si>
    <t>[THÊM NHÂN VIÊN] Button</t>
  </si>
  <si>
    <t>GUI-QLNV04</t>
  </si>
  <si>
    <t xml:space="preserve">[Danh sách nhân viên] Table </t>
  </si>
  <si>
    <t>GUI-QLNV05</t>
  </si>
  <si>
    <t>GUI-QLNV06</t>
  </si>
  <si>
    <t>Biểu đồ hiển thị đầy đủ dữ liệu, không bị lỗi, căn chỉnh đúng trong giao diện.</t>
  </si>
  <si>
    <t>GUI-QLNV07</t>
  </si>
  <si>
    <t>[Sidebar – Menu điều hướng]</t>
  </si>
  <si>
    <t xml:space="preserve"> -Text color : ưhite
 -Status : enable</t>
  </si>
  <si>
    <t>GUI-QLNV08</t>
  </si>
  <si>
    <t>[Avatar + Tên người dùng]</t>
  </si>
  <si>
    <t>Hiển thị tên và chức danh của người dùng đang đăng nhập</t>
  </si>
  <si>
    <t>GUI-QLNV09</t>
  </si>
  <si>
    <t xml:space="preserve"> -Text color : red
 -Status : enable</t>
  </si>
  <si>
    <t>FUNC-QLNV01</t>
  </si>
  <si>
    <t>Hiển thị danh sách nhân viên</t>
  </si>
  <si>
    <t>Có dữ liệu nhân viên trong hệ thống</t>
  </si>
  <si>
    <t>Danh sách nhân viên hiển thị đầy đủ thông tin theo từng dòng</t>
  </si>
  <si>
    <t>FUNC-QLNV02</t>
  </si>
  <si>
    <t>Tìm kiếm theo tên nhân viên hợp lệ</t>
  </si>
  <si>
    <t>Có nhân viên tên đó trong hệ thống</t>
  </si>
  <si>
    <t>Danh sách lọc hiển thị đúng nhân viên cần tìm</t>
  </si>
  <si>
    <t xml:space="preserve">Thẻ hiển thị đúng tổng số phòng ban hiện có </t>
  </si>
  <si>
    <t>FUNC-QLNV03</t>
  </si>
  <si>
    <t>Tìm kiếm theo mã nhân viên hợp lệ</t>
  </si>
  <si>
    <t>Có nhân viên mã đó trong hệ thống</t>
  </si>
  <si>
    <t>Danh sách lọc đúng nhân viên có mã tương ứng</t>
  </si>
  <si>
    <t xml:space="preserve">Thẻ hiển thị đúng tổng số tin tuyển dụng hiện có </t>
  </si>
  <si>
    <t>FUNC-QLNV04</t>
  </si>
  <si>
    <t>Tìm kiếm không phân biệt hoa/thường</t>
  </si>
  <si>
    <t xml:space="preserve">Thẻ hiển thị đúng tổng số đơn nghỉ hiện có </t>
  </si>
  <si>
    <t>FUNC-QLNV05</t>
  </si>
  <si>
    <t>Tìm kiếm từ khóa không tồn tại</t>
  </si>
  <si>
    <t>Hệ thống có dữ liệu</t>
  </si>
  <si>
    <t>Hiển thị danh sách trống</t>
  </si>
  <si>
    <t>Biểu đồ hiển thị đúng tên phòng ban, màu sắc cột phân biệt, số lượng nhân viên chính xác</t>
  </si>
  <si>
    <t>FUNC-QLNV06</t>
  </si>
  <si>
    <t>Kiểm tra chức năng Thêm nhân viên</t>
  </si>
  <si>
    <t xml:space="preserve">Đăng nhập thành công                               </t>
  </si>
  <si>
    <t>Chuyển đến giao diện thêm nhân viên</t>
  </si>
  <si>
    <t>Chuyển đến đúng trang tương ứng</t>
  </si>
  <si>
    <t>FUNC-QLNV07</t>
  </si>
  <si>
    <t>Kiểm tra chức năng Chỉnh sửa nhân viên</t>
  </si>
  <si>
    <t>Chuyển đến giao diện chỉnh sửa nhân viên</t>
  </si>
  <si>
    <t>Số liệu thẻ "Nhân Sự" tăng lên 1 đơn vị</t>
  </si>
  <si>
    <t>FUNC-QLNV08</t>
  </si>
  <si>
    <t>Kiểm tra chức năng Xóa nhân viên</t>
  </si>
  <si>
    <t>Có nhân viên trong danh sách</t>
  </si>
  <si>
    <t>Nhân viên bị xóa khỏi danh sách; thông báo xóa thành công</t>
  </si>
  <si>
    <t>Hệ thống đăng xuất và chuyển về trang Đăng nhập</t>
  </si>
  <si>
    <t>1. Đăng nhập.                   
2. Chọn "Quản lý nhân viên" trên sidebar.</t>
  </si>
  <si>
    <t>Quản lý phòng ban - Admin</t>
  </si>
  <si>
    <t>GUI_SHOW Trang Quản lý phòng ban - Admin</t>
  </si>
  <si>
    <t>GUI-QLPB01</t>
  </si>
  <si>
    <t>[Tiêu đề] Label chính</t>
  </si>
  <si>
    <t>Hiển thị "QUẢN LÝ PHÒNG BAN" ; Status: Enable</t>
  </si>
  <si>
    <t>GUI-QLPB02</t>
  </si>
  <si>
    <t>Placeholder: "Tìm kiếm…";  Status: Enable</t>
  </si>
  <si>
    <t>GUI-QLPB03</t>
  </si>
  <si>
    <t>[+ THÊM] Button</t>
  </si>
  <si>
    <t xml:space="preserve"> -Icon : white
 -Status : enable</t>
  </si>
  <si>
    <t>GUI-BDK07</t>
  </si>
  <si>
    <t>GUI-BDK08</t>
  </si>
  <si>
    <t>GUI-BDK09</t>
  </si>
  <si>
    <t>GUI-QLPB10</t>
  </si>
  <si>
    <t xml:space="preserve">[Chat ] Button </t>
  </si>
  <si>
    <t>FUNCTION_SHOW Trang Quản lý phòng ban - Admin</t>
  </si>
  <si>
    <t>FUNC-QLPB01</t>
  </si>
  <si>
    <t>Hiển thị danh sách phòng ban</t>
  </si>
  <si>
    <t>Có dữ liệu phòng ban trong hệ thống</t>
  </si>
  <si>
    <t>Danh sách hiển thị đầy đủ các phòng ban với ID, tên, mô tả, người đứng đầu</t>
  </si>
  <si>
    <t>FUNC-QLPB02</t>
  </si>
  <si>
    <t>Tìm kiếm theo tên phòng ban hợp lệ</t>
  </si>
  <si>
    <t>Danh sách lọc đúng phòng ban tương ứng</t>
  </si>
  <si>
    <t>FUNC-QLPB03</t>
  </si>
  <si>
    <t>FUNC-QLPB04</t>
  </si>
  <si>
    <t>Có dữ liệu phòng ban</t>
  </si>
  <si>
    <t>Hiển thị trạng thái danh sách rỗng</t>
  </si>
  <si>
    <t>FUNC-QLPB05</t>
  </si>
  <si>
    <t>Xóa từ khóa → danh sách phục hồi</t>
  </si>
  <si>
    <t>Danh sách trở về hiển thị toàn bộ phòng ban</t>
  </si>
  <si>
    <t>FUNC-QLPB06</t>
  </si>
  <si>
    <t>Mở giao diện thêm phòng ban</t>
  </si>
  <si>
    <t>Đăng nhập thành công</t>
  </si>
  <si>
    <t>Giao diện thêm phòng ban xuất hiện</t>
  </si>
  <si>
    <t>FUNC-QLPB07</t>
  </si>
  <si>
    <t>Mở giao diện chỉnh sửa phòng ban</t>
  </si>
  <si>
    <t>Có phòng ban trong danh sách</t>
  </si>
  <si>
    <t>Giao diện  sửa mở ra, hiển thị sẵn thông tin hiện tại của phòng ban đó</t>
  </si>
  <si>
    <t>FUNC-QLPB08</t>
  </si>
  <si>
    <t>Phòng ban bị xóa khỏi danh sách; thông báo xóa thành công</t>
  </si>
  <si>
    <t>FUNC-QLPB09</t>
  </si>
  <si>
    <t>Xóa phòng ban – Hủy xóa</t>
  </si>
  <si>
    <t>Giao diện đóng lại; phòng ban vẫn còn trong danh sách</t>
  </si>
  <si>
    <t>Rin</t>
  </si>
  <si>
    <t>Dashboard - Admin</t>
  </si>
  <si>
    <t>Khánh</t>
  </si>
  <si>
    <t>XÂY DỰNG HỆ THỐNG QUẢN LÝ NHÂN SỰ CHO DOANH NGHIỆP NHỎ TÍCH HỢP CHATBOT AI HỖ TRỢ TRA 
CỨU THÔNG TIN</t>
  </si>
  <si>
    <t>Trang hồ sơ cá nhân</t>
  </si>
  <si>
    <t xml:space="preserve">GUI_SHOW Cá Nhân </t>
  </si>
  <si>
    <t>Gui_CN01</t>
  </si>
  <si>
    <t>"Thống kê"Card</t>
  </si>
  <si>
    <t xml:space="preserve"> - Text: white
 - Status: Enable</t>
  </si>
  <si>
    <t>Gui_CN02</t>
  </si>
  <si>
    <t>"Lướt xem thêm"button</t>
  </si>
  <si>
    <t xml:space="preserve"> - Text: slate
 - Status: Enable</t>
  </si>
  <si>
    <t xml:space="preserve"> - Text:slate
 - Status: Enable</t>
  </si>
  <si>
    <t>Gui_CN03</t>
  </si>
  <si>
    <t>"Thông tin rút gọn của thông báo từ admin"card</t>
  </si>
  <si>
    <t>Hiện thị các thông báo của admin lên giao diện</t>
  </si>
  <si>
    <t xml:space="preserve"> - Hiện thị label:"Thông báo từ admin"
 - Status: Enable</t>
  </si>
  <si>
    <t>Gui_CN04</t>
  </si>
  <si>
    <t>"Xem chi tiết"button</t>
  </si>
  <si>
    <t>Gui_CN05</t>
  </si>
  <si>
    <t>"Thông tin rút gọn của thông báo từ phòng ban"card</t>
  </si>
  <si>
    <t>Hiện thị các thông báo của phòng ban lên giao diện</t>
  </si>
  <si>
    <t xml:space="preserve"> - Hiện thị label:"Thông báo phòng ban"
 - Status: Enable</t>
  </si>
  <si>
    <t>Gui_CN06</t>
  </si>
  <si>
    <t>FUNCTION_SHOW Tổng quan nhân viên</t>
  </si>
  <si>
    <t>FUN_CN01</t>
  </si>
  <si>
    <t xml:space="preserve">Kiểm tra các thống kê </t>
  </si>
  <si>
    <t>1.Mở giao diện người dùng 
2.Vào trang cá nhân</t>
  </si>
  <si>
    <t>Dữ liệu thống kê tồn tại</t>
  </si>
  <si>
    <t>Hiện thị các thống kê trong tháhng(thông báo,nghỉ phép, chấm công)</t>
  </si>
  <si>
    <t>FUN_CN02</t>
  </si>
  <si>
    <t>Kiểm tra các đồng nghiệp cùng phòng</t>
  </si>
  <si>
    <t>Dữ liệu đồng nghiệp tồn tại</t>
  </si>
  <si>
    <t>Hiện thị avtar và tên đồng nghiệp chung phòng ban</t>
  </si>
  <si>
    <t>FUN_CN03</t>
  </si>
  <si>
    <t>Kiểm tra nút "xem chi tiết" hoạt động
(của thông báo từ admin)</t>
  </si>
  <si>
    <t xml:space="preserve">1.Mở giao diện người dùng 
2.Vào trang cá nhân
3.bấm vào nút "xem chi tiết" trên giao diện </t>
  </si>
  <si>
    <t>nút "xem chi tiết" có tồn tại trên giao diện</t>
  </si>
  <si>
    <t>Chuyển đến trang thông tin chi tiết của thông báo từ admin</t>
  </si>
  <si>
    <t>FUN_CN04</t>
  </si>
  <si>
    <t>Kiểm tra nút "xem chi tiết" hoạt động
(của thông báo từ phòng ban )</t>
  </si>
  <si>
    <t>Chuyển đến trang thông tin chi tiết của thông báo từ phòng ban</t>
  </si>
  <si>
    <t>Duy</t>
  </si>
  <si>
    <t xml:space="preserve">XÂY DỰNG HỆ THỐNG QUẢN LÝ NHÂN SỰ TÍCH HỢP CHATBOT AI HỖ TRỢ TRA CỨU THÔNG TIN </t>
  </si>
  <si>
    <t>GUI_SHOW Trang Dashboard - Admin</t>
  </si>
  <si>
    <t>GUI-DB01</t>
  </si>
  <si>
    <t>[BẢNG ĐIỀU KHIỂN] Label</t>
  </si>
  <si>
    <t>GUI-DB02</t>
  </si>
  <si>
    <t>[NHÂN SỰ] Thẻ thống kê</t>
  </si>
  <si>
    <t>GUI-DB03</t>
  </si>
  <si>
    <t>[PHÒNG BAN] Thẻ thống kê</t>
  </si>
  <si>
    <t>GUI-DB04</t>
  </si>
  <si>
    <t>[TUYỂN DỤNG] Thẻ thống kê</t>
  </si>
  <si>
    <t>GUI-DB05</t>
  </si>
  <si>
    <t>[ĐƠN NGHỈ] Thẻ thống kê</t>
  </si>
  <si>
    <t>GUI-DB06</t>
  </si>
  <si>
    <t>[Biểu đồ Phân bổ nhân sự toàn công ty] Chart</t>
  </si>
  <si>
    <t>GUI-DB07</t>
  </si>
  <si>
    <t>Hiển thị đầy đủ các mục: Quản lý nhân viên, Phòng ban, Chấm công, Nghỉ phép, Lương, Hợp đồng, Tuyển dụng, Khen thưởng, Thông báo; Status: Enable</t>
  </si>
  <si>
    <t>GUI-DB08</t>
  </si>
  <si>
    <t>GUI-DB09</t>
  </si>
  <si>
    <t>FUNCTION_SHOW Trang Dashboard - Admin</t>
  </si>
  <si>
    <t>FUNC-DB01</t>
  </si>
  <si>
    <t>Hiển thị đúng số liệu thẻ Nhân sự</t>
  </si>
  <si>
    <t>Có dữ liệu nhân sự trong hệ thống</t>
  </si>
  <si>
    <t xml:space="preserve">Thẻ hiển thị đúng tổng số nhân viên hiện có </t>
  </si>
  <si>
    <t>FUNC-DB02</t>
  </si>
  <si>
    <t>Hiển thị đúng số liệu thẻ Phong ban</t>
  </si>
  <si>
    <t>1. Đăng nhập thành công.                               2. Quan sát thẻ "Phong ban".</t>
  </si>
  <si>
    <t>Có dữ liệu chấm công trong hệ thống</t>
  </si>
  <si>
    <t>FUNC-DB03</t>
  </si>
  <si>
    <t>Hiển thị đúng số liệu thẻ Tuyển dụng</t>
  </si>
  <si>
    <t>Có dữ liệu nghỉ phép trong hệ thống</t>
  </si>
  <si>
    <t>FUNC-DB04</t>
  </si>
  <si>
    <t>Hiển thị đúng số liệu thẻ Đơn nghỉ</t>
  </si>
  <si>
    <t>FUNC-DB05</t>
  </si>
  <si>
    <t>Biểu đồ phân bổ nhân sự hiển thị đúng theo phòng ban</t>
  </si>
  <si>
    <t>Có dữ liệu phòng ban và nhân viên</t>
  </si>
  <si>
    <t>FUNC-DB06</t>
  </si>
  <si>
    <t>Điều hướng sang module khác từ Sidebar</t>
  </si>
  <si>
    <t>FUNC-DB07</t>
  </si>
  <si>
    <t>Dashboard tự động cập nhật khi dữ liệu thay đổi</t>
  </si>
  <si>
    <t>Đăng nhập thành công                               Có quyền thêm nhân viên</t>
  </si>
  <si>
    <t>FUNC-DB08</t>
  </si>
  <si>
    <t>Kiểm tra chức năng Đăng xuất</t>
  </si>
  <si>
    <t>FUNC-DB09</t>
  </si>
  <si>
    <t>Chọn thẻ "Nhân Sự" chuyển sang trang Quản lý nhân viên</t>
  </si>
  <si>
    <t>Đang ở trang Dashboard</t>
  </si>
  <si>
    <t>Chuyển đến đúng trang Quản lý nhân viên</t>
  </si>
  <si>
    <t>FUNC-DB10</t>
  </si>
  <si>
    <t>Chọn thẻ "Phong Ban" chuyển sang trang Quản lý nhân viên</t>
  </si>
  <si>
    <t>Chuyển đến đúng trang Quản lý phòng ban</t>
  </si>
  <si>
    <t>FUNC-DB11</t>
  </si>
  <si>
    <t>Chọn thẻ "Tuyển Dụng" chuyển sang trang Quản lý nhân viên</t>
  </si>
  <si>
    <t>Chuyển đến đúng trang Tin tuyển dụng</t>
  </si>
  <si>
    <t>FUNC-DB12</t>
  </si>
  <si>
    <t>Chọn thẻ "Đơn nghỉ" chuyển sang trang Quản lý nhân viên</t>
  </si>
  <si>
    <t>Chuyển đến đúng trang Quản lý nghỉ phép</t>
  </si>
  <si>
    <t>Quản lý phòng ban</t>
  </si>
  <si>
    <t>Bảng điều khiển</t>
  </si>
  <si>
    <t>Khoa</t>
  </si>
  <si>
    <t>Quản lý tài khoản</t>
  </si>
  <si>
    <t>GUI_SHOW Quản lý tài khoản</t>
  </si>
  <si>
    <t>GUI-QLTK01</t>
  </si>
  <si>
    <t>Kiểm tra hiển thị tiêu đề chính</t>
  </si>
  <si>
    <t>Hiển thị đúng Text: "QUẢN LÝ TÀI KHOẢN"</t>
  </si>
  <si>
    <t>Label: "QUẢN LÝ TÀI KHOẢN"; trạng thái enable</t>
  </si>
  <si>
    <t>GUI-QLTK02</t>
  </si>
  <si>
    <t>Kiểm tra tiêu đề phụ (Access Control)</t>
  </si>
  <si>
    <t>Hiển thị đúng Text: "QUẢN TRỊ TÀI KHOẢN" kèm icon người dùng</t>
  </si>
  <si>
    <t xml:space="preserve">Label hiển thị đúng font và icon </t>
  </si>
  <si>
    <t>GUI-QLTK03</t>
  </si>
  <si>
    <t>Kiểm tra cấu trúc bảng tài khoản</t>
  </si>
  <si>
    <t>Hiển thị đủ 4 cột: ID/TÀI KHOẢN, NHÂN VIÊN SỞ HỮU, QUYỀN HẠN (ROLE), THAO TÁC</t>
  </si>
  <si>
    <t>Bảng căn lề chuẩn, dễ theo dõi</t>
  </si>
  <si>
    <t>GUI-QLTK04</t>
  </si>
  <si>
    <t>Kiểm tra định dạng màu sắc Role</t>
  </si>
  <si>
    <t>Admin: Đỏ
Manager: Cam
Employee: Xám</t>
  </si>
  <si>
    <t>Màu sắc hiển thị đúng theo phân cấp vai trò</t>
  </si>
  <si>
    <t>GUI-QLTK05</t>
  </si>
  <si>
    <t>Danh sách dòng thời gian</t>
  </si>
  <si>
    <t>Hiển thị danh sách các thẻ tin nhắn bo góc màu trắng</t>
  </si>
  <si>
    <t>Các thẻ tin sắp xếp theo chiều dọc</t>
  </si>
  <si>
    <t>GUI-QLTK06</t>
  </si>
  <si>
    <t>Kiểm tra bộ icon Thao tác</t>
  </si>
  <si>
    <t>Hiển thị icon thùng rác màu xám ở góc phải mỗi thẻ</t>
  </si>
  <si>
    <t>Icon nhỏ gọn, đúng vị trí</t>
  </si>
  <si>
    <t>GUI-QLTK07</t>
  </si>
  <si>
    <t>Kiểm tra trạng thái Hover của dòng</t>
  </si>
  <si>
    <t>Di chuột qua một hàng bất kỳ trong bảng</t>
  </si>
  <si>
    <t>Bảng đang hiển thị danh sách tài khoản</t>
  </si>
  <si>
    <t>Dòng đang được di chuột vào sẽ thay đổi màu nền nhẹ để nhận diện</t>
  </si>
  <si>
    <t>Hiệu ứng Hover hoạt động mượt mà, giúp tránh nhìn nhầm dòng</t>
  </si>
  <si>
    <t>GUI-QLTK08</t>
  </si>
  <si>
    <t>Kiểm tra Tooltip icon Thao tác</t>
  </si>
  <si>
    <t>Di chuột vào icon "Chìa khóa" và "Thùng rác"</t>
  </si>
  <si>
    <t>Hiển thị văn bản gợi ý (Tooltip): "Reset mật khẩu" hoặc "Xóa tài khoản"</t>
  </si>
  <si>
    <t>Người dùng hiểu rõ chức năng trước khi nhấn</t>
  </si>
  <si>
    <t>FUNCTION_SHOW Quản lý tài khoản</t>
  </si>
  <si>
    <t>FUNC-QLTK01</t>
  </si>
  <si>
    <t>Xác thực thay đổi Quyền hạn (Role)</t>
  </si>
  <si>
    <t xml:space="preserve">1. Click vào Dropdown Role của một nhân viên.
2. Chọn một Role khác.
</t>
  </si>
  <si>
    <t>Admin có quyền ACL</t>
  </si>
  <si>
    <t>Hệ thống cập nhật Role mới cho tài khoản ngay lập tức</t>
  </si>
  <si>
    <t>Quyền hạn được cập nhật thành công trong DB</t>
  </si>
  <si>
    <t>FUNC-QLTK02</t>
  </si>
  <si>
    <t>Xác thực tính năng Reset mật khẩu</t>
  </si>
  <si>
    <t xml:space="preserve">1. Nhấn vào icon chìa khóa tại một tài khoản bất kỳ.
2. Nhấn xác nhận tại thông báo Reset.
</t>
  </si>
  <si>
    <t>Tài khoản đang ở trạng thái hoạt động.</t>
  </si>
  <si>
    <t>Hệ thống đặt lại mật khẩu của tài khoản đó về "123456".</t>
  </si>
  <si>
    <t>Mật khẩu được cập nhật thành công trong CSDL.</t>
  </si>
  <si>
    <t>FUNC-QLTK03</t>
  </si>
  <si>
    <t>Xác thực Popup xác nhận Reset</t>
  </si>
  <si>
    <t xml:space="preserve">1. Nhấn icon chìa khóa.
2. Quan sát thông báo hiện ra.
</t>
  </si>
  <si>
    <t>Hiển thị Popup xác nhận với nội dung: "Reset mật khẩu về 123456 nhé?".</t>
  </si>
  <si>
    <t>Popup hiển thị đúng nội dung cảnh báo.</t>
  </si>
  <si>
    <t>FUNC-QLTK04</t>
  </si>
  <si>
    <t>Xác thực đăng nhập sau khi Reset</t>
  </si>
  <si>
    <t xml:space="preserve">1. Thực hiện Reset mật khẩu một tài khoản.
2. Dùng tài khoản đó đăng nhập với pass "123456".
</t>
  </si>
  <si>
    <t>Đã Reset thành công.</t>
  </si>
  <si>
    <t>Người dùng có thể truy cập vào hệ thống bằng mật khẩu mặc định mới.</t>
  </si>
  <si>
    <t>Hệ thống xác thực chính xác mật khẩu 123456.</t>
  </si>
  <si>
    <t>FUNC-QLTK05</t>
  </si>
  <si>
    <t>Xác thực xóa tài khoản</t>
  </si>
  <si>
    <t xml:space="preserve">1. Nhấn vào icon thùng rác. 
2. Xác nhận xóa trong thông báo.
</t>
  </si>
  <si>
    <t xml:space="preserve">Tài khoản không phải là Admin </t>
  </si>
  <si>
    <t>Tài khoản bị xóa khỏi danh sách và không thể đăng nhập</t>
  </si>
  <si>
    <t>Dữ liệu tài khoản được gỡ bỏ khỏi hệ thống</t>
  </si>
  <si>
    <t>FUNC-QLTK06</t>
  </si>
  <si>
    <t>Xác thực ràng buộc xóa chính mình</t>
  </si>
  <si>
    <t xml:space="preserve">1. Nhấn vào icon thùng rác tại dòng tài khoản @admin (Lê Xuân Khoa)
</t>
  </si>
  <si>
    <t>Admin đang đăng nhập bằng chính tài khoản này</t>
  </si>
  <si>
    <t>Hệ thống hiển thị cảnh báo hoặc không cho phép xóa tài khoản đang đăng nhập</t>
  </si>
  <si>
    <t>Hệ thống xác nhận xóa thành công</t>
  </si>
  <si>
    <t>Failed</t>
  </si>
  <si>
    <t>FUNC-QLTK07</t>
  </si>
  <si>
    <t>Xác thực tính bền vững khi cập nhật Role</t>
  </si>
  <si>
    <t xml:space="preserve">1. Thay đổi Role một tài khoản. 
2. Nhấn F5 (Reload) trang web
</t>
  </si>
  <si>
    <t>Đã thực hiện đổi Role thành công</t>
  </si>
  <si>
    <t>Trạng thái Role mới vẫn được giữ nguyên sau khi tải lại trang</t>
  </si>
  <si>
    <t>Dữ liệu được ghi nhận vĩnh viễn vào Database</t>
  </si>
  <si>
    <t>FUNC-QLTK08</t>
  </si>
  <si>
    <t>Kiểm tra hiển thị thông tin chi tiết</t>
  </si>
  <si>
    <t xml:space="preserve">1. Quan sát cột NHÂN VIÊN SỞ HỮU
</t>
  </si>
  <si>
    <t>Dữ liệu nhân sự đã liên kết với tài khoản</t>
  </si>
  <si>
    <t>Hiển thị đầy đủ: Họ tên (In đậm), Chức vụ và Email liên kết</t>
  </si>
  <si>
    <t>Thông tin nhân viên hiển thị chính xác theo hồ sơ</t>
  </si>
  <si>
    <t>FUNC-QLTK09</t>
  </si>
  <si>
    <t>Kiểm tra đồng bộ dữ liệu Email</t>
  </si>
  <si>
    <t xml:space="preserve">1. Thay đổi Email của nhân viên bên module Quản lý nhân viên. 
2. Quay lại trang Quản lý tài khoản
</t>
  </si>
  <si>
    <t>Nhân viên đã có tài khoản</t>
  </si>
  <si>
    <t>Email mới cập nhật phải hiển thị đúng tại cột "NHÂN VIÊN SỞ HỮU"</t>
  </si>
  <si>
    <t>Dữ liệu được đồng bộ hóa giữa các module thành công</t>
  </si>
  <si>
    <t>FUNC-QLTK10</t>
  </si>
  <si>
    <t>Xác thực điều hướng Sidebar</t>
  </si>
  <si>
    <t xml:space="preserve">1. Click vào các mục khác và quay lại "Quản lý tài khoản" 
</t>
  </si>
  <si>
    <t>Sidebar highlight đúng vị trí và load lại dữ liệu bảng</t>
  </si>
  <si>
    <t>Điều hướng mượt mà, giữ vững trạng thái giao diện</t>
  </si>
  <si>
    <t xml:space="preserve">Quản lý tài khoản - Admin </t>
  </si>
  <si>
    <t>Hồ sơ cá nhân</t>
  </si>
  <si>
    <t>Quản lý nhân viên - Manager</t>
  </si>
  <si>
    <t>Quản lý nhân viên của manager</t>
  </si>
  <si>
    <t>GUI_SHOW Trang đăng nhập</t>
  </si>
  <si>
    <t>GUI-DN01</t>
  </si>
  <si>
    <t>[ Đăng Nhập] Label</t>
  </si>
  <si>
    <t xml:space="preserve"> -Label : black
 -Status : enable</t>
  </si>
  <si>
    <t>GUI-DN02</t>
  </si>
  <si>
    <t>[Tên đăng nhập] Textbox</t>
  </si>
  <si>
    <t>GUI-DN03</t>
  </si>
  <si>
    <t>[Mật khẩu] Textbox</t>
  </si>
  <si>
    <t>GUI-DN04</t>
  </si>
  <si>
    <t>[Quên mật khẩu?] Checkbox</t>
  </si>
  <si>
    <t>GUI-DN05</t>
  </si>
  <si>
    <t>[ Liên hệ Admin Nhóm 21]Link</t>
  </si>
  <si>
    <t>GUI-DN06</t>
  </si>
  <si>
    <t>[SIGN IN] Button</t>
  </si>
  <si>
    <t>FUNCTION_SHOW Trang đăng nhập</t>
  </si>
  <si>
    <t>FUNC-DN01</t>
  </si>
  <si>
    <t>Đăng nhập thành công vào trang admin</t>
  </si>
  <si>
    <t>1. Nhập username và password của admin
2. Chọn "VÀO HỆ THỐNG".</t>
  </si>
  <si>
    <t>Truy cập vào hệ thống</t>
  </si>
  <si>
    <t>Đi đến trang Dashboard</t>
  </si>
  <si>
    <t>FUNC-DN02</t>
  </si>
  <si>
    <t>Đăng nhập thất bại khi điền sai Username hoặc Password</t>
  </si>
  <si>
    <t xml:space="preserve">1. Nhập ussername hoặc password sai
2. Chọn "VÀO HỆ THỐNG".
</t>
  </si>
  <si>
    <t>Hệ thống thông báo lỗi : "Tên đăng nhập hoặc mật khẩu không đúng, vui lòng nhập lại!"</t>
  </si>
  <si>
    <t>FUNC-DN03</t>
  </si>
  <si>
    <t>Để trống trường "Mật khẩu".</t>
  </si>
  <si>
    <t xml:space="preserve">1 .Nhập tên tài khoản
2. Không nhập dữ liệu trường "Mật khẩu".
3. Chọn "VÀO HỆ THỐNG".
</t>
  </si>
  <si>
    <t>Thông báo lỗi : "Bạn chưa nhập mật khẩu vàol !"</t>
  </si>
  <si>
    <t>FUNC-DN04</t>
  </si>
  <si>
    <t xml:space="preserve">Để trống trường "Tên đăng nhập" </t>
  </si>
  <si>
    <t xml:space="preserve">1. Để trông trường username
</t>
  </si>
  <si>
    <t>Hệ thống thông báo lỗi : "Vui lòng nhập vào ô này".</t>
  </si>
  <si>
    <t>FUNC-DN05</t>
  </si>
  <si>
    <t>Để trống tất cả các trường dữ liêu</t>
  </si>
  <si>
    <t xml:space="preserve">1 .Không nhập use name
2. Không nhập dữ liệu trường "Mật khẩu".
3. Chọn "VÀO HỆ THỐNG".
</t>
  </si>
  <si>
    <t>Đăng xuất(Admin/Manager/Nhân viên)</t>
  </si>
  <si>
    <t>GUI_SHOW Đăng xuất</t>
  </si>
  <si>
    <t>FUNCTION_SHOW Đăng xuất</t>
  </si>
  <si>
    <t>GUI-DX01</t>
  </si>
  <si>
    <t>Kiểm tra vị trí hiển thị</t>
  </si>
  <si>
    <t>Nút "Đăng xuất" nằm ở vị trí dưới cùng, tách biệt với các chức năng nghiệp vụ</t>
  </si>
  <si>
    <t>Hiển thị đúng vị trí, không bị che khuất</t>
  </si>
  <si>
    <t>Kiểm tra Icon &amp; Nhãn</t>
  </si>
  <si>
    <t>Hiển thị Icon "Logout" (mũi tên thoát) và text "Đăng xuất" rõ ràng</t>
  </si>
  <si>
    <t>Icon và text sắc nét, đúng font hệ thống</t>
  </si>
  <si>
    <t>Hiệu ứng tương tác (Hover)</t>
  </si>
  <si>
    <t>Nút thay đổi độ sáng hoặc đổi màu nền nhẹ</t>
  </si>
  <si>
    <t>Hiệu ứng phản hồi tốt, người dùng dễ nhận biết</t>
  </si>
  <si>
    <t>Tính đồng bộ (Responsive)</t>
  </si>
  <si>
    <t>Nút Đăng xuất tự động thu gọn (chỉ hiện icon) hoặc ẩn vào menu mobile</t>
  </si>
  <si>
    <t>Giao diện co giãn chuẩn, không lỗi layout</t>
  </si>
  <si>
    <t>GUI-DX02</t>
  </si>
  <si>
    <t>GUI-DX03</t>
  </si>
  <si>
    <t>GUI-DX04</t>
  </si>
  <si>
    <t>FUNC-DX01</t>
  </si>
  <si>
    <t>Xác thực click Đăng xuất</t>
  </si>
  <si>
    <t>1. Nhấn trực tiếp vào nút [Đăng xuất]</t>
  </si>
  <si>
    <t>Đang trong phiên làm việc (Session active)</t>
  </si>
  <si>
    <t>Hệ thống thực hiện lệnh Logout; màn hình chuyển hướng ngay lập tức về trang Login</t>
  </si>
  <si>
    <t>Điều hướng về trang Login thành công</t>
  </si>
  <si>
    <t>Xác thực xóa Session/Token</t>
  </si>
  <si>
    <t>1. Nhấn Đăng xuất -&gt; Sau đó gõ URL trang quản trị"/admin/dashboard"</t>
  </si>
  <si>
    <t>Đã thực hiện thao tác Đăng xuất</t>
  </si>
  <si>
    <t>Hệ thống chặn truy cập và tự động đẩy về trang Login</t>
  </si>
  <si>
    <t>Phiên làm việc đã bị hủy hoàn toàn trong hệ thống</t>
  </si>
  <si>
    <t>Kiểm tra nút Back trình duyệt</t>
  </si>
  <si>
    <t>Đã đăng xuất</t>
  </si>
  <si>
    <t>Trang web không được hiển thị lại dữ liệu cũ; yêu cầu đăng nhập lại nếu muốn vào</t>
  </si>
  <si>
    <t>Trình duyệt không load lại dữ liệu cũ của sếp/nhân viên/admin</t>
  </si>
  <si>
    <t>Đăng xuất trên nhiều Tab</t>
  </si>
  <si>
    <t>1.Mở 2 tab cùng 1 tài khoản 
2.Tab 1 nhấn Đăng xuất 
3.Sang Tab 2 nhấn F5</t>
  </si>
  <si>
    <t>Đang ở trang Login sau khi logout</t>
  </si>
  <si>
    <t>Các biến lưu trữ Token/Session trong LocalStorage hoặc Cookie phải bị xóa sạch</t>
  </si>
  <si>
    <t>Không còn dấu vết Token cũ trong trình duyệt</t>
  </si>
  <si>
    <t>FUNC-DX02</t>
  </si>
  <si>
    <t>FUNC-DX03</t>
  </si>
  <si>
    <t>FUNC-DX04</t>
  </si>
  <si>
    <t>Đăng xuất</t>
  </si>
  <si>
    <t>khánh</t>
  </si>
  <si>
    <t>Quản lý nhân viên-Admin</t>
  </si>
  <si>
    <t>Quản lý nhân viên-Manager</t>
  </si>
  <si>
    <t>Danh sách nhân viên</t>
  </si>
  <si>
    <t>GUI_SHOW Trang danh sách nhân viên</t>
  </si>
  <si>
    <t>FUNCTION_SHOW Trang danh sách nhân viên</t>
  </si>
  <si>
    <t>Thêm nhân viên</t>
  </si>
  <si>
    <t>GUI_SHOW Trang Thêm nhân viên</t>
  </si>
  <si>
    <t>GUI-TNV01</t>
  </si>
  <si>
    <t>[Tiêu đề] Label</t>
  </si>
  <si>
    <t>Hiển thị icon + text "CHIÊU MỘ NHÂN TÀI MỚI"; Status: Enable</t>
  </si>
  <si>
    <t>GUI-TNV02</t>
  </si>
  <si>
    <t>[Section 1] Thông tin cá nhân – Label</t>
  </si>
  <si>
    <t>Hiển thị Label "1. THÔNG TIN CÁ NHÂN" ; Status: Enable</t>
  </si>
  <si>
    <t>GUI-TNV03</t>
  </si>
  <si>
    <t>[Họ và tên] Input</t>
  </si>
  <si>
    <t xml:space="preserve"> -Status : enable</t>
  </si>
  <si>
    <t>GUI-TNV04</t>
  </si>
  <si>
    <t>[Ngày sinh] Date Picker</t>
  </si>
  <si>
    <t>Placeholder: "mm/dd/yyyy";           Status: Enable</t>
  </si>
  <si>
    <t>GUI-TNV05</t>
  </si>
  <si>
    <t>[Giới tính] Dropdown</t>
  </si>
  <si>
    <t>Mặc định: "Nam"; có mũi tên dropdown; Status: Enable</t>
  </si>
  <si>
    <t>GUI-TNV06</t>
  </si>
  <si>
    <t>[Số CCCD] Input</t>
  </si>
  <si>
    <t>Placeholder: "Số CCCD"; Status: Enable</t>
  </si>
  <si>
    <t>GUI-TNV07</t>
  </si>
  <si>
    <t>[Email cá nhân] Input</t>
  </si>
  <si>
    <t>Placeholder: "Email cá nhân"; Status: Enable</t>
  </si>
  <si>
    <t>GUI-TNV08</t>
  </si>
  <si>
    <t>[Số điện thoại] Input</t>
  </si>
  <si>
    <t>Placeholder: "Số điện thoại"; Status: Enable</t>
  </si>
  <si>
    <t>GUI-TNV09</t>
  </si>
  <si>
    <t>[Địa chỉ thường trú] Input</t>
  </si>
  <si>
    <t>Placeholder: "Địa chỉ thường trú"; Status: Enable</t>
  </si>
  <si>
    <t>GUI-TNV10</t>
  </si>
  <si>
    <t>[Section 2] Tài khoản ngân hàng – Label</t>
  </si>
  <si>
    <t>Label "2. TÀI KHOẢN NGÂN HÀNG"; hiển thị đúng; Status: Enable</t>
  </si>
  <si>
    <t>GUI-TNV11</t>
  </si>
  <si>
    <t>[Số tài khoản] Input</t>
  </si>
  <si>
    <t>Placeholder: "Số tài khoản"; Status: Enable</t>
  </si>
  <si>
    <t>GUI-TNV12</t>
  </si>
  <si>
    <t>[Tên ngân hàng] Input</t>
  </si>
  <si>
    <t>Placeholder: "Tên ngân hàng"; Status: Enable</t>
  </si>
  <si>
    <t>GUI-TNV13</t>
  </si>
  <si>
    <t>[Section 3] Vị trí công tác – Label</t>
  </si>
  <si>
    <t>Label "3. VỊ TRÍ CÔNG TÁC"; Status: Enable</t>
  </si>
  <si>
    <t>GUI-TNV14</t>
  </si>
  <si>
    <t>[Chức vụ] Input</t>
  </si>
  <si>
    <t>Placeholder: "Chức vụ"; Status: Enable</t>
  </si>
  <si>
    <t>GUI-TNV15</t>
  </si>
  <si>
    <t>[Chọn phòng ban] Dropdown</t>
  </si>
  <si>
    <t>Placeholder: "-- Chọn phòng ban --"; Status: Enable</t>
  </si>
  <si>
    <t>GUI-TNV16</t>
  </si>
  <si>
    <t>[Section 4] Tài khoản hệ thống – Label</t>
  </si>
  <si>
    <t>Label "4. TÀI KHOẢN HỆ THỐNG";  Status: Enable</t>
  </si>
  <si>
    <t>GUI-TNV17</t>
  </si>
  <si>
    <t>[Username] Input</t>
  </si>
  <si>
    <t>Placeholder: "Username"; Status: Enable</t>
  </si>
  <si>
    <t>GUI-TNV18</t>
  </si>
  <si>
    <t>[Password] Input</t>
  </si>
  <si>
    <t>Placeholder: "Password"; Status: Enable</t>
  </si>
  <si>
    <t>GUI-TNV19</t>
  </si>
  <si>
    <t>[KÍCH HOẠT NHÂN SỰ] Button</t>
  </si>
  <si>
    <t>FUNCTION_SHOW Trang Thêm nhân viên</t>
  </si>
  <si>
    <t>FUNC-TNV01</t>
  </si>
  <si>
    <t>Thêm nhân viên với đầy đủ thông tin hợp lệ</t>
  </si>
  <si>
    <t>Thông tin nhập hợp lệ</t>
  </si>
  <si>
    <t>Giao diện đóng; nhân viên mới xuất hiện trong danh sách; thông báo thành công</t>
  </si>
  <si>
    <t>FUNC-TNV02</t>
  </si>
  <si>
    <t>Thêm nhân viên với  thông tin thiếu</t>
  </si>
  <si>
    <t>Giao diện mở thành công</t>
  </si>
  <si>
    <t>Hiển thị thông báo lỗi và yêu cầu nhập thông tin.</t>
  </si>
  <si>
    <t>FUNC-TNV03</t>
  </si>
  <si>
    <t>Nhập Email sai định dạng</t>
  </si>
  <si>
    <t>Hiển thị lỗi "Email không đúng định dạng"</t>
  </si>
  <si>
    <t>FUNC-TNV04</t>
  </si>
  <si>
    <t>Nhập Email  đã tồn tại trong hệ thống</t>
  </si>
  <si>
    <t xml:space="preserve">Email  đã tồn tại trong hệ thống     </t>
  </si>
  <si>
    <t>Thông báo lỗi: Lỗi thêm: Lỗi tạo nhân sự: Duplicate entry 'abc112k4@gmail.com' for key 'email'; không lưu</t>
  </si>
  <si>
    <t>FUNC-TNV05</t>
  </si>
  <si>
    <t>Nhập Username đã tồn tại trong hệ thống</t>
  </si>
  <si>
    <t>Có tài khoản trùng trong hệ thống</t>
  </si>
  <si>
    <t>FUNC-TNV06</t>
  </si>
  <si>
    <t>Đóng form bằng nút X – không lưu dữ liệu</t>
  </si>
  <si>
    <t>Giao diện đóng lại; danh sách nhân viên không thay đổi; dữ liệu nhập không được lưu</t>
  </si>
  <si>
    <t>FUNC-TNV07</t>
  </si>
  <si>
    <t xml:space="preserve">Kiểm tra chức năng Xóa nhân viên </t>
  </si>
  <si>
    <t>Chỉnh sửa nhân viên</t>
  </si>
  <si>
    <t>GUI_SHOW Trang Chỉnh sửa nhân viên</t>
  </si>
  <si>
    <t>GUI-CSNV01</t>
  </si>
  <si>
    <t>GUI-CSNV02</t>
  </si>
  <si>
    <t>GUI-CSNV03</t>
  </si>
  <si>
    <t>GUI-CSNV04</t>
  </si>
  <si>
    <t>GUI-CSNV05</t>
  </si>
  <si>
    <t>GUI-CSNV06</t>
  </si>
  <si>
    <t>GUI-CSNV07</t>
  </si>
  <si>
    <t>GUI-CSNV08</t>
  </si>
  <si>
    <t>GUI-CSNV09</t>
  </si>
  <si>
    <t>GUI-CSNV10</t>
  </si>
  <si>
    <t>[Section 2]  Vị trí &amp; Ngân hàng – Label</t>
  </si>
  <si>
    <t>GUI-CSNV11</t>
  </si>
  <si>
    <t>GUI-CSNV12</t>
  </si>
  <si>
    <t>GUI-CSNV13</t>
  </si>
  <si>
    <t>GUI-CSNV14</t>
  </si>
  <si>
    <t>GUI-CSNV15</t>
  </si>
  <si>
    <t>[HỦY] Button</t>
  </si>
  <si>
    <t>GUI-CSNV16</t>
  </si>
  <si>
    <t>[LƯU THAY ĐỔI] Button</t>
  </si>
  <si>
    <t>FUNCTION_SHOW Trang Chỉnh sửa nhân viên</t>
  </si>
  <si>
    <t>FUNC-CSNV01</t>
  </si>
  <si>
    <t>Dữ liệu hiện tại load đúng</t>
  </si>
  <si>
    <t>Giao diện  mở ra, tất cả các trường hiển thị đúng dữ liệu hiện tại của nhân viên đó</t>
  </si>
  <si>
    <t>FUNC-CSNV02</t>
  </si>
  <si>
    <t>Cập nhật Họ và Tên hợp lệ</t>
  </si>
  <si>
    <t>Tên mới cập nhật đúng trong danh sách; thông báo lưu thành công</t>
  </si>
  <si>
    <t>FUNC-CSNV03</t>
  </si>
  <si>
    <t>Cập nhật Ngày sinh bằng date picker</t>
  </si>
  <si>
    <t>Ngày sinh mới lưu đúng; hiển thị đúng định dạng trong danh sách</t>
  </si>
  <si>
    <t>FUNC-CSNV04</t>
  </si>
  <si>
    <t>Thay đổi Giới tính</t>
  </si>
  <si>
    <t>Giới tính mới được lưu thành công</t>
  </si>
  <si>
    <t>FUNC-CSNV05</t>
  </si>
  <si>
    <t>Thay đổi Phòng ban</t>
  </si>
  <si>
    <t>Có nhiều hơn 1 phòng ban trong hệ thống</t>
  </si>
  <si>
    <t>Phòng ban mới cập nhật đúng trong danh sách</t>
  </si>
  <si>
    <t>FUNC-CSNV06</t>
  </si>
  <si>
    <t>Cập nhật đồng thời nhiều trường</t>
  </si>
  <si>
    <t>Tất cả thay đổi được lưu đúng; danh sách cập nhật đồng bộ</t>
  </si>
  <si>
    <t>FUNC-CSNV07</t>
  </si>
  <si>
    <t>1. Mở giao diện Chỉnh sửa nhân viên.                   2. Xóa hết nội dung trường Họ và Tên.           3. Chọn "LƯU THAY ĐỔI".</t>
  </si>
  <si>
    <t xml:space="preserve"> Hiển thị thông báo lỗi và yêu cầu nhập thông tin.; không lưu</t>
  </si>
  <si>
    <t>FUNC-CSNV08</t>
  </si>
  <si>
    <t>Hiển thị lỗi "Email không đúng định dạng"; không lưu</t>
  </si>
  <si>
    <t>FUNC-CSNV09</t>
  </si>
  <si>
    <t>Chọn hủy sau khi đã chỉnh sửa</t>
  </si>
  <si>
    <t>Giao diện đóng lại; thông tin nhân viên trong danh sách không thay đổi</t>
  </si>
  <si>
    <t>FUNC-CSNV10</t>
  </si>
  <si>
    <t>Hệ thống lưu thành công</t>
  </si>
  <si>
    <t>Thêm phòng ban</t>
  </si>
  <si>
    <t>GUI_SHOW Trang Thêm phòng ban</t>
  </si>
  <si>
    <t>GUI-TTNV01</t>
  </si>
  <si>
    <t>Hiển thị icon "+" + text "TẠO ĐƠN VỊ MỚI"; Status: Enable</t>
  </si>
  <si>
    <t>GUI-TTNV02</t>
  </si>
  <si>
    <t>[Tên phòng ban] Input</t>
  </si>
  <si>
    <t>Placeholder: "Tên phòng ban…"; Status: Enable</t>
  </si>
  <si>
    <t>GUI-TTNV03</t>
  </si>
  <si>
    <t>[Mô tả nhiệm vụ] Textarea</t>
  </si>
  <si>
    <t>Placeholder: "Mô tả nhiệm vụ…";  Status: Enable</t>
  </si>
  <si>
    <t>GUI-TTNV04</t>
  </si>
  <si>
    <t>GUI-TTNV05</t>
  </si>
  <si>
    <t>[LƯU] Button</t>
  </si>
  <si>
    <t>FUNCTION_SHOW Trang Thêm phòng ban</t>
  </si>
  <si>
    <t>FUNC-TTNV01</t>
  </si>
  <si>
    <t>Thêm phòng ban với đầy đủ thông tin hợp lệ</t>
  </si>
  <si>
    <t>Giao diện đóng;phòng ban mới xuất hiện trong danh sách; thông báo tạo thành công</t>
  </si>
  <si>
    <t>FUNC-TTNV02</t>
  </si>
  <si>
    <t>Thêm phòng ban chỉ có tên, không có mô tả</t>
  </si>
  <si>
    <t>FUNC-TTNV03</t>
  </si>
  <si>
    <t xml:space="preserve">Bỏ trống Tên phòng ban </t>
  </si>
  <si>
    <t>Hiển thị lỗi "Vui lòngđiền vào  ô này "; không lưu</t>
  </si>
  <si>
    <t>FUNC-TTNV04</t>
  </si>
  <si>
    <t>Bỏ trống tất cả</t>
  </si>
  <si>
    <t>Hiển thị thông báo lỗi các trường bắt buộc; không lưu</t>
  </si>
  <si>
    <t>FUNC-TTNV05</t>
  </si>
  <si>
    <t>Chọn "HỦY" sau khi đã nhập dữ liệu</t>
  </si>
  <si>
    <t>Giao diện đóng;dữ liệu đã nhập không được lưu; danh sách không thay đổi</t>
  </si>
  <si>
    <t>Chỉnh sửa phòng ban</t>
  </si>
  <si>
    <t>GUI_SHOW Trang Chỉnh sửa phòng ban</t>
  </si>
  <si>
    <t>GUI-CSPB01</t>
  </si>
  <si>
    <t>Hiển thị icon bút chì + text "CẬP NHẬT ĐƠN VỊ"; Status: Enable</t>
  </si>
  <si>
    <t>GUI-CSPB02</t>
  </si>
  <si>
    <t>GUI-CSPB03</t>
  </si>
  <si>
    <t>GUI-CSPB04</t>
  </si>
  <si>
    <t>[Người đứng đầu] Dropdown</t>
  </si>
  <si>
    <t>GUI-CSPB05</t>
  </si>
  <si>
    <t>GUI-CSPB06</t>
  </si>
  <si>
    <t>FUNCTION_SHOW Trang Chỉnh sửa phòng ban</t>
  </si>
  <si>
    <t>FUNC-CSPB01</t>
  </si>
  <si>
    <t>Xác nhận dữ liệu hiện tại load đúng</t>
  </si>
  <si>
    <t xml:space="preserve">1. Mở giao diện Chỉnh sửa phòng ban.                    </t>
  </si>
  <si>
    <t>Giao diện mở ra, 3 trường hiển thị đúng dữ liệu hiện tại của phòng ban đó</t>
  </si>
  <si>
    <t>FUNC-CSPB02</t>
  </si>
  <si>
    <t>Cập nhật tên phòng ban hợp lệ</t>
  </si>
  <si>
    <t>FUNC-CSPB03</t>
  </si>
  <si>
    <t>Cập nhật mô tả nhiệm vụ</t>
  </si>
  <si>
    <t>Mô tả mới hiển thị đúng trong danh sách; thông báo lưu thành công</t>
  </si>
  <si>
    <t>FUNC-CSPB04</t>
  </si>
  <si>
    <t>Cập nhật người đứng đầu</t>
  </si>
  <si>
    <t>Người đứng đầu mới hiển thị đúng trong danh sách; thông báo lưu thành công</t>
  </si>
  <si>
    <t>FUNC-CSPB05</t>
  </si>
  <si>
    <t>Cập nhật đồng thời cả 3 trường</t>
  </si>
  <si>
    <t>Tất cả thay đổi được lưu đúng và đồng bộ trong danh sách</t>
  </si>
  <si>
    <t>FUNC-CSPB06</t>
  </si>
  <si>
    <t>Để trống Tên phòng ban</t>
  </si>
  <si>
    <t>Hiển thị lỗi "Vui lòng điền vào ô này"; không lưu</t>
  </si>
  <si>
    <t>FUNC-CSPB07</t>
  </si>
  <si>
    <t>Chọn "HỦY" sau khi đã chỉnh sửa</t>
  </si>
  <si>
    <t>Giao diện đóng lại; thông tin phòng ban trong danh sách không thay đổi</t>
  </si>
  <si>
    <t>Dashboard - Manager</t>
  </si>
  <si>
    <t>GUI_SHOW Dashboard</t>
  </si>
  <si>
    <t>Kiểm tra hiển thị tiêu đề trang</t>
  </si>
  <si>
    <t>Hiển thị đúng Text: "BẢNG ĐIỀU KHIỂN"</t>
  </si>
  <si>
    <t>Label: "BẢNG ĐIỀU KHIỂN"; trạng thái enable</t>
  </si>
  <si>
    <t xml:space="preserve"> - Text: Red
 - Status: Enable</t>
  </si>
  <si>
    <t>Thẻ [Tổng nhân sự phòng]</t>
  </si>
  <si>
    <t xml:space="preserve"> - Hiển thị icon người
 - Số lượng: Interger</t>
  </si>
  <si>
    <t xml:space="preserve"> - Icon: Black
 - Value: "3"</t>
  </si>
  <si>
    <t>Thẻ [Đơn nghỉ chờ duyệt]</t>
  </si>
  <si>
    <t xml:space="preserve"> - Hiển thị icon lịch
 - Số lượng: Interger</t>
  </si>
  <si>
    <t xml:space="preserve"> - Icon: Red
 - Value: "3"</t>
  </si>
  <si>
    <t>Biểu đồ [Mật độ nhân sự]</t>
  </si>
  <si>
    <t xml:space="preserve"> - Hiển thị biểu đồ cột
 - Trục tọa độ rõ ràng</t>
  </si>
  <si>
    <t>Biểu đồ cột màu tím; trạng thái enable</t>
  </si>
  <si>
    <t>Thông tin [User Profile]</t>
  </si>
  <si>
    <t xml:space="preserve"> - Hiển thị đúng tên"NGUYỄN VĂN AN"
 - Chức vụ đúng</t>
  </si>
  <si>
    <t>Label: "NGUYỄN VĂN AN"; trạng thái enable</t>
  </si>
  <si>
    <t>Kiểm tra nhãn phòng ban hiện tại</t>
  </si>
  <si>
    <t>Text: "BẢNG ĐIỀU KHIỂN PHÒNG KỸ THUẬT"; in đậm, nằm trong khung bo góc</t>
  </si>
  <si>
    <t>Hiển thị chính xác tên phòng ban của Manager</t>
  </si>
  <si>
    <t>Thanh Side Menu (Thanh bên)</t>
  </si>
  <si>
    <t>Background màu tối; các icon màu trắng/cam; menu hiện tại (Bảng điều khiển) được highlight màu tím</t>
  </si>
  <si>
    <t>Thanh bên hiển thị đúng cấu trúc và trạng thái active của menu</t>
  </si>
  <si>
    <t>FUNCTION_SHOW Dashboard</t>
  </si>
  <si>
    <t>Xác thực hiển thị tổng nhân sự phòng</t>
  </si>
  <si>
    <t xml:space="preserve">1. Đăng nhập với quyền Manager.
2. Quan sát thẻ "TỔNG NHÂN SỰ PHÒNG".
</t>
  </si>
  <si>
    <t>Dữ liệu nhân sự phòng đã tồn tại trong hệ thống.</t>
  </si>
  <si>
    <t>Hiển thị chính xác tổng số nhân viên thuộc phòng ban quản lý (VD: 3).</t>
  </si>
  <si>
    <t>Số lượng nhân sự hiển thị đúng với dữ liệu hệ thống.</t>
  </si>
  <si>
    <t>Xác thực hiển thị đơn nghỉ chờ duyệt</t>
  </si>
  <si>
    <t>1. Đăng nhập với quyền Manager.
2. Quan sát thẻ "ĐƠN NGHỈ CHỜ DUYỆT".</t>
  </si>
  <si>
    <t>Có đơn xin nghỉ phép của nhân viên đang ở trạng thái chờ duyệt.</t>
  </si>
  <si>
    <t>Số lượng đơn hiển thị đúng với thực tế các đơn chưa xử lý (VD: 3).</t>
  </si>
  <si>
    <t>Số liệu khớp với danh sách đơn nghỉ chờ duyệt.</t>
  </si>
  <si>
    <t xml:space="preserve">1. Click vào một mục bất kỳ trên thanh Sidebar (VD: Quản lý chấm công).
</t>
  </si>
  <si>
    <t>Giao diện Dashboard đang mở thành công.</t>
  </si>
  <si>
    <t>Chuyển hướng chính xác đến màn hình chức năng đã chọn.</t>
  </si>
  <si>
    <t>Hệ thống điều hướng đúng trang mục tiêu.</t>
  </si>
  <si>
    <t>Xác thực tính năng "Đăng xuất"</t>
  </si>
  <si>
    <t xml:space="preserve">1. Click vào nút "Đăng xuất" ở cuối Sidebar.
</t>
  </si>
  <si>
    <t>Người dùng đang trong phiên làm việc.</t>
  </si>
  <si>
    <t>Hủy phiên đăng nhập và quay về màn hình Đăng nhập hoặc Trang chủ.</t>
  </si>
  <si>
    <t>Phiên làm việc kết thúc, điều hướng về trang đăng nhập.</t>
  </si>
  <si>
    <t>Xác thực tính động của biểu đồ nhân sự</t>
  </si>
  <si>
    <t xml:space="preserve">1. Quan sát biểu đồ "MẬT ĐỘ NHÂN SỰ THỰC TẾ".
2. Kiểm tra dữ liệu cột biểu đồ.
</t>
  </si>
  <si>
    <t>Hệ thống đã có dữ liệu phân bổ nhân sự theo phòng ban.</t>
  </si>
  <si>
    <t>Biểu đồ cột hiển thị đúng tỷ lệ nhân sự thực tế theo dữ liệu.</t>
  </si>
  <si>
    <t>Biểu đồ hiển thị dữ liệu cột tương ứng với phòng ban.</t>
  </si>
  <si>
    <t>Bảng điều khiển-Admin</t>
  </si>
  <si>
    <t>Bảng điều khiển-Manager</t>
  </si>
  <si>
    <t>Danh sách phòng ban</t>
  </si>
  <si>
    <t>GUI_SHOW quản lý nhân viên</t>
  </si>
  <si>
    <t>Hiển thị đúng Text: "QUẢN LÝ NHÂN VIÊN"</t>
  </si>
  <si>
    <t>Label: "QUẢN LÝ NHÂN VIÊN"; trạng thái enable</t>
  </si>
  <si>
    <t>Nhãn tiêu đề bảng</t>
  </si>
  <si>
    <t>Text: "QUẢN LÝ NHÂN SỰ PHÒNG PHÒNG KỸ THUẬT"; có icon nhóm người màu tím</t>
  </si>
  <si>
    <t>Hiển thị chính xác tên phòng ban của người quản lý</t>
  </si>
  <si>
    <t>Thanh tìm kiếm</t>
  </si>
  <si>
    <t>Placeholder: "Tìm tên nhân viên..."; có icon kính lúp bên trái</t>
  </si>
  <si>
    <t>Placeholder hiển thị đúng; khung nhập liệu rõ ràng</t>
  </si>
  <si>
    <t>Tiêu đề các cột bảng</t>
  </si>
  <si>
    <t>Hiển thị các cột: NHÂN VIÊN, VỊ TRÍ, TRẠNG THÁI, LIÊN HỆ, THAO TÁC</t>
  </si>
  <si>
    <t>Các cột căn lề chuẩn; font chữ in hoa, màu trắng trên nền tối</t>
  </si>
  <si>
    <t>Thông tin nhân viên (Dòng)</t>
  </si>
  <si>
    <t>Hiển thị Avatar (chữ cái đầu), Tên (in đậm), ID nhân viên (phía dưới tên)</t>
  </si>
  <si>
    <t>Thông tin hiển thị đầy đủ, dễ đọc</t>
  </si>
  <si>
    <t>Pill Trạng thái</t>
  </si>
  <si>
    <t>Background màu xanh nhạt; Text: "ĐANG LÀM VIỆC" màu xanh lá đậm</t>
  </si>
  <si>
    <t>Màu sắc pill trạng thái trực quan, đúng thiết kế</t>
  </si>
  <si>
    <t>GUI-QLNV057</t>
  </si>
  <si>
    <t>Nút [CHI TIẾT &amp; ĐÁNH GIÁ]</t>
  </si>
  <si>
    <t>Background màu xanh đen; Text màu trắng; kèm icon con mắt bên trái</t>
  </si>
  <si>
    <t>Nút hiển thị rõ ràng, căn giữa cột Thao tác</t>
  </si>
  <si>
    <t>Thông tin liên hệ</t>
  </si>
  <si>
    <t>Hiển thị Email phía trên và Số điện thoại phía dưới; cỡ chữ nhỏ hơn tên</t>
  </si>
  <si>
    <t>Dữ liệu liên hệ hiển thị đúng vị trí</t>
  </si>
  <si>
    <t>FUNCTION_SHOW quản lý nhân viên</t>
  </si>
  <si>
    <t>Xác thực chức năng tìm kiếm nhân viên</t>
  </si>
  <si>
    <t xml:space="preserve">1. Nhập tên "Khánh" vào ô tìm kiếm.
</t>
  </si>
  <si>
    <t>Dữ liệu nhân viên đã tồn tại trong hệ thống</t>
  </si>
  <si>
    <t>Hiển thị danh sách nhân viên có tên phù hợp với từ khóa</t>
  </si>
  <si>
    <t>Danh sách chỉ hiển thị nhân viên "HOÀNG MINH KHÁNH"</t>
  </si>
  <si>
    <t>Xác thực chức năng "Chi tiết &amp; Đánh giá"</t>
  </si>
  <si>
    <t xml:space="preserve">1. Click nút "CHI TIẾT &amp; ĐÁNH GIÁ" tại dòng nhân viên bất kỳ.
</t>
  </si>
  <si>
    <t>Giao diện danh sách đang mở thành công</t>
  </si>
  <si>
    <t>Chuyển đến giao diện xem thông tin chi tiết và hồ sơ đánh giá của nhân viên đó</t>
  </si>
  <si>
    <t>Hệ thống điều hướng đúng trang chi tiết và đánh giá nhân viên</t>
  </si>
  <si>
    <t>Xác thực phân quyền dữ liệu phòng ban</t>
  </si>
  <si>
    <t xml:space="preserve">1. Đăng nhập với quyền Manager (Nguyễn Văn An).
2. Kiểm tra danh sách hiển thị.
</t>
  </si>
  <si>
    <t>Manager thuộc Phòng Kỹ thuật.</t>
  </si>
  <si>
    <t>Chỉ hiển thị nhân viên thuộc "PHÒNG KỸ THUẬT".</t>
  </si>
  <si>
    <t>Hệ thống lọc đúng nhân viên theo mã phòng ban của quản lý</t>
  </si>
  <si>
    <t>Xác thực hiển thị thông tin liên hệ</t>
  </si>
  <si>
    <t xml:space="preserve">1. Quan sát cột "LIÊN HỆ" của một nhân viên.
</t>
  </si>
  <si>
    <t>Nhân viên có đầy đủ Email và Số điện thoại trong DB.</t>
  </si>
  <si>
    <t>Hiển thị chính xác Email định dạng @nhom21.hrm và số điện thoại kèm theo</t>
  </si>
  <si>
    <t>Thông tin liên hệ khớp với dữ liệu trong database</t>
  </si>
  <si>
    <t>Xác thực trạng thái hoạt động</t>
  </si>
  <si>
    <t xml:space="preserve">1. Kiểm tra cột "TRẠNG THÁI" của nhân viên.
</t>
  </si>
  <si>
    <t>Nhân viên chưa nghỉ việc hoặc bị đình chỉ.</t>
  </si>
  <si>
    <t>Hiển thị trạng thái "ĐANG LÀM VIỆC" theo dữ liệu thực tế</t>
  </si>
  <si>
    <t>Trạng thái hiển thị đúng logic nghiệp vụ</t>
  </si>
  <si>
    <t>Xác thực tính chính xác của chức vụ</t>
  </si>
  <si>
    <t xml:space="preserve">1. Đối chiếu chức vụ hiển thị trên giao diện với dữ liệu trong Database.
</t>
  </si>
  <si>
    <t>Nhân viên đã được gán chức vụ cụ thể trong DB.</t>
  </si>
  <si>
    <t>Chức vụ trên màn hình phải khớp hoàn toàn với hồ sơ nhân sự (VD: Backend Developer).</t>
  </si>
  <si>
    <t>Chức vụ hiển thị đúng theo phân công chuyên môn.</t>
  </si>
  <si>
    <t>Thông báo lỗi: Lỗi thêm: Lỗi tạo nhân sự: Duplicate entry 'hongduyen"' for key 'username'; không lưu</t>
  </si>
  <si>
    <t>Bỏ trống họ tên khi nhập</t>
  </si>
  <si>
    <t xml:space="preserve">1. Nhấn Đăng xuất thành công                            
2. Nhấn nút mũi tên Back (Quay lại) trên trình duyệt </t>
  </si>
  <si>
    <t>1. Chọn "Quản lý nhân viên" trên sidebar.                     
2. Nhập tên nhân viên vào ô tìm kiếm (VD: "Lê Tuấn Anh").</t>
  </si>
  <si>
    <t>1. Chọn "Quản lý nhân viên" trên sidebar.                     
2. Nhập mã nhân viên vào ô tìm kiếm (VD: "9").</t>
  </si>
  <si>
    <t>1. Chọn "Quản lý nhân viên" trên sidebar.                     
2. Nhập "lê tuấn anh" (chữ thường).</t>
  </si>
  <si>
    <t>1. Chọn "Quản lý nhân viên" trên sidebar.                     
2.  Nhập từ khóa không có trong hệ thống (VD: "xyzabc").</t>
  </si>
  <si>
    <t>1. Chọn "Quản lý nhân viên" trên sidebar.                     
2.  Chọn button "THÊM NHÂN VIÊN".</t>
  </si>
  <si>
    <t>1. Chọn "Quản lý nhân viên" trên sidebar.                     
2.  Chọn button "Sửa".</t>
  </si>
  <si>
    <t>1. Chọn "Quản lý nhân viên" trên sidebar.                    
2.  Chọn button "Xóa".        
3. Xác nhận xóa trong hộp thoại.</t>
  </si>
  <si>
    <t>1. Mở giao diện Thêm nhân viên.                   
2. Điền đầy đủ tất cả các trường.     
3. Click "KÍCH HOẠT NHÂN SỰ".</t>
  </si>
  <si>
    <t>1. Mở giao diện Thêm nhân viên.                   
2. Bỏ trống các thông tin bắt buộc                    
3. Click "KÍCH HOẠT NHÂN SỰ".</t>
  </si>
  <si>
    <t>1. Mở giao diện Thêm nhân viên.                   
2. Nhập email không hợp lệ (VD: "abcxyz").     
3. Click "KÍCH HOẠT NHÂN SỰ".</t>
  </si>
  <si>
    <t>1. Mở giao diện Thêm nhân viên.                   
2. Nhập email  đã tồn tại trong hệ thống                  
3. Click "KÍCH HOẠT NHÂN SỰ".</t>
  </si>
  <si>
    <t>1. Mở giao diện Thêm nhân viên.                   
2.  Điền một số thông tin.           
3. Click nút X góc trên phải.</t>
  </si>
  <si>
    <t>1. Chọn "Quản lý nhân viên" trên sidebar.                     
2.  Chọn button "Xóa".        
3. Xác nhận xóa trong hộp thoại.</t>
  </si>
  <si>
    <t xml:space="preserve">1. Mở giao diện Chỉnh sửa nhân viên.                   
2. Chọn button Sửa tại dòng nhân viên bất kỳ </t>
  </si>
  <si>
    <t>1. Mở giao diện Chỉnh sửa nhân viên.                   
2. Xóa tên cũ, nhập tên mới hợp lệ.                       
3. Chọn "LƯU THAY ĐỔI".</t>
  </si>
  <si>
    <t>1. Mở giao diện Chỉnh sửa nhân viên.                   
2. Chọn ngày mới hợp lệ 
3. Chọn "LƯU THAY ĐỔI".</t>
  </si>
  <si>
    <t>1. Mở giao diện Chỉnh sửa nhân viên.                   
2. Chọn dropdown Giới tính, chọn giá trị khác.       
3. Chọn "LƯU THAY ĐỔI".</t>
  </si>
  <si>
    <t>1. Mở giao diện Chỉnh sửa nhân viên.                   
2. Chọn dropdown Phòng ban, chọn phòng ban khác.                           
3. Chọn "LƯU THAY ĐỔI".</t>
  </si>
  <si>
    <t>1. Mở giao diện Chỉnh sửa nhân viên.                   
2. Chỉnh sửa nhiều thông tin với thông tin hợp lệ.                           
3. Chọn "LƯU THAY ĐỔI".</t>
  </si>
  <si>
    <t>1. Mở giao diện Chỉnh sửa nhân viên.                   
2.  Sửa email thành định dạng sai (VD: "abcxyz"). 
3. Chọn "LƯU THAY ĐỔI".</t>
  </si>
  <si>
    <t>1. Mở giao diện Chỉnh sửa nhân viên.                   
2. Không chỉnh sửa bất kỳ trường nào..                
3. Chọn "LƯU THAY ĐỔI".</t>
  </si>
  <si>
    <t>1. Mở giao diện Chỉnh sửa nhân viên.                   
2. Thay đổi nội dung một số trường                   
3. Chọn "HỦY".</t>
  </si>
  <si>
    <t>1. Đăng nhập. 
2. Chọn "Quản lý phòng ban" trên sidebar.</t>
  </si>
  <si>
    <t>1. Mở giao diện Quản lý phòng ban.                   
2. Nhập tên phòng ban vào ô tìm kiếm (VD: "Kỹ Thuật").</t>
  </si>
  <si>
    <t>1. Mở giao diện Quản lý phòng ban.                   
2. Nhập tên phòng ban vào ô tìm kiếm (VD: "kỹ thuật").</t>
  </si>
  <si>
    <t>1. Mở giao diện Quản lý phòng ban.                   
2. Nhập tên phòng ban vào ô tìm kiếm (VD: "zxcvb").</t>
  </si>
  <si>
    <t>1. Mở giao diện Quản lý phòng ban.                   
2. Tìm kiếm một tên.                   
3. Xóa hết từ khóa trong ô tìm kiếm.</t>
  </si>
  <si>
    <t>1. Mở giao diện Quản lý phòng ban.                   
2. Chọn button "+ THÊM".</t>
  </si>
  <si>
    <t>1. Mở giao diện Quản lý phòng ban.                   
2. Chọn button "Sửa".</t>
  </si>
  <si>
    <t>1. Mở giao diện Quản lý phòng ban.                   
2. Chọn button "Xóa".                
3. Xác nhận xóa trong popup.</t>
  </si>
  <si>
    <t>1. Mở giao diện Quản lý phòng ban.                   
2. Chọn button "Xóa".                
3. Nhấn Hủy trong popup xác nhận..</t>
  </si>
  <si>
    <t>1. Mở giao diện Thêm phòng ban.                   
2. Điền đầy đủ tất cả các trường (tên phòng ban, mo tả nhiệm vụ).                            
3. Chọn "LƯU".</t>
  </si>
  <si>
    <t>1. Mở giao diện Thêm phòng ban.                   
2. Nhập tên phòng ban, để trống mô tả.                            
3. Chọn "LƯU".</t>
  </si>
  <si>
    <t>1. Mở giao diện Thêm phòng ban.                   
2. Bỏ trống tên phòng ban.                                  
3. Chọn "LƯU".</t>
  </si>
  <si>
    <t>1. Mở giao diện Thêm phòng ban.                   
2. Bỏ trống tất cả các thông tin.                                  
3. Chọn "LƯU".</t>
  </si>
  <si>
    <t>1. Mở giao diện Thêm phòng ban.                   
2. Điền đầy đủ tất cả các trường (tên phòng ban, mô tả nhiệm vụ).                            
3. Chọn "HỦY".</t>
  </si>
  <si>
    <t>1. Mở giao diện Chỉnh sửa phòng ban.                    
2. Xóa tên cũ, nhập tên mới hợp lệ (VD: "Phòng Công Nghệ").                            
3. Chọn "LƯU".</t>
  </si>
  <si>
    <t>1. Mở giao diện Chỉnh sửa phòng ban.                    
2. Xóa mô tả cũ, nhập mô tả mới.                             
3. Chọn "LƯU".</t>
  </si>
  <si>
    <t>1. Mở giao diện Chỉnh sửa phòng ban.                    
2. Chọn người đứng đầu mới.                            
3. Chọn "LƯU".</t>
  </si>
  <si>
    <t>1. Mở giao diện Chỉnh sửa phòng ban.                    
2. Thay đổi tên, mô tả và người đứng đầu.                             
3. Chọn "LƯU".</t>
  </si>
  <si>
    <t>1. Mở giao diện Chỉnh sửa phòng ban.                    
2. Thay đổi một hoặc nhiều trường.       
3. Chọn "HỦY".</t>
  </si>
  <si>
    <t>1. Mở giao diện Chỉnh sửa phòng ban.                    
2. Thay mô tả, người đứng đầu và để trống tên phòng ban.                             
3. Chọn "LƯU".</t>
  </si>
  <si>
    <t>1. Đăng nhập thành công.                               
2. Quan sát thẻ "Nhân Sự".</t>
  </si>
  <si>
    <t>1. Đăng nhập thành công.                               
2. Quan sát thẻ "Tuyển dụng".</t>
  </si>
  <si>
    <t>1. Đăng nhập thành công.                               
2. Quan sát thẻ "Đơn nghỉ".</t>
  </si>
  <si>
    <t>1. Đăng nhập thành công.                               
2. Quan sát biểu đồ cột "Phân Bổ Nhân Sự Toàn Công Ty"</t>
  </si>
  <si>
    <t xml:space="preserve">1. Đăng nhập thành công.                               
2. Click vào mục bất kỳ trên sidebar </t>
  </si>
  <si>
    <t>1. Đăng nhập thành công.                              
2. Chọn Quản lý nhân viên, thêm 1 nhân viên mới.                                                    
3. Quay lại Dashboard.</t>
  </si>
  <si>
    <t>1. Đang ở trang Dashboard.                            
2. Click nút "Đăng xuất" ở cuối sidebar.</t>
  </si>
  <si>
    <t>1. Đăng nhập thành công.                            
2. Tại Dashboard, click vào thẻ "Nhân Sự".</t>
  </si>
  <si>
    <t>1. Đăng nhập thành công.                            
2. Tại Dashboard, click vào thẻ "Phòng Ban".</t>
  </si>
  <si>
    <t>1. Đăng nhập thành công.                            
2. Tại Dashboard, click vào thẻ "Tuyển Dụng".</t>
  </si>
  <si>
    <t>1. Đăng nhập thành công.                            
2. Tại Dashboard, click vào thẻ "Đơn nghỉ".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</si>
</sst>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7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8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b/>
      <sz val="13"/>
      <color theme="0"/>
      <name val="Times New Roman"/>
      <family val="1"/>
    </font>
    <font>
      <sz val="8"/>
      <name val="Calibri"/>
      <family val="2"/>
      <scheme val="minor"/>
    </font>
    <font>
      <sz val="13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226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6" fillId="0" borderId="0" xfId="0" applyFont="1"/>
    <xf numFmtId="0" fontId="5" fillId="3" borderId="0" xfId="1" applyFont="1" applyFill="1" applyBorder="1" applyAlignment="1" applyProtection="1">
      <alignment horizontal="center"/>
    </xf>
    <xf numFmtId="0" fontId="4" fillId="3" borderId="2" xfId="1" applyFont="1" applyFill="1" applyBorder="1" applyAlignment="1" applyProtection="1"/>
    <xf numFmtId="0" fontId="12" fillId="3" borderId="3" xfId="1" applyFont="1" applyFill="1" applyBorder="1" applyAlignment="1" applyProtection="1">
      <alignment horizontal="center"/>
    </xf>
    <xf numFmtId="0" fontId="18" fillId="3" borderId="4" xfId="1" applyFont="1" applyFill="1" applyBorder="1" applyAlignment="1" applyProtection="1">
      <alignment horizontal="center"/>
    </xf>
    <xf numFmtId="0" fontId="18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8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5" xfId="1" applyFont="1" applyBorder="1" applyAlignment="1" applyProtection="1">
      <alignment horizontal="left"/>
    </xf>
    <xf numFmtId="0" fontId="5" fillId="0" borderId="6" xfId="1" applyFont="1" applyBorder="1" applyAlignment="1" applyProtection="1"/>
    <xf numFmtId="0" fontId="5" fillId="0" borderId="5" xfId="1" applyFont="1" applyBorder="1" applyAlignment="1" applyProtection="1"/>
    <xf numFmtId="2" fontId="12" fillId="0" borderId="1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2" fillId="0" borderId="7" xfId="1" applyFont="1" applyBorder="1" applyAlignment="1" applyProtection="1">
      <alignment horizontal="left"/>
    </xf>
    <xf numFmtId="0" fontId="5" fillId="0" borderId="8" xfId="1" applyFont="1" applyBorder="1" applyAlignment="1" applyProtection="1"/>
    <xf numFmtId="0" fontId="5" fillId="0" borderId="9" xfId="1" applyFont="1" applyBorder="1" applyAlignment="1" applyProtection="1"/>
    <xf numFmtId="2" fontId="12" fillId="0" borderId="10" xfId="1" applyNumberFormat="1" applyFont="1" applyBorder="1" applyAlignment="1" applyProtection="1">
      <alignment horizontal="right" wrapText="1"/>
    </xf>
    <xf numFmtId="9" fontId="18" fillId="3" borderId="11" xfId="2" applyFont="1" applyFill="1" applyBorder="1" applyAlignment="1" applyProtection="1">
      <alignment horizontal="center"/>
    </xf>
    <xf numFmtId="0" fontId="5" fillId="0" borderId="11" xfId="1" applyFont="1" applyBorder="1" applyAlignment="1" applyProtection="1">
      <alignment horizontal="center" wrapText="1"/>
    </xf>
    <xf numFmtId="0" fontId="13" fillId="0" borderId="0" xfId="0" applyFont="1"/>
    <xf numFmtId="0" fontId="19" fillId="0" borderId="0" xfId="0" applyFont="1"/>
    <xf numFmtId="0" fontId="5" fillId="0" borderId="17" xfId="1" applyFont="1" applyBorder="1" applyAlignment="1" applyProtection="1">
      <alignment horizontal="center"/>
    </xf>
    <xf numFmtId="165" fontId="5" fillId="0" borderId="17" xfId="2" applyNumberFormat="1" applyFont="1" applyBorder="1" applyAlignment="1" applyProtection="1">
      <alignment horizontal="center"/>
    </xf>
    <xf numFmtId="1" fontId="5" fillId="0" borderId="17" xfId="2" applyNumberFormat="1" applyFont="1" applyBorder="1" applyAlignment="1" applyProtection="1">
      <alignment horizontal="center"/>
    </xf>
    <xf numFmtId="0" fontId="6" fillId="0" borderId="17" xfId="0" applyFont="1" applyBorder="1" applyAlignment="1">
      <alignment horizontal="center"/>
    </xf>
    <xf numFmtId="0" fontId="5" fillId="2" borderId="17" xfId="1" applyFont="1" applyFill="1" applyBorder="1" applyAlignment="1" applyProtection="1">
      <alignment horizontal="center"/>
    </xf>
    <xf numFmtId="0" fontId="4" fillId="2" borderId="17" xfId="1" applyFont="1" applyFill="1" applyBorder="1" applyAlignment="1" applyProtection="1"/>
    <xf numFmtId="165" fontId="4" fillId="2" borderId="17" xfId="1" applyNumberFormat="1" applyFont="1" applyFill="1" applyBorder="1" applyAlignment="1" applyProtection="1">
      <alignment horizontal="center"/>
    </xf>
    <xf numFmtId="0" fontId="23" fillId="5" borderId="17" xfId="0" applyFont="1" applyFill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5" fillId="0" borderId="17" xfId="1" applyFont="1" applyBorder="1" applyAlignment="1" applyProtection="1">
      <alignment horizontal="center" vertical="center" wrapText="1"/>
    </xf>
    <xf numFmtId="0" fontId="5" fillId="0" borderId="17" xfId="0" applyFont="1" applyBorder="1" applyAlignment="1">
      <alignment horizontal="right" vertical="center" wrapText="1"/>
    </xf>
    <xf numFmtId="0" fontId="4" fillId="2" borderId="17" xfId="0" applyFont="1" applyFill="1" applyBorder="1" applyAlignment="1">
      <alignment horizontal="center" vertical="top" wrapText="1"/>
    </xf>
    <xf numFmtId="164" fontId="4" fillId="2" borderId="17" xfId="0" applyNumberFormat="1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left" vertical="top" wrapText="1"/>
    </xf>
    <xf numFmtId="0" fontId="22" fillId="3" borderId="17" xfId="0" applyFont="1" applyFill="1" applyBorder="1" applyAlignment="1">
      <alignment horizontal="left" vertical="top" wrapText="1"/>
    </xf>
    <xf numFmtId="0" fontId="5" fillId="0" borderId="17" xfId="0" applyFont="1" applyBorder="1" applyAlignment="1">
      <alignment horizontal="center" vertical="top"/>
    </xf>
    <xf numFmtId="14" fontId="21" fillId="0" borderId="17" xfId="0" applyNumberFormat="1" applyFont="1" applyBorder="1" applyAlignment="1">
      <alignment horizontal="center" vertical="top"/>
    </xf>
    <xf numFmtId="0" fontId="20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left" vertical="top" wrapText="1"/>
    </xf>
    <xf numFmtId="0" fontId="24" fillId="5" borderId="17" xfId="0" applyFont="1" applyFill="1" applyBorder="1"/>
    <xf numFmtId="0" fontId="6" fillId="0" borderId="17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top" wrapText="1"/>
    </xf>
    <xf numFmtId="164" fontId="24" fillId="8" borderId="17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vertical="top" wrapText="1"/>
    </xf>
    <xf numFmtId="0" fontId="0" fillId="0" borderId="0" xfId="0" applyAlignment="1">
      <alignment vertical="top" wrapText="1"/>
    </xf>
    <xf numFmtId="0" fontId="12" fillId="0" borderId="24" xfId="1" applyFont="1" applyBorder="1" applyAlignment="1" applyProtection="1">
      <alignment horizontal="center" vertical="center"/>
    </xf>
    <xf numFmtId="0" fontId="12" fillId="0" borderId="24" xfId="1" applyFont="1" applyBorder="1" applyAlignment="1" applyProtection="1">
      <alignment horizontal="center"/>
    </xf>
    <xf numFmtId="0" fontId="12" fillId="0" borderId="24" xfId="1" applyFont="1" applyBorder="1" applyAlignment="1" applyProtection="1">
      <alignment horizontal="center" vertical="top"/>
    </xf>
    <xf numFmtId="0" fontId="6" fillId="0" borderId="24" xfId="0" applyFont="1" applyBorder="1" applyAlignment="1">
      <alignment horizontal="center"/>
    </xf>
    <xf numFmtId="0" fontId="12" fillId="0" borderId="28" xfId="1" applyFont="1" applyBorder="1" applyProtection="1">
      <alignment vertical="center"/>
    </xf>
    <xf numFmtId="0" fontId="16" fillId="0" borderId="28" xfId="1" applyFont="1" applyBorder="1" applyAlignment="1" applyProtection="1">
      <alignment vertical="top" wrapText="1"/>
    </xf>
    <xf numFmtId="0" fontId="5" fillId="0" borderId="28" xfId="1" applyFont="1" applyBorder="1" applyAlignment="1" applyProtection="1">
      <alignment wrapText="1"/>
    </xf>
    <xf numFmtId="0" fontId="12" fillId="0" borderId="29" xfId="1" applyFont="1" applyBorder="1" applyProtection="1">
      <alignment vertical="center"/>
    </xf>
    <xf numFmtId="0" fontId="16" fillId="0" borderId="29" xfId="1" applyFont="1" applyBorder="1" applyAlignment="1" applyProtection="1">
      <alignment vertical="top" wrapText="1"/>
    </xf>
    <xf numFmtId="0" fontId="12" fillId="0" borderId="29" xfId="1" applyFont="1" applyBorder="1" applyAlignment="1" applyProtection="1"/>
    <xf numFmtId="0" fontId="17" fillId="0" borderId="29" xfId="1" applyFont="1" applyBorder="1" applyAlignment="1" applyProtection="1"/>
    <xf numFmtId="0" fontId="4" fillId="2" borderId="29" xfId="1" applyFont="1" applyFill="1" applyBorder="1" applyAlignment="1" applyProtection="1">
      <alignment horizontal="center" vertical="center"/>
    </xf>
    <xf numFmtId="0" fontId="4" fillId="2" borderId="29" xfId="1" applyFont="1" applyFill="1" applyBorder="1" applyAlignment="1" applyProtection="1">
      <alignment horizontal="center" vertical="center" wrapText="1"/>
    </xf>
    <xf numFmtId="0" fontId="14" fillId="0" borderId="24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5" fillId="0" borderId="29" xfId="1" applyFont="1" applyBorder="1" applyAlignment="1" applyProtection="1">
      <alignment horizontal="center"/>
    </xf>
    <xf numFmtId="165" fontId="5" fillId="0" borderId="29" xfId="2" applyNumberFormat="1" applyFont="1" applyBorder="1" applyAlignment="1" applyProtection="1">
      <alignment horizontal="center"/>
    </xf>
    <xf numFmtId="1" fontId="5" fillId="0" borderId="29" xfId="2" applyNumberFormat="1" applyFont="1" applyBorder="1" applyAlignment="1" applyProtection="1">
      <alignment horizontal="center"/>
    </xf>
    <xf numFmtId="0" fontId="14" fillId="0" borderId="28" xfId="0" applyFont="1" applyBorder="1" applyAlignment="1">
      <alignment horizontal="center"/>
    </xf>
    <xf numFmtId="0" fontId="14" fillId="0" borderId="28" xfId="0" applyFont="1" applyBorder="1" applyAlignment="1">
      <alignment vertical="center" wrapText="1"/>
    </xf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vertical="center" wrapText="1"/>
    </xf>
    <xf numFmtId="14" fontId="6" fillId="0" borderId="17" xfId="0" applyNumberFormat="1" applyFont="1" applyBorder="1" applyAlignment="1">
      <alignment horizontal="left" vertical="top"/>
    </xf>
    <xf numFmtId="0" fontId="5" fillId="0" borderId="17" xfId="0" applyFont="1" applyBorder="1" applyAlignment="1">
      <alignment vertical="top"/>
    </xf>
    <xf numFmtId="14" fontId="6" fillId="0" borderId="17" xfId="0" applyNumberFormat="1" applyFont="1" applyBorder="1" applyAlignment="1">
      <alignment vertical="top"/>
    </xf>
    <xf numFmtId="0" fontId="5" fillId="0" borderId="32" xfId="1" applyFont="1" applyBorder="1" applyAlignment="1" applyProtection="1"/>
    <xf numFmtId="0" fontId="5" fillId="0" borderId="32" xfId="1" applyFont="1" applyBorder="1" applyProtection="1">
      <alignment vertical="center"/>
    </xf>
    <xf numFmtId="0" fontId="5" fillId="0" borderId="32" xfId="1" applyFont="1" applyBorder="1" applyAlignment="1" applyProtection="1">
      <alignment horizontal="center" wrapText="1"/>
    </xf>
    <xf numFmtId="0" fontId="5" fillId="0" borderId="33" xfId="1" applyFont="1" applyBorder="1" applyAlignment="1" applyProtection="1">
      <alignment horizontal="center" wrapText="1"/>
    </xf>
    <xf numFmtId="0" fontId="4" fillId="2" borderId="17" xfId="0" applyFont="1" applyFill="1" applyBorder="1" applyAlignment="1">
      <alignment horizontal="center" vertical="center" wrapText="1"/>
    </xf>
    <xf numFmtId="0" fontId="24" fillId="8" borderId="17" xfId="0" applyFont="1" applyFill="1" applyBorder="1" applyAlignment="1">
      <alignment horizontal="left" vertical="top" wrapText="1"/>
    </xf>
    <xf numFmtId="14" fontId="6" fillId="0" borderId="17" xfId="0" applyNumberFormat="1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14" fontId="21" fillId="0" borderId="17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0" fontId="21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vertical="top"/>
    </xf>
    <xf numFmtId="0" fontId="24" fillId="5" borderId="17" xfId="0" applyFont="1" applyFill="1" applyBorder="1" applyAlignment="1">
      <alignment horizontal="center" vertical="top"/>
    </xf>
    <xf numFmtId="0" fontId="24" fillId="5" borderId="17" xfId="0" applyFont="1" applyFill="1" applyBorder="1" applyAlignment="1">
      <alignment horizontal="center" vertical="top" wrapText="1"/>
    </xf>
    <xf numFmtId="0" fontId="15" fillId="0" borderId="17" xfId="0" applyFont="1" applyBorder="1" applyAlignment="1">
      <alignment vertical="top"/>
    </xf>
    <xf numFmtId="0" fontId="15" fillId="0" borderId="24" xfId="0" applyFont="1" applyBorder="1" applyAlignment="1">
      <alignment horizontal="center" vertical="center"/>
    </xf>
    <xf numFmtId="0" fontId="6" fillId="0" borderId="17" xfId="0" applyFont="1" applyBorder="1"/>
    <xf numFmtId="0" fontId="15" fillId="9" borderId="2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5" fillId="9" borderId="34" xfId="0" applyFont="1" applyFill="1" applyBorder="1" applyAlignment="1">
      <alignment horizontal="center" vertical="center"/>
    </xf>
    <xf numFmtId="0" fontId="6" fillId="0" borderId="36" xfId="0" applyFont="1" applyBorder="1"/>
    <xf numFmtId="0" fontId="15" fillId="9" borderId="17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21" fillId="0" borderId="35" xfId="0" applyFont="1" applyBorder="1" applyAlignment="1">
      <alignment horizontal="center" vertical="top"/>
    </xf>
    <xf numFmtId="0" fontId="24" fillId="5" borderId="17" xfId="0" applyFont="1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24" fillId="5" borderId="17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vertical="center"/>
    </xf>
    <xf numFmtId="0" fontId="24" fillId="11" borderId="17" xfId="0" applyFont="1" applyFill="1" applyBorder="1" applyAlignment="1">
      <alignment horizontal="left" vertical="center"/>
    </xf>
    <xf numFmtId="164" fontId="24" fillId="11" borderId="17" xfId="0" applyNumberFormat="1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14" fontId="21" fillId="10" borderId="17" xfId="0" applyNumberFormat="1" applyFont="1" applyFill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14" fontId="21" fillId="10" borderId="17" xfId="0" applyNumberFormat="1" applyFont="1" applyFill="1" applyBorder="1" applyAlignment="1">
      <alignment horizontal="left" vertical="center" wrapText="1"/>
    </xf>
    <xf numFmtId="0" fontId="6" fillId="0" borderId="36" xfId="0" applyFont="1" applyBorder="1" applyAlignment="1">
      <alignment horizontal="left" wrapText="1"/>
    </xf>
    <xf numFmtId="0" fontId="6" fillId="0" borderId="18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23" fillId="5" borderId="17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5" fillId="0" borderId="17" xfId="1" applyFont="1" applyBorder="1" applyAlignment="1" applyProtection="1">
      <alignment horizontal="left" vertical="center" wrapText="1"/>
    </xf>
    <xf numFmtId="164" fontId="4" fillId="2" borderId="17" xfId="0" applyNumberFormat="1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14" fontId="21" fillId="0" borderId="17" xfId="0" applyNumberFormat="1" applyFont="1" applyBorder="1" applyAlignment="1">
      <alignment horizontal="left" vertical="top"/>
    </xf>
    <xf numFmtId="0" fontId="6" fillId="0" borderId="17" xfId="0" applyFont="1" applyBorder="1" applyAlignment="1">
      <alignment horizontal="left" vertical="center" wrapText="1"/>
    </xf>
    <xf numFmtId="14" fontId="6" fillId="0" borderId="17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/>
    </xf>
    <xf numFmtId="14" fontId="21" fillId="10" borderId="17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vertical="top"/>
    </xf>
    <xf numFmtId="0" fontId="6" fillId="0" borderId="18" xfId="0" applyFont="1" applyBorder="1" applyAlignment="1">
      <alignment vertical="top" wrapText="1"/>
    </xf>
    <xf numFmtId="0" fontId="21" fillId="0" borderId="17" xfId="0" applyFont="1" applyBorder="1" applyAlignment="1">
      <alignment horizontal="center" vertical="top"/>
    </xf>
    <xf numFmtId="0" fontId="6" fillId="0" borderId="19" xfId="0" applyFont="1" applyBorder="1" applyAlignment="1">
      <alignment vertical="center"/>
    </xf>
    <xf numFmtId="0" fontId="6" fillId="0" borderId="31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40" xfId="0" applyFont="1" applyBorder="1" applyAlignment="1">
      <alignment horizontal="right" vertical="center"/>
    </xf>
    <xf numFmtId="0" fontId="6" fillId="0" borderId="3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vertical="center"/>
    </xf>
    <xf numFmtId="0" fontId="12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15" fillId="4" borderId="18" xfId="0" applyFont="1" applyFill="1" applyBorder="1" applyAlignment="1">
      <alignment horizontal="left" vertical="center"/>
    </xf>
    <xf numFmtId="0" fontId="15" fillId="4" borderId="41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5" fillId="4" borderId="32" xfId="0" applyFont="1" applyFill="1" applyBorder="1" applyAlignment="1">
      <alignment horizontal="left" vertical="center"/>
    </xf>
    <xf numFmtId="0" fontId="15" fillId="4" borderId="42" xfId="0" applyFont="1" applyFill="1" applyBorder="1" applyAlignment="1">
      <alignment horizontal="left" vertical="center"/>
    </xf>
    <xf numFmtId="0" fontId="15" fillId="4" borderId="36" xfId="0" applyFont="1" applyFill="1" applyBorder="1" applyAlignment="1">
      <alignment horizontal="left" vertical="center"/>
    </xf>
    <xf numFmtId="0" fontId="24" fillId="12" borderId="17" xfId="0" applyFont="1" applyFill="1" applyBorder="1" applyAlignment="1">
      <alignment horizontal="left" vertical="center"/>
    </xf>
    <xf numFmtId="0" fontId="26" fillId="12" borderId="17" xfId="0" applyFont="1" applyFill="1" applyBorder="1" applyAlignment="1">
      <alignment horizontal="left" vertical="center"/>
    </xf>
    <xf numFmtId="0" fontId="15" fillId="6" borderId="18" xfId="0" applyFont="1" applyFill="1" applyBorder="1" applyAlignment="1">
      <alignment horizontal="left" vertical="center"/>
    </xf>
    <xf numFmtId="0" fontId="15" fillId="6" borderId="41" xfId="0" applyFont="1" applyFill="1" applyBorder="1" applyAlignment="1">
      <alignment horizontal="left" vertical="center"/>
    </xf>
    <xf numFmtId="0" fontId="15" fillId="6" borderId="42" xfId="0" applyFont="1" applyFill="1" applyBorder="1" applyAlignment="1">
      <alignment horizontal="left" vertical="center"/>
    </xf>
    <xf numFmtId="0" fontId="15" fillId="6" borderId="36" xfId="0" applyFont="1" applyFill="1" applyBorder="1" applyAlignment="1">
      <alignment horizontal="left" vertical="center"/>
    </xf>
    <xf numFmtId="0" fontId="24" fillId="11" borderId="39" xfId="0" applyFont="1" applyFill="1" applyBorder="1" applyAlignment="1">
      <alignment horizontal="left" vertical="center"/>
    </xf>
    <xf numFmtId="0" fontId="24" fillId="11" borderId="16" xfId="0" applyFont="1" applyFill="1" applyBorder="1" applyAlignment="1">
      <alignment horizontal="left" vertical="center"/>
    </xf>
    <xf numFmtId="0" fontId="24" fillId="11" borderId="40" xfId="0" applyFont="1" applyFill="1" applyBorder="1" applyAlignment="1">
      <alignment horizontal="left" vertical="center"/>
    </xf>
    <xf numFmtId="0" fontId="24" fillId="11" borderId="17" xfId="0" applyFont="1" applyFill="1" applyBorder="1" applyAlignment="1">
      <alignment horizontal="left" vertical="center"/>
    </xf>
    <xf numFmtId="0" fontId="24" fillId="11" borderId="17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center"/>
    </xf>
    <xf numFmtId="0" fontId="12" fillId="0" borderId="24" xfId="1" applyFont="1" applyBorder="1" applyAlignment="1" applyProtection="1">
      <alignment horizontal="left"/>
    </xf>
    <xf numFmtId="0" fontId="12" fillId="0" borderId="25" xfId="1" applyFont="1" applyBorder="1" applyAlignment="1" applyProtection="1">
      <alignment horizontal="center" vertical="top"/>
    </xf>
    <xf numFmtId="0" fontId="12" fillId="0" borderId="26" xfId="1" applyFont="1" applyBorder="1" applyAlignment="1" applyProtection="1">
      <alignment horizontal="center" vertical="top"/>
    </xf>
    <xf numFmtId="0" fontId="12" fillId="0" borderId="27" xfId="1" applyFont="1" applyBorder="1" applyAlignment="1" applyProtection="1">
      <alignment horizontal="center" vertical="top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24" xfId="1" applyFont="1" applyBorder="1" applyAlignment="1" applyProtection="1">
      <alignment horizontal="center"/>
    </xf>
    <xf numFmtId="164" fontId="12" fillId="0" borderId="29" xfId="1" applyNumberFormat="1" applyFont="1" applyBorder="1" applyAlignment="1" applyProtection="1">
      <alignment horizontal="center" vertical="center"/>
    </xf>
    <xf numFmtId="0" fontId="12" fillId="0" borderId="29" xfId="1" applyFont="1" applyBorder="1" applyAlignment="1" applyProtection="1">
      <alignment horizontal="center" vertical="center" wrapText="1"/>
    </xf>
    <xf numFmtId="0" fontId="16" fillId="0" borderId="28" xfId="1" applyFont="1" applyBorder="1" applyAlignment="1" applyProtection="1">
      <alignment vertical="top" wrapText="1"/>
    </xf>
    <xf numFmtId="0" fontId="12" fillId="0" borderId="29" xfId="1" applyFont="1" applyBorder="1" applyAlignment="1" applyProtection="1">
      <alignment horizontal="center" vertical="center"/>
    </xf>
    <xf numFmtId="15" fontId="6" fillId="0" borderId="25" xfId="0" applyNumberFormat="1" applyFont="1" applyBorder="1" applyAlignment="1">
      <alignment horizontal="center"/>
    </xf>
    <xf numFmtId="15" fontId="6" fillId="0" borderId="26" xfId="0" applyNumberFormat="1" applyFont="1" applyBorder="1" applyAlignment="1">
      <alignment horizontal="center"/>
    </xf>
    <xf numFmtId="15" fontId="6" fillId="0" borderId="27" xfId="0" applyNumberFormat="1" applyFont="1" applyBorder="1" applyAlignment="1">
      <alignment horizontal="center"/>
    </xf>
    <xf numFmtId="0" fontId="12" fillId="4" borderId="31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 wrapText="1"/>
    </xf>
    <xf numFmtId="0" fontId="15" fillId="4" borderId="43" xfId="0" applyFont="1" applyFill="1" applyBorder="1" applyAlignment="1">
      <alignment horizontal="left" vertical="center"/>
    </xf>
    <xf numFmtId="0" fontId="15" fillId="4" borderId="19" xfId="0" applyFont="1" applyFill="1" applyBorder="1" applyAlignment="1">
      <alignment horizontal="left" vertical="center"/>
    </xf>
    <xf numFmtId="0" fontId="24" fillId="11" borderId="31" xfId="0" applyFont="1" applyFill="1" applyBorder="1" applyAlignment="1">
      <alignment horizontal="left" vertical="center"/>
    </xf>
    <xf numFmtId="0" fontId="15" fillId="6" borderId="43" xfId="0" applyFont="1" applyFill="1" applyBorder="1" applyAlignment="1">
      <alignment horizontal="left" vertical="center"/>
    </xf>
    <xf numFmtId="0" fontId="15" fillId="6" borderId="19" xfId="0" applyFont="1" applyFill="1" applyBorder="1" applyAlignment="1">
      <alignment horizontal="left" vertical="center"/>
    </xf>
    <xf numFmtId="0" fontId="15" fillId="4" borderId="17" xfId="0" applyFont="1" applyFill="1" applyBorder="1" applyAlignment="1">
      <alignment horizontal="left" vertical="top"/>
    </xf>
    <xf numFmtId="0" fontId="15" fillId="4" borderId="16" xfId="0" applyFont="1" applyFill="1" applyBorder="1" applyAlignment="1">
      <alignment horizontal="left" vertical="top"/>
    </xf>
    <xf numFmtId="0" fontId="15" fillId="0" borderId="17" xfId="0" applyFont="1" applyBorder="1" applyAlignment="1">
      <alignment horizontal="left" wrapText="1"/>
    </xf>
    <xf numFmtId="0" fontId="15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24" fillId="7" borderId="17" xfId="0" applyFont="1" applyFill="1" applyBorder="1" applyAlignment="1">
      <alignment horizontal="left" vertical="top" wrapText="1"/>
    </xf>
    <xf numFmtId="0" fontId="15" fillId="6" borderId="17" xfId="0" applyFont="1" applyFill="1" applyBorder="1" applyAlignment="1">
      <alignment horizontal="left" vertical="top" wrapText="1"/>
    </xf>
    <xf numFmtId="0" fontId="15" fillId="6" borderId="31" xfId="0" applyFont="1" applyFill="1" applyBorder="1" applyAlignment="1">
      <alignment horizontal="left" vertical="top" wrapText="1"/>
    </xf>
    <xf numFmtId="0" fontId="24" fillId="8" borderId="17" xfId="0" applyFont="1" applyFill="1" applyBorder="1" applyAlignment="1">
      <alignment horizontal="left" vertical="top" wrapText="1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387926</xdr:colOff>
      <xdr:row>6</xdr:row>
      <xdr:rowOff>41563</xdr:rowOff>
    </xdr:from>
    <xdr:to>
      <xdr:col>5</xdr:col>
      <xdr:colOff>3322319</xdr:colOff>
      <xdr:row>10</xdr:row>
      <xdr:rowOff>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41559E0-524B-4294-B2D7-0BE46FA8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166" y="1291243"/>
          <a:ext cx="11103033" cy="7273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1504950</xdr:colOff>
      <xdr:row>5</xdr:row>
      <xdr:rowOff>8409</xdr:rowOff>
    </xdr:from>
    <xdr:to>
      <xdr:col>2</xdr:col>
      <xdr:colOff>1300963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AB3DD-F0B9-8522-C0BD-A5C0AD539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3650" y="1227609"/>
          <a:ext cx="1681963" cy="4639791"/>
        </a:xfrm>
        <a:prstGeom prst="rect">
          <a:avLst/>
        </a:prstGeom>
      </xdr:spPr>
    </xdr:pic>
    <xdr:clientData/>
  </xdr:twoCellAnchor>
  <xdr:twoCellAnchor editAs="oneCell">
    <xdr:from>
      <xdr:col>2</xdr:col>
      <xdr:colOff>1489262</xdr:colOff>
      <xdr:row>5</xdr:row>
      <xdr:rowOff>10085</xdr:rowOff>
    </xdr:from>
    <xdr:to>
      <xdr:col>3</xdr:col>
      <xdr:colOff>128301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27304D-824A-E5B9-8487-91C424D55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1756" y="1265144"/>
          <a:ext cx="1624286" cy="4643717"/>
        </a:xfrm>
        <a:prstGeom prst="rect">
          <a:avLst/>
        </a:prstGeom>
      </xdr:spPr>
    </xdr:pic>
    <xdr:clientData/>
  </xdr:twoCellAnchor>
  <xdr:twoCellAnchor editAs="oneCell">
    <xdr:from>
      <xdr:col>3</xdr:col>
      <xdr:colOff>424704</xdr:colOff>
      <xdr:row>4</xdr:row>
      <xdr:rowOff>206188</xdr:rowOff>
    </xdr:from>
    <xdr:to>
      <xdr:col>3</xdr:col>
      <xdr:colOff>2101104</xdr:colOff>
      <xdr:row>6</xdr:row>
      <xdr:rowOff>2111782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F21281-98F8-D2AD-D3D0-7DC2FDA7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2445" y="1246094"/>
          <a:ext cx="1676400" cy="4639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83128</xdr:colOff>
      <xdr:row>5</xdr:row>
      <xdr:rowOff>138546</xdr:rowOff>
    </xdr:from>
    <xdr:to>
      <xdr:col>4</xdr:col>
      <xdr:colOff>1996788</xdr:colOff>
      <xdr:row>6</xdr:row>
      <xdr:rowOff>64518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BF0D2-550B-3708-EB0B-353CC4F59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8" y="1399310"/>
          <a:ext cx="9893878" cy="4484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272144</xdr:rowOff>
    </xdr:from>
    <xdr:to>
      <xdr:col>3</xdr:col>
      <xdr:colOff>2286000</xdr:colOff>
      <xdr:row>6</xdr:row>
      <xdr:rowOff>3015534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2605617B-6C21-227D-0C1D-CA7B2449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1"/>
          <a:ext cx="9927771" cy="52579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225137</xdr:colOff>
      <xdr:row>5</xdr:row>
      <xdr:rowOff>76199</xdr:rowOff>
    </xdr:from>
    <xdr:to>
      <xdr:col>5</xdr:col>
      <xdr:colOff>1409700</xdr:colOff>
      <xdr:row>8</xdr:row>
      <xdr:rowOff>143741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25E73-D351-4EA0-9B02-314290056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937" y="1352549"/>
          <a:ext cx="8423563" cy="76847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886691</xdr:colOff>
      <xdr:row>5</xdr:row>
      <xdr:rowOff>41563</xdr:rowOff>
    </xdr:from>
    <xdr:to>
      <xdr:col>5</xdr:col>
      <xdr:colOff>1516544</xdr:colOff>
      <xdr:row>8</xdr:row>
      <xdr:rowOff>117763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EBE9452-E30E-4EE8-8367-4172E3931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691" y="1302327"/>
          <a:ext cx="7945053" cy="62553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5</xdr:row>
      <xdr:rowOff>38100</xdr:rowOff>
    </xdr:from>
    <xdr:to>
      <xdr:col>5</xdr:col>
      <xdr:colOff>19051</xdr:colOff>
      <xdr:row>30</xdr:row>
      <xdr:rowOff>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A4C28-3C73-49F6-88FA-FAF51EB0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1" y="1238250"/>
          <a:ext cx="9658350" cy="47138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1177636</xdr:colOff>
      <xdr:row>5</xdr:row>
      <xdr:rowOff>97972</xdr:rowOff>
    </xdr:from>
    <xdr:to>
      <xdr:col>3</xdr:col>
      <xdr:colOff>2581835</xdr:colOff>
      <xdr:row>29</xdr:row>
      <xdr:rowOff>108857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A5AD6-2129-43A6-BE7D-36F67353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636" y="1067790"/>
          <a:ext cx="9273581" cy="43335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928254</xdr:colOff>
      <xdr:row>5</xdr:row>
      <xdr:rowOff>60874</xdr:rowOff>
    </xdr:from>
    <xdr:to>
      <xdr:col>4</xdr:col>
      <xdr:colOff>721426</xdr:colOff>
      <xdr:row>26</xdr:row>
      <xdr:rowOff>10046</xdr:rowOff>
    </xdr:to>
    <xdr:pic>
      <xdr:nvPicPr>
        <xdr:cNvPr id="3" name="Hình ảnh 1">
          <a:extLst>
            <a:ext uri="{FF2B5EF4-FFF2-40B4-BE49-F238E27FC236}">
              <a16:creationId xmlns:a16="http://schemas.microsoft.com/office/drawing/2014/main" id="{045DC848-475A-0D59-2989-171D2C57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6509" y="1764983"/>
          <a:ext cx="8521535" cy="44024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1</xdr:rowOff>
    </xdr:from>
    <xdr:to>
      <xdr:col>4</xdr:col>
      <xdr:colOff>1307516</xdr:colOff>
      <xdr:row>8</xdr:row>
      <xdr:rowOff>121921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E24AA6C4-384A-4EDB-BE36-89B93B06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640" y="1249681"/>
          <a:ext cx="4538396" cy="49682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1270907</xdr:colOff>
      <xdr:row>5</xdr:row>
      <xdr:rowOff>95250</xdr:rowOff>
    </xdr:from>
    <xdr:to>
      <xdr:col>4</xdr:col>
      <xdr:colOff>1504558</xdr:colOff>
      <xdr:row>7</xdr:row>
      <xdr:rowOff>647700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33FE9EA6-6821-4A97-9771-4E8816CDB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2457" y="1562100"/>
          <a:ext cx="4538951" cy="594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5</xdr:row>
      <xdr:rowOff>119743</xdr:rowOff>
    </xdr:from>
    <xdr:to>
      <xdr:col>4</xdr:col>
      <xdr:colOff>1885170</xdr:colOff>
      <xdr:row>6</xdr:row>
      <xdr:rowOff>2024743</xdr:rowOff>
    </xdr:to>
    <xdr:pic>
      <xdr:nvPicPr>
        <xdr:cNvPr id="4" name="Hình ảnh 1">
          <a:extLst>
            <a:ext uri="{FF2B5EF4-FFF2-40B4-BE49-F238E27FC236}">
              <a16:creationId xmlns:a16="http://schemas.microsoft.com/office/drawing/2014/main" id="{6FA422FE-D2AB-26AD-9AD1-6ECE5BE55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7" y="1371600"/>
          <a:ext cx="11562570" cy="4419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1607128</xdr:colOff>
      <xdr:row>5</xdr:row>
      <xdr:rowOff>46759</xdr:rowOff>
    </xdr:from>
    <xdr:to>
      <xdr:col>5</xdr:col>
      <xdr:colOff>249382</xdr:colOff>
      <xdr:row>30</xdr:row>
      <xdr:rowOff>26684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B5E44-F7C3-4BD5-B126-147DC0CD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9673" y="1252104"/>
          <a:ext cx="8478982" cy="44826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2B5C1-7D04-445F-B8E7-065CE81DE71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6sCMDFuUE3Co-nDS2T9i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selection activeCell="G17" sqref="G17"/>
    </sheetView>
  </sheetViews>
  <sheetFormatPr defaultColWidth="9.109375" defaultRowHeight="16.8"/>
  <cols>
    <col min="1" max="1" width="11.77734375" style="8" bestFit="1" customWidth="1"/>
    <col min="2" max="2" width="41.5546875" style="8" customWidth="1"/>
    <col min="3" max="3" width="41" style="8" customWidth="1"/>
    <col min="4" max="4" width="18.109375" style="8" customWidth="1"/>
    <col min="5" max="5" width="13.109375" style="8" customWidth="1"/>
    <col min="6" max="16384" width="9.109375" style="8"/>
  </cols>
  <sheetData>
    <row r="1" spans="1:9">
      <c r="A1" s="158" t="s">
        <v>0</v>
      </c>
      <c r="B1" s="159"/>
      <c r="C1" s="159"/>
      <c r="D1" s="160"/>
    </row>
    <row r="2" spans="1:9">
      <c r="A2" s="161"/>
      <c r="B2" s="162"/>
      <c r="C2" s="162"/>
      <c r="D2" s="163"/>
    </row>
    <row r="3" spans="1:9" ht="39.6" customHeight="1">
      <c r="A3" s="104" t="s">
        <v>1</v>
      </c>
      <c r="B3" s="164" t="s">
        <v>213</v>
      </c>
      <c r="C3" s="165"/>
      <c r="D3" s="165"/>
      <c r="E3" s="105"/>
    </row>
    <row r="4" spans="1:9">
      <c r="A4" s="106" t="s">
        <v>2</v>
      </c>
      <c r="B4" s="108" t="s">
        <v>3</v>
      </c>
      <c r="C4" s="110" t="s">
        <v>4</v>
      </c>
      <c r="D4" s="110" t="s">
        <v>5</v>
      </c>
      <c r="E4" s="111" t="s">
        <v>6</v>
      </c>
    </row>
    <row r="5" spans="1:9">
      <c r="A5" s="105">
        <v>1</v>
      </c>
      <c r="B5" s="113" t="s">
        <v>7</v>
      </c>
      <c r="C5" s="113" t="s">
        <v>7</v>
      </c>
      <c r="D5" s="115">
        <v>11</v>
      </c>
      <c r="E5" s="105" t="s">
        <v>170</v>
      </c>
    </row>
    <row r="6" spans="1:9">
      <c r="A6" s="105">
        <v>2</v>
      </c>
      <c r="B6" s="113" t="s">
        <v>449</v>
      </c>
      <c r="C6" s="113" t="s">
        <v>449</v>
      </c>
      <c r="D6" s="115">
        <v>8</v>
      </c>
      <c r="E6" s="105" t="s">
        <v>450</v>
      </c>
    </row>
    <row r="7" spans="1:9">
      <c r="A7" s="105">
        <v>3</v>
      </c>
      <c r="B7" s="113" t="s">
        <v>271</v>
      </c>
      <c r="C7" s="113" t="s">
        <v>368</v>
      </c>
      <c r="D7" s="115">
        <v>18</v>
      </c>
      <c r="E7" s="105" t="s">
        <v>270</v>
      </c>
    </row>
    <row r="8" spans="1:9">
      <c r="A8" s="152">
        <v>4</v>
      </c>
      <c r="B8" s="155" t="s">
        <v>451</v>
      </c>
      <c r="C8" s="112" t="s">
        <v>453</v>
      </c>
      <c r="D8" s="105">
        <v>17</v>
      </c>
      <c r="E8" s="166" t="s">
        <v>72</v>
      </c>
    </row>
    <row r="9" spans="1:9">
      <c r="A9" s="153"/>
      <c r="B9" s="156"/>
      <c r="C9" s="112" t="s">
        <v>456</v>
      </c>
      <c r="D9" s="105">
        <v>26</v>
      </c>
      <c r="E9" s="167"/>
      <c r="I9" s="142"/>
    </row>
    <row r="10" spans="1:9">
      <c r="A10" s="153"/>
      <c r="B10" s="157"/>
      <c r="C10" s="112" t="s">
        <v>538</v>
      </c>
      <c r="D10" s="105">
        <v>26</v>
      </c>
      <c r="E10" s="167"/>
    </row>
    <row r="11" spans="1:9">
      <c r="A11" s="154"/>
      <c r="B11" s="54" t="s">
        <v>452</v>
      </c>
      <c r="C11" s="112" t="s">
        <v>371</v>
      </c>
      <c r="D11" s="105">
        <v>14</v>
      </c>
      <c r="E11" s="168"/>
    </row>
    <row r="12" spans="1:9">
      <c r="A12" s="105">
        <v>5</v>
      </c>
      <c r="B12" s="54" t="s">
        <v>369</v>
      </c>
      <c r="C12" s="54" t="s">
        <v>369</v>
      </c>
      <c r="D12" s="109">
        <v>10</v>
      </c>
      <c r="E12" s="105" t="s">
        <v>212</v>
      </c>
    </row>
    <row r="13" spans="1:9">
      <c r="A13" s="152">
        <v>6</v>
      </c>
      <c r="B13" s="155" t="s">
        <v>268</v>
      </c>
      <c r="C13" s="34" t="s">
        <v>700</v>
      </c>
      <c r="D13" s="109">
        <v>19</v>
      </c>
      <c r="E13" s="166" t="s">
        <v>170</v>
      </c>
    </row>
    <row r="14" spans="1:9">
      <c r="A14" s="153"/>
      <c r="B14" s="156"/>
      <c r="C14" s="34" t="s">
        <v>589</v>
      </c>
      <c r="D14" s="109">
        <v>10</v>
      </c>
      <c r="E14" s="167"/>
    </row>
    <row r="15" spans="1:9">
      <c r="A15" s="154"/>
      <c r="B15" s="157"/>
      <c r="C15" s="34" t="s">
        <v>617</v>
      </c>
      <c r="D15" s="109">
        <v>13</v>
      </c>
      <c r="E15" s="168"/>
    </row>
    <row r="16" spans="1:9">
      <c r="A16" s="152">
        <v>7</v>
      </c>
      <c r="B16" s="155" t="s">
        <v>269</v>
      </c>
      <c r="C16" s="34" t="s">
        <v>698</v>
      </c>
      <c r="D16" s="109">
        <v>21</v>
      </c>
      <c r="E16" s="166" t="s">
        <v>172</v>
      </c>
    </row>
    <row r="17" spans="1:5">
      <c r="A17" s="154"/>
      <c r="B17" s="157"/>
      <c r="C17" s="34" t="s">
        <v>699</v>
      </c>
      <c r="D17" s="109">
        <v>13</v>
      </c>
      <c r="E17" s="168"/>
    </row>
    <row r="18" spans="1:5">
      <c r="D18" s="8">
        <f>SUM($D$5:$D$17)</f>
        <v>206</v>
      </c>
    </row>
  </sheetData>
  <mergeCells count="11">
    <mergeCell ref="E8:E11"/>
    <mergeCell ref="E13:E15"/>
    <mergeCell ref="E16:E17"/>
    <mergeCell ref="B8:B10"/>
    <mergeCell ref="B16:B17"/>
    <mergeCell ref="A8:A11"/>
    <mergeCell ref="A13:A15"/>
    <mergeCell ref="B13:B15"/>
    <mergeCell ref="A16:A17"/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70ED-3796-4007-99CC-6FD6D7F430E4}">
  <dimension ref="A1:M26"/>
  <sheetViews>
    <sheetView topLeftCell="D23" zoomScale="85" zoomScaleNormal="85" workbookViewId="0">
      <selection activeCell="C23" sqref="C23"/>
    </sheetView>
  </sheetViews>
  <sheetFormatPr defaultRowHeight="14.4"/>
  <cols>
    <col min="1" max="1" width="16.88671875" customWidth="1"/>
    <col min="2" max="2" width="18.109375" customWidth="1"/>
    <col min="3" max="3" width="41.6640625" customWidth="1"/>
    <col min="4" max="4" width="28.44140625" customWidth="1"/>
    <col min="5" max="5" width="30.5546875" customWidth="1"/>
    <col min="6" max="6" width="60.33203125" customWidth="1"/>
    <col min="7" max="7" width="14.33203125" customWidth="1"/>
    <col min="8" max="8" width="18.21875" customWidth="1"/>
    <col min="9" max="9" width="16.77734375" customWidth="1"/>
    <col min="10" max="10" width="14.33203125" customWidth="1"/>
    <col min="11" max="11" width="15.33203125" customWidth="1"/>
    <col min="12" max="12" width="18.44140625" customWidth="1"/>
    <col min="13" max="13" width="19" customWidth="1"/>
  </cols>
  <sheetData>
    <row r="1" spans="1:13" ht="16.8">
      <c r="A1" s="38" t="s">
        <v>42</v>
      </c>
      <c r="B1" s="169" t="s">
        <v>68</v>
      </c>
      <c r="C1" s="169"/>
      <c r="D1" s="169"/>
      <c r="E1" s="169"/>
      <c r="F1" s="169"/>
    </row>
    <row r="2" spans="1:13" ht="16.8">
      <c r="A2" s="38" t="s">
        <v>43</v>
      </c>
      <c r="B2" s="170" t="s">
        <v>7</v>
      </c>
      <c r="C2" s="170"/>
      <c r="D2" s="170"/>
      <c r="E2" s="170"/>
      <c r="F2" s="170"/>
    </row>
    <row r="3" spans="1:13" ht="16.8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13" ht="16.8">
      <c r="A4" s="40" t="s">
        <v>47</v>
      </c>
      <c r="B4" s="41">
        <v>11</v>
      </c>
      <c r="C4" s="41">
        <v>0</v>
      </c>
      <c r="D4" s="39">
        <f>COUNTIF(G11:G21,"Untested")</f>
        <v>0</v>
      </c>
      <c r="E4" s="42">
        <f>COUNTIF(G11:G21,"Blocked")</f>
        <v>0</v>
      </c>
      <c r="F4" s="39">
        <v>11</v>
      </c>
    </row>
    <row r="5" spans="1:13" ht="16.8">
      <c r="A5" s="40" t="s">
        <v>48</v>
      </c>
      <c r="B5" s="41">
        <v>5</v>
      </c>
      <c r="C5" s="41">
        <v>0</v>
      </c>
      <c r="D5" s="39">
        <f>COUNTIF(J11:J21,"Untested")</f>
        <v>0</v>
      </c>
      <c r="E5" s="42">
        <f>COUNTIF(J11:J21,"Blocked")</f>
        <v>0</v>
      </c>
      <c r="F5" s="39">
        <v>5</v>
      </c>
    </row>
    <row r="7" spans="1:13" ht="367.2" customHeight="1"/>
    <row r="8" spans="1:13" ht="180.6" customHeight="1"/>
    <row r="11" spans="1:13" ht="16.8">
      <c r="A11" s="171" t="s">
        <v>49</v>
      </c>
      <c r="B11" s="171" t="s">
        <v>6</v>
      </c>
      <c r="C11" s="171" t="s">
        <v>50</v>
      </c>
      <c r="D11" s="171" t="s">
        <v>51</v>
      </c>
      <c r="E11" s="171" t="s">
        <v>52</v>
      </c>
      <c r="F11" s="171" t="s">
        <v>53</v>
      </c>
      <c r="G11" s="171" t="s">
        <v>54</v>
      </c>
      <c r="H11" s="171"/>
      <c r="I11" s="171"/>
      <c r="J11" s="171" t="s">
        <v>54</v>
      </c>
      <c r="K11" s="171"/>
      <c r="L11" s="171"/>
      <c r="M11" s="171" t="s">
        <v>55</v>
      </c>
    </row>
    <row r="12" spans="1:13" ht="16.8">
      <c r="A12" s="171"/>
      <c r="B12" s="171"/>
      <c r="C12" s="171"/>
      <c r="D12" s="171"/>
      <c r="E12" s="171"/>
      <c r="F12" s="171"/>
      <c r="G12" s="171" t="s">
        <v>25</v>
      </c>
      <c r="H12" s="171"/>
      <c r="I12" s="171"/>
      <c r="J12" s="171" t="s">
        <v>26</v>
      </c>
      <c r="K12" s="171"/>
      <c r="L12" s="171"/>
      <c r="M12" s="171"/>
    </row>
    <row r="13" spans="1:13" ht="33.6">
      <c r="A13" s="171"/>
      <c r="B13" s="171"/>
      <c r="C13" s="171"/>
      <c r="D13" s="171"/>
      <c r="E13" s="171"/>
      <c r="F13" s="171"/>
      <c r="G13" s="93" t="s">
        <v>56</v>
      </c>
      <c r="H13" s="44" t="s">
        <v>57</v>
      </c>
      <c r="I13" s="93" t="s">
        <v>58</v>
      </c>
      <c r="J13" s="93" t="s">
        <v>56</v>
      </c>
      <c r="K13" s="44" t="s">
        <v>57</v>
      </c>
      <c r="L13" s="93" t="s">
        <v>58</v>
      </c>
      <c r="M13" s="171"/>
    </row>
    <row r="14" spans="1:13" ht="16.8">
      <c r="A14" s="173" t="s">
        <v>372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</row>
    <row r="15" spans="1:13" ht="33.6">
      <c r="A15" s="45" t="s">
        <v>373</v>
      </c>
      <c r="B15" s="46" t="s">
        <v>374</v>
      </c>
      <c r="C15" s="87"/>
      <c r="D15" s="87"/>
      <c r="E15" s="47" t="s">
        <v>375</v>
      </c>
      <c r="F15" s="47" t="s">
        <v>375</v>
      </c>
      <c r="G15" s="48" t="s">
        <v>59</v>
      </c>
      <c r="H15" s="86">
        <v>46109</v>
      </c>
      <c r="I15" s="50" t="s">
        <v>170</v>
      </c>
      <c r="J15" s="48" t="s">
        <v>59</v>
      </c>
      <c r="K15" s="49"/>
      <c r="L15" s="50"/>
      <c r="M15" s="87"/>
    </row>
    <row r="16" spans="1:13" ht="33.6">
      <c r="A16" s="45" t="s">
        <v>376</v>
      </c>
      <c r="B16" s="46" t="s">
        <v>377</v>
      </c>
      <c r="C16" s="87"/>
      <c r="D16" s="87"/>
      <c r="E16" s="47" t="s">
        <v>60</v>
      </c>
      <c r="F16" s="47" t="s">
        <v>60</v>
      </c>
      <c r="G16" s="48" t="s">
        <v>59</v>
      </c>
      <c r="H16" s="86">
        <v>46109</v>
      </c>
      <c r="I16" s="50" t="s">
        <v>170</v>
      </c>
      <c r="J16" s="48" t="s">
        <v>59</v>
      </c>
      <c r="K16" s="49"/>
      <c r="L16" s="50"/>
      <c r="M16" s="87"/>
    </row>
    <row r="17" spans="1:13" ht="33.6">
      <c r="A17" s="45" t="s">
        <v>378</v>
      </c>
      <c r="B17" s="46" t="s">
        <v>379</v>
      </c>
      <c r="C17" s="87"/>
      <c r="D17" s="87"/>
      <c r="E17" s="47" t="s">
        <v>60</v>
      </c>
      <c r="F17" s="47" t="s">
        <v>60</v>
      </c>
      <c r="G17" s="48" t="s">
        <v>59</v>
      </c>
      <c r="H17" s="86">
        <v>46109</v>
      </c>
      <c r="I17" s="50" t="s">
        <v>170</v>
      </c>
      <c r="J17" s="48" t="s">
        <v>59</v>
      </c>
      <c r="K17" s="49"/>
      <c r="L17" s="50"/>
      <c r="M17" s="87"/>
    </row>
    <row r="18" spans="1:13" ht="50.4">
      <c r="A18" s="45" t="s">
        <v>380</v>
      </c>
      <c r="B18" s="46" t="s">
        <v>381</v>
      </c>
      <c r="C18" s="87"/>
      <c r="D18" s="87"/>
      <c r="E18" s="47" t="s">
        <v>61</v>
      </c>
      <c r="F18" s="47" t="s">
        <v>61</v>
      </c>
      <c r="G18" s="48" t="s">
        <v>59</v>
      </c>
      <c r="H18" s="86">
        <v>46109</v>
      </c>
      <c r="I18" s="50" t="s">
        <v>170</v>
      </c>
      <c r="J18" s="48" t="s">
        <v>59</v>
      </c>
      <c r="K18" s="49"/>
      <c r="L18" s="50"/>
      <c r="M18" s="87"/>
    </row>
    <row r="19" spans="1:13" ht="33.6">
      <c r="A19" s="45" t="s">
        <v>382</v>
      </c>
      <c r="B19" s="46" t="s">
        <v>383</v>
      </c>
      <c r="C19" s="87"/>
      <c r="D19" s="87"/>
      <c r="E19" s="47"/>
      <c r="F19" s="47"/>
      <c r="G19" s="48"/>
      <c r="H19" s="86">
        <v>46109</v>
      </c>
      <c r="I19" s="50" t="s">
        <v>170</v>
      </c>
      <c r="J19" s="48" t="s">
        <v>59</v>
      </c>
      <c r="K19" s="49"/>
      <c r="L19" s="50"/>
      <c r="M19" s="87"/>
    </row>
    <row r="20" spans="1:13" ht="33.6">
      <c r="A20" s="45" t="s">
        <v>384</v>
      </c>
      <c r="B20" s="46" t="s">
        <v>385</v>
      </c>
      <c r="C20" s="87"/>
      <c r="D20" s="87"/>
      <c r="E20" s="47" t="s">
        <v>61</v>
      </c>
      <c r="F20" s="47" t="s">
        <v>61</v>
      </c>
      <c r="G20" s="48" t="s">
        <v>59</v>
      </c>
      <c r="H20" s="86">
        <v>46109</v>
      </c>
      <c r="I20" s="50" t="s">
        <v>170</v>
      </c>
      <c r="J20" s="48" t="s">
        <v>59</v>
      </c>
      <c r="K20" s="49"/>
      <c r="L20" s="50"/>
      <c r="M20" s="87"/>
    </row>
    <row r="21" spans="1:13" ht="16.8">
      <c r="A21" s="172" t="s">
        <v>386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</row>
    <row r="22" spans="1:13" ht="50.4">
      <c r="A22" s="46" t="s">
        <v>387</v>
      </c>
      <c r="B22" s="46" t="s">
        <v>388</v>
      </c>
      <c r="C22" s="46" t="s">
        <v>389</v>
      </c>
      <c r="D22" s="87" t="s">
        <v>390</v>
      </c>
      <c r="E22" s="51" t="s">
        <v>391</v>
      </c>
      <c r="F22" s="51" t="s">
        <v>391</v>
      </c>
      <c r="G22" s="48" t="s">
        <v>59</v>
      </c>
      <c r="H22" s="86">
        <v>46109</v>
      </c>
      <c r="I22" s="50" t="s">
        <v>170</v>
      </c>
      <c r="J22" s="48" t="s">
        <v>59</v>
      </c>
      <c r="K22" s="88">
        <v>46117</v>
      </c>
      <c r="L22" s="50" t="s">
        <v>72</v>
      </c>
      <c r="M22" s="87"/>
    </row>
    <row r="23" spans="1:13" ht="67.2">
      <c r="A23" s="46" t="s">
        <v>392</v>
      </c>
      <c r="B23" s="46" t="s">
        <v>393</v>
      </c>
      <c r="C23" s="46" t="s">
        <v>394</v>
      </c>
      <c r="D23" s="87" t="s">
        <v>390</v>
      </c>
      <c r="E23" s="51" t="s">
        <v>395</v>
      </c>
      <c r="F23" s="51" t="s">
        <v>395</v>
      </c>
      <c r="G23" s="48" t="s">
        <v>59</v>
      </c>
      <c r="H23" s="86">
        <v>46109</v>
      </c>
      <c r="I23" s="50" t="s">
        <v>170</v>
      </c>
      <c r="J23" s="48" t="s">
        <v>59</v>
      </c>
      <c r="K23" s="88">
        <v>46117</v>
      </c>
      <c r="L23" s="50" t="s">
        <v>72</v>
      </c>
      <c r="M23" s="87"/>
    </row>
    <row r="24" spans="1:13" ht="84">
      <c r="A24" s="46" t="s">
        <v>396</v>
      </c>
      <c r="B24" s="46" t="s">
        <v>397</v>
      </c>
      <c r="C24" s="46" t="s">
        <v>398</v>
      </c>
      <c r="D24" s="87" t="s">
        <v>390</v>
      </c>
      <c r="E24" s="51" t="s">
        <v>399</v>
      </c>
      <c r="F24" s="51" t="s">
        <v>399</v>
      </c>
      <c r="G24" s="48" t="s">
        <v>59</v>
      </c>
      <c r="H24" s="86">
        <v>46109</v>
      </c>
      <c r="I24" s="50" t="s">
        <v>170</v>
      </c>
      <c r="J24" s="48" t="s">
        <v>59</v>
      </c>
      <c r="K24" s="88">
        <v>46117</v>
      </c>
      <c r="L24" s="50" t="s">
        <v>72</v>
      </c>
      <c r="M24" s="87"/>
    </row>
    <row r="25" spans="1:13" ht="33.6">
      <c r="A25" s="46" t="s">
        <v>400</v>
      </c>
      <c r="B25" s="46" t="s">
        <v>401</v>
      </c>
      <c r="C25" s="46" t="s">
        <v>402</v>
      </c>
      <c r="D25" s="87" t="s">
        <v>390</v>
      </c>
      <c r="E25" s="51" t="s">
        <v>403</v>
      </c>
      <c r="F25" s="51" t="s">
        <v>403</v>
      </c>
      <c r="G25" s="48" t="s">
        <v>59</v>
      </c>
      <c r="H25" s="86">
        <v>46109</v>
      </c>
      <c r="I25" s="50" t="s">
        <v>170</v>
      </c>
      <c r="J25" s="48" t="s">
        <v>59</v>
      </c>
      <c r="K25" s="88">
        <v>46117</v>
      </c>
      <c r="L25" s="50" t="s">
        <v>72</v>
      </c>
      <c r="M25" s="87"/>
    </row>
    <row r="26" spans="1:13" ht="84">
      <c r="A26" s="46" t="s">
        <v>404</v>
      </c>
      <c r="B26" s="46" t="s">
        <v>405</v>
      </c>
      <c r="C26" s="46" t="s">
        <v>406</v>
      </c>
      <c r="D26" s="87" t="s">
        <v>390</v>
      </c>
      <c r="E26" s="51" t="s">
        <v>403</v>
      </c>
      <c r="F26" s="51" t="s">
        <v>403</v>
      </c>
      <c r="G26" s="48" t="s">
        <v>59</v>
      </c>
      <c r="H26" s="86">
        <v>46109</v>
      </c>
      <c r="I26" s="50" t="s">
        <v>170</v>
      </c>
      <c r="J26" s="48" t="s">
        <v>59</v>
      </c>
      <c r="K26" s="88">
        <v>46117</v>
      </c>
      <c r="L26" s="50" t="s">
        <v>72</v>
      </c>
      <c r="M26" s="87"/>
    </row>
  </sheetData>
  <mergeCells count="15">
    <mergeCell ref="A21:M21"/>
    <mergeCell ref="G11:I11"/>
    <mergeCell ref="J11:L11"/>
    <mergeCell ref="M11:M13"/>
    <mergeCell ref="G12:I12"/>
    <mergeCell ref="J12:L12"/>
    <mergeCell ref="A14:M14"/>
    <mergeCell ref="B1:F1"/>
    <mergeCell ref="B2:F2"/>
    <mergeCell ref="A11:A13"/>
    <mergeCell ref="B11:B13"/>
    <mergeCell ref="C11:C13"/>
    <mergeCell ref="D11:D13"/>
    <mergeCell ref="E11:E13"/>
    <mergeCell ref="F11:F13"/>
  </mergeCells>
  <dataValidations count="1">
    <dataValidation type="list" operator="equal" allowBlank="1" showErrorMessage="1" promptTitle="dfdf" sqref="G15:G20 J15:J20 J22:J26 G22:G26" xr:uid="{2D6A7427-205A-416D-AFCB-D318D4D5D60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8C50-14C8-4BF5-99A3-037F25545085}">
  <dimension ref="A1:M43"/>
  <sheetViews>
    <sheetView topLeftCell="A7" zoomScale="55" zoomScaleNormal="55" workbookViewId="0">
      <selection activeCell="C40" sqref="C40"/>
    </sheetView>
  </sheetViews>
  <sheetFormatPr defaultColWidth="9.109375" defaultRowHeight="16.8"/>
  <cols>
    <col min="1" max="1" width="15.109375" style="8" bestFit="1" customWidth="1"/>
    <col min="2" max="2" width="27.44140625" style="8" customWidth="1"/>
    <col min="3" max="3" width="43.5546875" style="8" customWidth="1"/>
    <col min="4" max="4" width="55.5546875" style="8" customWidth="1"/>
    <col min="5" max="5" width="45.6640625" style="8" customWidth="1"/>
    <col min="6" max="6" width="34.6640625" style="8" bestFit="1" customWidth="1"/>
    <col min="7" max="7" width="18.109375" style="8" customWidth="1"/>
    <col min="8" max="9" width="18.6640625" style="8" customWidth="1"/>
    <col min="10" max="10" width="18.44140625" style="8" customWidth="1"/>
    <col min="11" max="11" width="16.5546875" style="8" bestFit="1" customWidth="1"/>
    <col min="12" max="12" width="10.5546875" style="8" bestFit="1" customWidth="1"/>
    <col min="13" max="16384" width="9.109375" style="8"/>
  </cols>
  <sheetData>
    <row r="1" spans="1:6" ht="15.75" customHeight="1">
      <c r="A1" s="38" t="s">
        <v>42</v>
      </c>
      <c r="B1" s="174" t="s">
        <v>68</v>
      </c>
      <c r="C1" s="174"/>
      <c r="D1" s="174"/>
      <c r="E1" s="174"/>
      <c r="F1" s="174"/>
    </row>
    <row r="2" spans="1:6" ht="15.75" customHeight="1">
      <c r="A2" s="38" t="s">
        <v>43</v>
      </c>
      <c r="B2" s="175" t="s">
        <v>407</v>
      </c>
      <c r="C2" s="175"/>
      <c r="D2" s="175"/>
      <c r="E2" s="175"/>
      <c r="F2" s="175"/>
    </row>
    <row r="3" spans="1:6" ht="33.6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6">
      <c r="A4" s="40" t="s">
        <v>47</v>
      </c>
      <c r="B4" s="41">
        <v>8</v>
      </c>
      <c r="C4" s="41">
        <v>0</v>
      </c>
      <c r="D4" s="39">
        <f>COUNTIF(G11:G24,"Untested")</f>
        <v>0</v>
      </c>
      <c r="E4" s="42">
        <f>COUNTIF(G11:G24,"Blocked")</f>
        <v>0</v>
      </c>
      <c r="F4" s="39">
        <v>8</v>
      </c>
    </row>
    <row r="5" spans="1:6">
      <c r="A5" s="40" t="s">
        <v>48</v>
      </c>
      <c r="B5" s="41">
        <v>4</v>
      </c>
      <c r="C5" s="41">
        <v>0</v>
      </c>
      <c r="D5" s="39">
        <f>COUNTIF(J11:J24,"Untested")</f>
        <v>0</v>
      </c>
      <c r="E5" s="42">
        <f>COUNTIF(J11:J24,"Blocked")</f>
        <v>0</v>
      </c>
      <c r="F5" s="39">
        <v>4</v>
      </c>
    </row>
    <row r="6" spans="1:6" ht="198" customHeight="1"/>
    <row r="7" spans="1:6" ht="167.4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6.8" customHeight="1">
      <c r="A31" s="171" t="s">
        <v>49</v>
      </c>
      <c r="B31" s="171" t="s">
        <v>6</v>
      </c>
      <c r="C31" s="171" t="s">
        <v>50</v>
      </c>
      <c r="D31" s="171" t="s">
        <v>51</v>
      </c>
      <c r="E31" s="171" t="s">
        <v>52</v>
      </c>
      <c r="F31" s="171" t="s">
        <v>53</v>
      </c>
      <c r="G31" s="171" t="s">
        <v>54</v>
      </c>
      <c r="H31" s="171"/>
      <c r="I31" s="171"/>
      <c r="J31" s="171" t="s">
        <v>54</v>
      </c>
      <c r="K31" s="171"/>
      <c r="L31" s="171"/>
      <c r="M31" s="171" t="s">
        <v>55</v>
      </c>
    </row>
    <row r="32" spans="1:13">
      <c r="A32" s="171"/>
      <c r="B32" s="171"/>
      <c r="C32" s="171"/>
      <c r="D32" s="171"/>
      <c r="E32" s="171"/>
      <c r="F32" s="171"/>
      <c r="G32" s="171" t="s">
        <v>25</v>
      </c>
      <c r="H32" s="171"/>
      <c r="I32" s="171"/>
      <c r="J32" s="171" t="s">
        <v>26</v>
      </c>
      <c r="K32" s="171"/>
      <c r="L32" s="171"/>
      <c r="M32" s="171"/>
    </row>
    <row r="33" spans="1:13" ht="33.6">
      <c r="A33" s="171"/>
      <c r="B33" s="171"/>
      <c r="C33" s="171"/>
      <c r="D33" s="171"/>
      <c r="E33" s="171"/>
      <c r="F33" s="171"/>
      <c r="G33" s="43" t="s">
        <v>56</v>
      </c>
      <c r="H33" s="44" t="s">
        <v>57</v>
      </c>
      <c r="I33" s="93" t="s">
        <v>58</v>
      </c>
      <c r="J33" s="43" t="s">
        <v>56</v>
      </c>
      <c r="K33" s="44" t="s">
        <v>57</v>
      </c>
      <c r="L33" s="93" t="s">
        <v>58</v>
      </c>
      <c r="M33" s="171"/>
    </row>
    <row r="34" spans="1:13" ht="17.25" customHeight="1">
      <c r="A34" s="173" t="s">
        <v>408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</row>
    <row r="35" spans="1:13" ht="34.950000000000003" customHeight="1">
      <c r="A35" s="45" t="s">
        <v>410</v>
      </c>
      <c r="B35" s="46" t="s">
        <v>411</v>
      </c>
      <c r="C35" s="46"/>
      <c r="D35" s="46"/>
      <c r="E35" s="47" t="s">
        <v>412</v>
      </c>
      <c r="F35" s="47" t="s">
        <v>413</v>
      </c>
      <c r="G35" s="48" t="s">
        <v>59</v>
      </c>
      <c r="H35" s="86">
        <v>46110</v>
      </c>
      <c r="I35" s="50" t="s">
        <v>172</v>
      </c>
      <c r="J35" s="48"/>
      <c r="K35" s="49"/>
      <c r="L35" s="50"/>
      <c r="M35" s="87"/>
    </row>
    <row r="36" spans="1:13" ht="34.950000000000003" customHeight="1">
      <c r="A36" s="45" t="s">
        <v>423</v>
      </c>
      <c r="B36" s="46" t="s">
        <v>414</v>
      </c>
      <c r="C36" s="87"/>
      <c r="D36" s="46"/>
      <c r="E36" s="47" t="s">
        <v>415</v>
      </c>
      <c r="F36" s="47" t="s">
        <v>416</v>
      </c>
      <c r="G36" s="48" t="s">
        <v>59</v>
      </c>
      <c r="H36" s="86">
        <v>46110</v>
      </c>
      <c r="I36" s="50" t="s">
        <v>172</v>
      </c>
      <c r="J36" s="48"/>
      <c r="K36" s="49"/>
      <c r="L36" s="50"/>
      <c r="M36" s="87"/>
    </row>
    <row r="37" spans="1:13" ht="34.950000000000003" customHeight="1">
      <c r="A37" s="45" t="s">
        <v>424</v>
      </c>
      <c r="B37" s="46" t="s">
        <v>417</v>
      </c>
      <c r="C37" s="87"/>
      <c r="D37" s="46"/>
      <c r="E37" s="47" t="s">
        <v>418</v>
      </c>
      <c r="F37" s="47" t="s">
        <v>419</v>
      </c>
      <c r="G37" s="48" t="s">
        <v>59</v>
      </c>
      <c r="H37" s="86">
        <v>46110</v>
      </c>
      <c r="I37" s="50" t="s">
        <v>172</v>
      </c>
      <c r="J37" s="48"/>
      <c r="K37" s="49"/>
      <c r="L37" s="50"/>
      <c r="M37" s="87"/>
    </row>
    <row r="38" spans="1:13" ht="34.950000000000003" customHeight="1">
      <c r="A38" s="45" t="s">
        <v>425</v>
      </c>
      <c r="B38" s="46" t="s">
        <v>420</v>
      </c>
      <c r="C38" s="87"/>
      <c r="D38" s="46"/>
      <c r="E38" s="47" t="s">
        <v>421</v>
      </c>
      <c r="F38" s="47" t="s">
        <v>422</v>
      </c>
      <c r="G38" s="48" t="s">
        <v>59</v>
      </c>
      <c r="H38" s="86">
        <v>46110</v>
      </c>
      <c r="I38" s="50" t="s">
        <v>172</v>
      </c>
      <c r="J38" s="48"/>
      <c r="K38" s="49"/>
      <c r="L38" s="50"/>
      <c r="M38" s="87"/>
    </row>
    <row r="39" spans="1:13" ht="34.950000000000003" customHeight="1">
      <c r="A39" s="172" t="s">
        <v>409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</row>
    <row r="40" spans="1:13" ht="33.6">
      <c r="A40" s="46" t="s">
        <v>426</v>
      </c>
      <c r="B40" s="46" t="s">
        <v>427</v>
      </c>
      <c r="C40" s="46" t="s">
        <v>428</v>
      </c>
      <c r="D40" s="87" t="s">
        <v>429</v>
      </c>
      <c r="E40" s="51" t="s">
        <v>430</v>
      </c>
      <c r="F40" s="51" t="s">
        <v>431</v>
      </c>
      <c r="G40" s="48" t="s">
        <v>59</v>
      </c>
      <c r="H40" s="86">
        <v>46110</v>
      </c>
      <c r="I40" s="50" t="s">
        <v>172</v>
      </c>
      <c r="J40" s="48" t="s">
        <v>59</v>
      </c>
      <c r="K40" s="88">
        <v>46117</v>
      </c>
      <c r="L40" s="50" t="s">
        <v>270</v>
      </c>
      <c r="M40" s="87"/>
    </row>
    <row r="41" spans="1:13" ht="33.6">
      <c r="A41" s="46" t="s">
        <v>446</v>
      </c>
      <c r="B41" s="46" t="s">
        <v>432</v>
      </c>
      <c r="C41" s="46" t="s">
        <v>433</v>
      </c>
      <c r="D41" s="87" t="s">
        <v>434</v>
      </c>
      <c r="E41" s="51" t="s">
        <v>435</v>
      </c>
      <c r="F41" s="51" t="s">
        <v>436</v>
      </c>
      <c r="G41" s="48" t="s">
        <v>59</v>
      </c>
      <c r="H41" s="86">
        <v>46110</v>
      </c>
      <c r="I41" s="50" t="s">
        <v>172</v>
      </c>
      <c r="J41" s="48" t="s">
        <v>59</v>
      </c>
      <c r="K41" s="88">
        <v>46117</v>
      </c>
      <c r="L41" s="50" t="s">
        <v>270</v>
      </c>
      <c r="M41" s="87"/>
    </row>
    <row r="42" spans="1:13" ht="50.4">
      <c r="A42" s="46" t="s">
        <v>447</v>
      </c>
      <c r="B42" s="46" t="s">
        <v>437</v>
      </c>
      <c r="C42" s="46" t="s">
        <v>759</v>
      </c>
      <c r="D42" s="87" t="s">
        <v>438</v>
      </c>
      <c r="E42" s="51" t="s">
        <v>439</v>
      </c>
      <c r="F42" s="51" t="s">
        <v>440</v>
      </c>
      <c r="G42" s="48" t="s">
        <v>59</v>
      </c>
      <c r="H42" s="86">
        <v>46110</v>
      </c>
      <c r="I42" s="50" t="s">
        <v>172</v>
      </c>
      <c r="J42" s="48" t="s">
        <v>59</v>
      </c>
      <c r="K42" s="88">
        <v>46117</v>
      </c>
      <c r="L42" s="50" t="s">
        <v>270</v>
      </c>
      <c r="M42" s="87"/>
    </row>
    <row r="43" spans="1:13" ht="50.4">
      <c r="A43" s="46" t="s">
        <v>448</v>
      </c>
      <c r="B43" s="46" t="s">
        <v>441</v>
      </c>
      <c r="C43" s="46" t="s">
        <v>442</v>
      </c>
      <c r="D43" s="87" t="s">
        <v>443</v>
      </c>
      <c r="E43" s="51" t="s">
        <v>444</v>
      </c>
      <c r="F43" s="51" t="s">
        <v>445</v>
      </c>
      <c r="G43" s="48" t="s">
        <v>59</v>
      </c>
      <c r="H43" s="86">
        <v>46110</v>
      </c>
      <c r="I43" s="50" t="s">
        <v>172</v>
      </c>
      <c r="J43" s="48" t="s">
        <v>59</v>
      </c>
      <c r="K43" s="88">
        <v>46117</v>
      </c>
      <c r="L43" s="50" t="s">
        <v>270</v>
      </c>
      <c r="M43" s="87"/>
    </row>
  </sheetData>
  <mergeCells count="15">
    <mergeCell ref="A39:M39"/>
    <mergeCell ref="G31:I31"/>
    <mergeCell ref="J31:L31"/>
    <mergeCell ref="M31:M33"/>
    <mergeCell ref="G32:I32"/>
    <mergeCell ref="J32:L32"/>
    <mergeCell ref="A34:M34"/>
    <mergeCell ref="B1:F1"/>
    <mergeCell ref="B2:F2"/>
    <mergeCell ref="A31:A33"/>
    <mergeCell ref="B31:B33"/>
    <mergeCell ref="C31:C33"/>
    <mergeCell ref="D31:D33"/>
    <mergeCell ref="E31:E33"/>
    <mergeCell ref="F31:F33"/>
  </mergeCells>
  <dataValidations count="1">
    <dataValidation type="list" operator="equal" allowBlank="1" showErrorMessage="1" promptTitle="dfdf" sqref="J35:J38 G35:G38 G40:G43 J40:J43" xr:uid="{2AB2B1EF-DE69-4BDB-98EC-C516CE5CA8E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opLeftCell="A6" zoomScale="70" zoomScaleNormal="70" workbookViewId="0">
      <selection activeCell="C31" sqref="C31"/>
    </sheetView>
  </sheetViews>
  <sheetFormatPr defaultRowHeight="14.4"/>
  <cols>
    <col min="1" max="1" width="15.6640625" bestFit="1" customWidth="1"/>
    <col min="2" max="2" width="41.77734375" bestFit="1" customWidth="1"/>
    <col min="3" max="3" width="28.88671875" customWidth="1"/>
    <col min="4" max="4" width="29.88671875" customWidth="1"/>
    <col min="5" max="5" width="36.88671875" bestFit="1" customWidth="1"/>
    <col min="6" max="6" width="17.6640625" bestFit="1" customWidth="1"/>
    <col min="7" max="7" width="12.6640625" bestFit="1" customWidth="1"/>
    <col min="8" max="8" width="12.88671875" bestFit="1" customWidth="1"/>
    <col min="11" max="11" width="12.88671875" bestFit="1" customWidth="1"/>
    <col min="12" max="12" width="14" bestFit="1" customWidth="1"/>
    <col min="13" max="13" width="12" bestFit="1" customWidth="1"/>
  </cols>
  <sheetData>
    <row r="1" spans="1:13" ht="33.6" customHeight="1">
      <c r="A1" s="114" t="s">
        <v>42</v>
      </c>
      <c r="B1" s="169" t="s">
        <v>68</v>
      </c>
      <c r="C1" s="169"/>
      <c r="D1" s="169"/>
      <c r="E1" s="169"/>
      <c r="F1" s="169"/>
    </row>
    <row r="2" spans="1:13" ht="16.8">
      <c r="A2" s="114" t="s">
        <v>43</v>
      </c>
      <c r="B2" s="175" t="s">
        <v>271</v>
      </c>
      <c r="C2" s="175"/>
      <c r="D2" s="175"/>
      <c r="E2" s="175"/>
      <c r="F2" s="175"/>
    </row>
    <row r="3" spans="1:13" ht="16.8">
      <c r="A3" s="115"/>
      <c r="B3" s="116" t="s">
        <v>17</v>
      </c>
      <c r="C3" s="116" t="s">
        <v>18</v>
      </c>
      <c r="D3" s="116" t="s">
        <v>44</v>
      </c>
      <c r="E3" s="117" t="s">
        <v>20</v>
      </c>
      <c r="F3" s="116" t="s">
        <v>63</v>
      </c>
    </row>
    <row r="4" spans="1:13" ht="16.8">
      <c r="A4" s="118" t="s">
        <v>47</v>
      </c>
      <c r="B4" s="115">
        <v>18</v>
      </c>
      <c r="C4" s="115">
        <v>1</v>
      </c>
      <c r="D4" s="115">
        <v>0</v>
      </c>
      <c r="E4" s="115">
        <v>0</v>
      </c>
      <c r="F4" s="115">
        <v>18</v>
      </c>
    </row>
    <row r="5" spans="1:13" ht="16.8">
      <c r="A5" s="118" t="s">
        <v>48</v>
      </c>
      <c r="B5" s="115">
        <v>10</v>
      </c>
      <c r="C5" s="115">
        <v>0</v>
      </c>
      <c r="D5" s="115">
        <v>0</v>
      </c>
      <c r="E5" s="115">
        <v>0</v>
      </c>
      <c r="F5" s="115">
        <v>10</v>
      </c>
    </row>
    <row r="6" spans="1:13" ht="358.8" customHeight="1"/>
    <row r="9" spans="1:13" ht="16.8" customHeight="1">
      <c r="A9" s="188" t="s">
        <v>49</v>
      </c>
      <c r="B9" s="191" t="s">
        <v>6</v>
      </c>
      <c r="C9" s="191" t="s">
        <v>62</v>
      </c>
      <c r="D9" s="191" t="s">
        <v>51</v>
      </c>
      <c r="E9" s="192" t="s">
        <v>52</v>
      </c>
      <c r="F9" s="191" t="s">
        <v>53</v>
      </c>
      <c r="G9" s="182" t="s">
        <v>54</v>
      </c>
      <c r="H9" s="182"/>
      <c r="I9" s="182"/>
      <c r="J9" s="182"/>
      <c r="K9" s="182"/>
      <c r="L9" s="182"/>
      <c r="M9" s="182" t="s">
        <v>55</v>
      </c>
    </row>
    <row r="10" spans="1:13" ht="16.8">
      <c r="A10" s="189"/>
      <c r="B10" s="191"/>
      <c r="C10" s="191"/>
      <c r="D10" s="191"/>
      <c r="E10" s="192"/>
      <c r="F10" s="191"/>
      <c r="G10" s="182" t="s">
        <v>25</v>
      </c>
      <c r="H10" s="182"/>
      <c r="I10" s="182"/>
      <c r="J10" s="182" t="s">
        <v>26</v>
      </c>
      <c r="K10" s="182"/>
      <c r="L10" s="182"/>
      <c r="M10" s="183"/>
    </row>
    <row r="11" spans="1:13" ht="16.8">
      <c r="A11" s="190"/>
      <c r="B11" s="191"/>
      <c r="C11" s="191"/>
      <c r="D11" s="191"/>
      <c r="E11" s="192"/>
      <c r="F11" s="191"/>
      <c r="G11" s="119" t="s">
        <v>56</v>
      </c>
      <c r="H11" s="120" t="s">
        <v>57</v>
      </c>
      <c r="I11" s="119" t="s">
        <v>58</v>
      </c>
      <c r="J11" s="119" t="s">
        <v>56</v>
      </c>
      <c r="K11" s="119" t="s">
        <v>57</v>
      </c>
      <c r="L11" s="119" t="s">
        <v>58</v>
      </c>
      <c r="M11" s="183"/>
    </row>
    <row r="12" spans="1:13" ht="16.8">
      <c r="A12" s="184" t="s">
        <v>272</v>
      </c>
      <c r="B12" s="185"/>
      <c r="C12" s="185"/>
      <c r="D12" s="185"/>
      <c r="E12" s="185"/>
      <c r="F12" s="185"/>
      <c r="G12" s="185"/>
      <c r="H12" s="186"/>
      <c r="I12" s="185"/>
      <c r="J12" s="185"/>
      <c r="K12" s="186"/>
      <c r="L12" s="185"/>
      <c r="M12" s="187"/>
    </row>
    <row r="13" spans="1:13" ht="67.2">
      <c r="A13" s="121" t="s">
        <v>273</v>
      </c>
      <c r="B13" s="121" t="s">
        <v>274</v>
      </c>
      <c r="C13" s="121"/>
      <c r="D13" s="121"/>
      <c r="E13" s="121" t="s">
        <v>275</v>
      </c>
      <c r="F13" s="121" t="s">
        <v>276</v>
      </c>
      <c r="G13" s="122" t="s">
        <v>59</v>
      </c>
      <c r="H13" s="123">
        <v>46113</v>
      </c>
      <c r="I13" s="124" t="s">
        <v>270</v>
      </c>
      <c r="J13" s="122" t="s">
        <v>59</v>
      </c>
      <c r="K13" s="125"/>
      <c r="L13" s="126"/>
      <c r="M13" s="121"/>
    </row>
    <row r="14" spans="1:13" ht="50.4">
      <c r="A14" s="121" t="s">
        <v>277</v>
      </c>
      <c r="B14" s="121" t="s">
        <v>278</v>
      </c>
      <c r="C14" s="121"/>
      <c r="D14" s="121"/>
      <c r="E14" s="121" t="s">
        <v>279</v>
      </c>
      <c r="F14" s="121" t="s">
        <v>280</v>
      </c>
      <c r="G14" s="122" t="s">
        <v>59</v>
      </c>
      <c r="H14" s="123">
        <v>46113</v>
      </c>
      <c r="I14" s="124" t="s">
        <v>270</v>
      </c>
      <c r="J14" s="122" t="s">
        <v>59</v>
      </c>
      <c r="K14" s="125"/>
      <c r="L14" s="126"/>
      <c r="M14" s="121"/>
    </row>
    <row r="15" spans="1:13" ht="50.4">
      <c r="A15" s="121" t="s">
        <v>281</v>
      </c>
      <c r="B15" s="121" t="s">
        <v>282</v>
      </c>
      <c r="C15" s="121"/>
      <c r="D15" s="121"/>
      <c r="E15" s="121" t="s">
        <v>283</v>
      </c>
      <c r="F15" s="121" t="s">
        <v>284</v>
      </c>
      <c r="G15" s="122" t="s">
        <v>59</v>
      </c>
      <c r="H15" s="123">
        <v>46113</v>
      </c>
      <c r="I15" s="124" t="s">
        <v>270</v>
      </c>
      <c r="J15" s="122" t="s">
        <v>59</v>
      </c>
      <c r="K15" s="125"/>
      <c r="L15" s="126"/>
      <c r="M15" s="121"/>
    </row>
    <row r="16" spans="1:13" ht="50.4">
      <c r="A16" s="121" t="s">
        <v>285</v>
      </c>
      <c r="B16" s="121" t="s">
        <v>286</v>
      </c>
      <c r="C16" s="121"/>
      <c r="D16" s="121"/>
      <c r="E16" s="121" t="s">
        <v>287</v>
      </c>
      <c r="F16" s="121" t="s">
        <v>288</v>
      </c>
      <c r="G16" s="122" t="s">
        <v>59</v>
      </c>
      <c r="H16" s="123">
        <v>46113</v>
      </c>
      <c r="I16" s="124" t="s">
        <v>270</v>
      </c>
      <c r="J16" s="122" t="s">
        <v>59</v>
      </c>
      <c r="K16" s="125"/>
      <c r="L16" s="126"/>
      <c r="M16" s="121"/>
    </row>
    <row r="17" spans="1:13" ht="50.4">
      <c r="A17" s="121" t="s">
        <v>289</v>
      </c>
      <c r="B17" s="121" t="s">
        <v>290</v>
      </c>
      <c r="C17" s="121"/>
      <c r="D17" s="121"/>
      <c r="E17" s="121" t="s">
        <v>291</v>
      </c>
      <c r="F17" s="121" t="s">
        <v>292</v>
      </c>
      <c r="G17" s="122" t="s">
        <v>59</v>
      </c>
      <c r="H17" s="123">
        <v>46113</v>
      </c>
      <c r="I17" s="124" t="s">
        <v>270</v>
      </c>
      <c r="J17" s="122" t="s">
        <v>59</v>
      </c>
      <c r="K17" s="125"/>
      <c r="L17" s="126"/>
      <c r="M17" s="121"/>
    </row>
    <row r="18" spans="1:13" ht="33.6">
      <c r="A18" s="121" t="s">
        <v>293</v>
      </c>
      <c r="B18" s="121" t="s">
        <v>294</v>
      </c>
      <c r="C18" s="121"/>
      <c r="D18" s="121"/>
      <c r="E18" s="121" t="s">
        <v>295</v>
      </c>
      <c r="F18" s="121" t="s">
        <v>296</v>
      </c>
      <c r="G18" s="122" t="s">
        <v>59</v>
      </c>
      <c r="H18" s="123">
        <v>46113</v>
      </c>
      <c r="I18" s="124" t="s">
        <v>270</v>
      </c>
      <c r="J18" s="122" t="s">
        <v>59</v>
      </c>
      <c r="K18" s="125"/>
      <c r="L18" s="126"/>
      <c r="M18" s="121"/>
    </row>
    <row r="19" spans="1:13" ht="67.2">
      <c r="A19" s="121" t="s">
        <v>297</v>
      </c>
      <c r="B19" s="121" t="s">
        <v>298</v>
      </c>
      <c r="C19" s="121" t="s">
        <v>299</v>
      </c>
      <c r="D19" s="121" t="s">
        <v>300</v>
      </c>
      <c r="E19" s="121" t="s">
        <v>301</v>
      </c>
      <c r="F19" s="121" t="s">
        <v>302</v>
      </c>
      <c r="G19" s="122" t="s">
        <v>59</v>
      </c>
      <c r="H19" s="123">
        <v>46113</v>
      </c>
      <c r="I19" s="124" t="s">
        <v>270</v>
      </c>
      <c r="J19" s="122" t="s">
        <v>59</v>
      </c>
      <c r="K19" s="125"/>
      <c r="L19" s="126"/>
      <c r="M19" s="121"/>
    </row>
    <row r="20" spans="1:13" ht="50.4">
      <c r="A20" s="121" t="s">
        <v>303</v>
      </c>
      <c r="B20" s="121" t="s">
        <v>304</v>
      </c>
      <c r="C20" s="121" t="s">
        <v>305</v>
      </c>
      <c r="D20" s="121"/>
      <c r="E20" s="121" t="s">
        <v>306</v>
      </c>
      <c r="F20" s="121" t="s">
        <v>307</v>
      </c>
      <c r="G20" s="122" t="s">
        <v>59</v>
      </c>
      <c r="H20" s="123">
        <v>46113</v>
      </c>
      <c r="I20" s="124" t="s">
        <v>270</v>
      </c>
      <c r="J20" s="122" t="s">
        <v>59</v>
      </c>
      <c r="K20" s="125"/>
      <c r="L20" s="126"/>
      <c r="M20" s="121"/>
    </row>
    <row r="21" spans="1:13" ht="16.8">
      <c r="A21" s="176" t="s">
        <v>308</v>
      </c>
      <c r="B21" s="177"/>
      <c r="C21" s="177"/>
      <c r="D21" s="177"/>
      <c r="E21" s="177"/>
      <c r="F21" s="177"/>
      <c r="G21" s="177"/>
      <c r="H21" s="178"/>
      <c r="I21" s="177"/>
      <c r="J21" s="177"/>
      <c r="K21" s="179"/>
      <c r="L21" s="180"/>
      <c r="M21" s="181"/>
    </row>
    <row r="22" spans="1:13" ht="67.2">
      <c r="A22" s="56" t="s">
        <v>309</v>
      </c>
      <c r="B22" s="56" t="s">
        <v>310</v>
      </c>
      <c r="C22" s="56" t="s">
        <v>311</v>
      </c>
      <c r="D22" s="56" t="s">
        <v>312</v>
      </c>
      <c r="E22" s="56" t="s">
        <v>313</v>
      </c>
      <c r="F22" s="56" t="s">
        <v>314</v>
      </c>
      <c r="G22" s="127" t="s">
        <v>59</v>
      </c>
      <c r="H22" s="123">
        <v>46113</v>
      </c>
      <c r="I22" s="128" t="s">
        <v>270</v>
      </c>
      <c r="J22" s="107" t="s">
        <v>59</v>
      </c>
      <c r="K22" s="129" t="s">
        <v>72</v>
      </c>
      <c r="L22" s="125">
        <v>46119</v>
      </c>
      <c r="M22" s="130"/>
    </row>
    <row r="23" spans="1:13" ht="84">
      <c r="A23" s="56" t="s">
        <v>315</v>
      </c>
      <c r="B23" s="56" t="s">
        <v>316</v>
      </c>
      <c r="C23" s="56" t="s">
        <v>317</v>
      </c>
      <c r="D23" s="56" t="s">
        <v>318</v>
      </c>
      <c r="E23" s="56" t="s">
        <v>319</v>
      </c>
      <c r="F23" s="56" t="s">
        <v>320</v>
      </c>
      <c r="G23" s="127" t="s">
        <v>59</v>
      </c>
      <c r="H23" s="123">
        <v>46113</v>
      </c>
      <c r="I23" s="128" t="s">
        <v>270</v>
      </c>
      <c r="J23" s="107" t="s">
        <v>59</v>
      </c>
      <c r="K23" s="129" t="s">
        <v>72</v>
      </c>
      <c r="L23" s="125">
        <v>46119</v>
      </c>
      <c r="M23" s="130"/>
    </row>
    <row r="24" spans="1:13" ht="67.2">
      <c r="A24" s="56" t="s">
        <v>321</v>
      </c>
      <c r="B24" s="56" t="s">
        <v>322</v>
      </c>
      <c r="C24" s="56" t="s">
        <v>323</v>
      </c>
      <c r="D24" s="56"/>
      <c r="E24" s="56" t="s">
        <v>324</v>
      </c>
      <c r="F24" s="56" t="s">
        <v>325</v>
      </c>
      <c r="G24" s="127" t="s">
        <v>59</v>
      </c>
      <c r="H24" s="123">
        <v>46113</v>
      </c>
      <c r="I24" s="128" t="s">
        <v>270</v>
      </c>
      <c r="J24" s="107" t="s">
        <v>59</v>
      </c>
      <c r="K24" s="129" t="s">
        <v>72</v>
      </c>
      <c r="L24" s="125">
        <v>46119</v>
      </c>
      <c r="M24" s="130"/>
    </row>
    <row r="25" spans="1:13" ht="84">
      <c r="A25" s="56" t="s">
        <v>326</v>
      </c>
      <c r="B25" s="56" t="s">
        <v>327</v>
      </c>
      <c r="C25" s="56" t="s">
        <v>328</v>
      </c>
      <c r="D25" s="56" t="s">
        <v>329</v>
      </c>
      <c r="E25" s="56" t="s">
        <v>330</v>
      </c>
      <c r="F25" s="56" t="s">
        <v>331</v>
      </c>
      <c r="G25" s="127" t="s">
        <v>59</v>
      </c>
      <c r="H25" s="123">
        <v>46113</v>
      </c>
      <c r="I25" s="128" t="s">
        <v>270</v>
      </c>
      <c r="J25" s="107" t="s">
        <v>59</v>
      </c>
      <c r="K25" s="129" t="s">
        <v>72</v>
      </c>
      <c r="L25" s="125">
        <v>46119</v>
      </c>
      <c r="M25" s="130"/>
    </row>
    <row r="26" spans="1:13" ht="67.2">
      <c r="A26" s="56" t="s">
        <v>332</v>
      </c>
      <c r="B26" s="56" t="s">
        <v>333</v>
      </c>
      <c r="C26" s="56" t="s">
        <v>334</v>
      </c>
      <c r="D26" s="56" t="s">
        <v>335</v>
      </c>
      <c r="E26" s="56" t="s">
        <v>336</v>
      </c>
      <c r="F26" s="56" t="s">
        <v>337</v>
      </c>
      <c r="G26" s="127" t="s">
        <v>59</v>
      </c>
      <c r="H26" s="123">
        <v>46113</v>
      </c>
      <c r="I26" s="128" t="s">
        <v>270</v>
      </c>
      <c r="J26" s="107" t="s">
        <v>59</v>
      </c>
      <c r="K26" s="129" t="s">
        <v>72</v>
      </c>
      <c r="L26" s="125">
        <v>46119</v>
      </c>
      <c r="M26" s="130"/>
    </row>
    <row r="27" spans="1:13" ht="67.2">
      <c r="A27" s="56" t="s">
        <v>338</v>
      </c>
      <c r="B27" s="56" t="s">
        <v>339</v>
      </c>
      <c r="C27" s="56" t="s">
        <v>340</v>
      </c>
      <c r="D27" s="56" t="s">
        <v>341</v>
      </c>
      <c r="E27" s="56" t="s">
        <v>342</v>
      </c>
      <c r="F27" s="56" t="s">
        <v>343</v>
      </c>
      <c r="G27" s="127" t="s">
        <v>344</v>
      </c>
      <c r="H27" s="123">
        <v>46113</v>
      </c>
      <c r="I27" s="128" t="s">
        <v>270</v>
      </c>
      <c r="J27" s="107" t="s">
        <v>59</v>
      </c>
      <c r="K27" s="129" t="s">
        <v>72</v>
      </c>
      <c r="L27" s="125">
        <v>46119</v>
      </c>
      <c r="M27" s="130"/>
    </row>
    <row r="28" spans="1:13" ht="84">
      <c r="A28" s="56" t="s">
        <v>345</v>
      </c>
      <c r="B28" s="56" t="s">
        <v>346</v>
      </c>
      <c r="C28" s="56" t="s">
        <v>347</v>
      </c>
      <c r="D28" s="56" t="s">
        <v>348</v>
      </c>
      <c r="E28" s="56" t="s">
        <v>349</v>
      </c>
      <c r="F28" s="56" t="s">
        <v>350</v>
      </c>
      <c r="G28" s="127" t="s">
        <v>59</v>
      </c>
      <c r="H28" s="123">
        <v>46113</v>
      </c>
      <c r="I28" s="128" t="s">
        <v>270</v>
      </c>
      <c r="J28" s="107" t="s">
        <v>59</v>
      </c>
      <c r="K28" s="129" t="s">
        <v>72</v>
      </c>
      <c r="L28" s="125">
        <v>46119</v>
      </c>
      <c r="M28" s="130"/>
    </row>
    <row r="29" spans="1:13" ht="67.2">
      <c r="A29" s="56" t="s">
        <v>351</v>
      </c>
      <c r="B29" s="56" t="s">
        <v>352</v>
      </c>
      <c r="C29" s="56" t="s">
        <v>353</v>
      </c>
      <c r="D29" s="56" t="s">
        <v>354</v>
      </c>
      <c r="E29" s="56" t="s">
        <v>355</v>
      </c>
      <c r="F29" s="56" t="s">
        <v>356</v>
      </c>
      <c r="G29" s="127" t="s">
        <v>59</v>
      </c>
      <c r="H29" s="123">
        <v>46113</v>
      </c>
      <c r="I29" s="128" t="s">
        <v>270</v>
      </c>
      <c r="J29" s="107" t="s">
        <v>59</v>
      </c>
      <c r="K29" s="129" t="s">
        <v>72</v>
      </c>
      <c r="L29" s="125">
        <v>46119</v>
      </c>
      <c r="M29" s="130"/>
    </row>
    <row r="30" spans="1:13" ht="100.8">
      <c r="A30" s="56" t="s">
        <v>357</v>
      </c>
      <c r="B30" s="56" t="s">
        <v>358</v>
      </c>
      <c r="C30" s="56" t="s">
        <v>359</v>
      </c>
      <c r="D30" s="56" t="s">
        <v>360</v>
      </c>
      <c r="E30" s="56" t="s">
        <v>361</v>
      </c>
      <c r="F30" s="56" t="s">
        <v>362</v>
      </c>
      <c r="G30" s="127" t="s">
        <v>59</v>
      </c>
      <c r="H30" s="123">
        <v>46113</v>
      </c>
      <c r="I30" s="128" t="s">
        <v>270</v>
      </c>
      <c r="J30" s="107" t="s">
        <v>59</v>
      </c>
      <c r="K30" s="129" t="s">
        <v>72</v>
      </c>
      <c r="L30" s="125">
        <v>46119</v>
      </c>
      <c r="M30" s="130"/>
    </row>
    <row r="31" spans="1:13" ht="67.2">
      <c r="A31" s="56" t="s">
        <v>363</v>
      </c>
      <c r="B31" s="56" t="s">
        <v>364</v>
      </c>
      <c r="C31" s="56" t="s">
        <v>365</v>
      </c>
      <c r="D31" s="56"/>
      <c r="E31" s="56" t="s">
        <v>366</v>
      </c>
      <c r="F31" s="56" t="s">
        <v>367</v>
      </c>
      <c r="G31" s="127" t="s">
        <v>59</v>
      </c>
      <c r="H31" s="123">
        <v>46113</v>
      </c>
      <c r="I31" s="128" t="s">
        <v>270</v>
      </c>
      <c r="J31" s="107" t="s">
        <v>59</v>
      </c>
      <c r="K31" s="129" t="s">
        <v>72</v>
      </c>
      <c r="L31" s="125">
        <v>46119</v>
      </c>
      <c r="M31" s="130"/>
    </row>
  </sheetData>
  <mergeCells count="14">
    <mergeCell ref="B1:F1"/>
    <mergeCell ref="A9:A11"/>
    <mergeCell ref="B9:B11"/>
    <mergeCell ref="C9:C11"/>
    <mergeCell ref="D9:D11"/>
    <mergeCell ref="E9:E11"/>
    <mergeCell ref="F9:F11"/>
    <mergeCell ref="B2:F2"/>
    <mergeCell ref="A21:M21"/>
    <mergeCell ref="M9:M11"/>
    <mergeCell ref="G10:I10"/>
    <mergeCell ref="J10:L10"/>
    <mergeCell ref="A12:M12"/>
    <mergeCell ref="G9:L9"/>
  </mergeCells>
  <dataValidations count="1">
    <dataValidation type="list" operator="equal" allowBlank="1" showErrorMessage="1" promptTitle="dfdf" sqref="G13:G20 J13:J20 J22:J31 G22:G31" xr:uid="{00000000-0002-0000-01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201" t="s">
        <v>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64" t="s">
        <v>1</v>
      </c>
      <c r="B3" s="202" t="s">
        <v>9</v>
      </c>
      <c r="C3" s="202"/>
      <c r="D3" s="65"/>
      <c r="E3" s="194" t="s">
        <v>10</v>
      </c>
      <c r="F3" s="194"/>
      <c r="G3" s="194"/>
      <c r="H3" s="195" t="s">
        <v>11</v>
      </c>
      <c r="I3" s="196"/>
      <c r="J3" s="196"/>
      <c r="K3" s="197"/>
      <c r="L3" s="66"/>
      <c r="M3" s="66"/>
      <c r="N3" s="66"/>
      <c r="O3" s="66"/>
      <c r="P3" s="66"/>
    </row>
    <row r="4" spans="1:16" s="1" customFormat="1" ht="16.8">
      <c r="A4" s="64"/>
      <c r="B4" s="193"/>
      <c r="C4" s="193"/>
      <c r="D4" s="67"/>
      <c r="E4" s="194" t="s">
        <v>12</v>
      </c>
      <c r="F4" s="194"/>
      <c r="G4" s="194"/>
      <c r="H4" s="198" t="s">
        <v>13</v>
      </c>
      <c r="I4" s="199"/>
      <c r="J4" s="199"/>
      <c r="K4" s="200"/>
      <c r="L4" s="67"/>
      <c r="M4" s="66"/>
      <c r="N4" s="66"/>
      <c r="O4" s="66"/>
      <c r="P4" s="66"/>
    </row>
    <row r="5" spans="1:16" s="1" customFormat="1" ht="16.8">
      <c r="A5" s="64"/>
      <c r="B5" s="193"/>
      <c r="C5" s="193"/>
      <c r="D5" s="67"/>
      <c r="E5" s="194" t="s">
        <v>14</v>
      </c>
      <c r="F5" s="194"/>
      <c r="G5" s="194"/>
      <c r="H5" s="207">
        <v>44114</v>
      </c>
      <c r="I5" s="208"/>
      <c r="J5" s="208"/>
      <c r="K5" s="209"/>
      <c r="L5" s="67"/>
      <c r="M5" s="66"/>
      <c r="N5" s="66"/>
      <c r="O5" s="66"/>
      <c r="P5" s="66"/>
    </row>
    <row r="6" spans="1:16" s="1" customFormat="1" ht="20.25" customHeight="1">
      <c r="A6" s="68" t="s">
        <v>15</v>
      </c>
      <c r="B6" s="205" t="s">
        <v>16</v>
      </c>
      <c r="C6" s="205"/>
      <c r="D6" s="205"/>
      <c r="E6" s="205"/>
      <c r="F6" s="205"/>
      <c r="G6" s="205"/>
      <c r="H6" s="205"/>
      <c r="I6" s="205"/>
      <c r="J6" s="205"/>
      <c r="K6" s="205"/>
      <c r="L6" s="69"/>
      <c r="M6" s="70"/>
      <c r="N6" s="70"/>
      <c r="O6" s="70"/>
      <c r="P6" s="70"/>
    </row>
    <row r="7" spans="1:16" s="1" customFormat="1" ht="20.25" customHeight="1">
      <c r="A7" s="71"/>
      <c r="B7" s="72"/>
      <c r="C7" s="206" t="s">
        <v>17</v>
      </c>
      <c r="D7" s="206"/>
      <c r="E7" s="206" t="s">
        <v>18</v>
      </c>
      <c r="F7" s="206"/>
      <c r="G7" s="206" t="s">
        <v>19</v>
      </c>
      <c r="H7" s="206"/>
      <c r="I7" s="206" t="s">
        <v>20</v>
      </c>
      <c r="J7" s="206"/>
      <c r="K7" s="206" t="s">
        <v>21</v>
      </c>
      <c r="L7" s="206"/>
      <c r="M7" s="203" t="s">
        <v>22</v>
      </c>
      <c r="N7" s="203"/>
      <c r="O7" s="204" t="s">
        <v>23</v>
      </c>
      <c r="P7" s="204"/>
    </row>
    <row r="8" spans="1:16" s="1" customFormat="1" ht="16.8">
      <c r="A8" s="73"/>
      <c r="B8" s="74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3"/>
      <c r="N8" s="203"/>
      <c r="O8" s="204"/>
      <c r="P8" s="204"/>
    </row>
    <row r="9" spans="1:16" s="5" customFormat="1" ht="22.5" customHeight="1">
      <c r="A9" s="75" t="s">
        <v>2</v>
      </c>
      <c r="B9" s="75" t="s">
        <v>24</v>
      </c>
      <c r="C9" s="76" t="s">
        <v>25</v>
      </c>
      <c r="D9" s="76" t="s">
        <v>26</v>
      </c>
      <c r="E9" s="76" t="s">
        <v>25</v>
      </c>
      <c r="F9" s="76" t="s">
        <v>26</v>
      </c>
      <c r="G9" s="76" t="s">
        <v>25</v>
      </c>
      <c r="H9" s="76" t="s">
        <v>26</v>
      </c>
      <c r="I9" s="75" t="s">
        <v>25</v>
      </c>
      <c r="J9" s="76" t="s">
        <v>26</v>
      </c>
      <c r="K9" s="76" t="s">
        <v>25</v>
      </c>
      <c r="L9" s="76" t="s">
        <v>26</v>
      </c>
      <c r="M9" s="76" t="s">
        <v>25</v>
      </c>
      <c r="N9" s="76" t="s">
        <v>26</v>
      </c>
      <c r="O9" s="76" t="s">
        <v>25</v>
      </c>
      <c r="P9" s="76" t="s">
        <v>26</v>
      </c>
    </row>
    <row r="10" spans="1:16" s="1" customFormat="1" ht="31.65" customHeight="1">
      <c r="A10" s="77">
        <v>1</v>
      </c>
      <c r="B10" s="78" t="s">
        <v>7</v>
      </c>
      <c r="C10" s="79">
        <v>15</v>
      </c>
      <c r="D10" s="79">
        <v>15</v>
      </c>
      <c r="E10" s="79">
        <v>0</v>
      </c>
      <c r="F10" s="79">
        <f>'[1]Show Bus Routes List'!C6</f>
        <v>0</v>
      </c>
      <c r="G10" s="79">
        <f>'[1]Show Bus Routes List'!D5</f>
        <v>0</v>
      </c>
      <c r="H10" s="79">
        <f>'[1]Show Bus Routes List'!D6</f>
        <v>0</v>
      </c>
      <c r="I10" s="79">
        <f>'[1]Show Bus Routes List'!E5</f>
        <v>0</v>
      </c>
      <c r="J10" s="79">
        <f>'[1]Show Bus Routes List'!E6</f>
        <v>0</v>
      </c>
      <c r="K10" s="79">
        <v>15</v>
      </c>
      <c r="L10" s="79">
        <v>15</v>
      </c>
      <c r="M10" s="80">
        <f>ROUND(C10*100/K10,1)</f>
        <v>100</v>
      </c>
      <c r="N10" s="80">
        <f t="shared" ref="N10:N20" si="0">ROUND(D10*100/L10,1)</f>
        <v>100</v>
      </c>
      <c r="O10" s="80">
        <f t="shared" ref="O10:P17" si="1">ROUND((C10+E10)*100/K10,1)</f>
        <v>100</v>
      </c>
      <c r="P10" s="81">
        <f t="shared" si="1"/>
        <v>100</v>
      </c>
    </row>
    <row r="11" spans="1:16" s="1" customFormat="1" ht="31.65" customHeight="1">
      <c r="A11" s="77">
        <v>2</v>
      </c>
      <c r="B11" s="78" t="s">
        <v>27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80"/>
      <c r="N11" s="80"/>
      <c r="O11" s="80"/>
      <c r="P11" s="81"/>
    </row>
    <row r="12" spans="1:16" s="1" customFormat="1" ht="45" customHeight="1">
      <c r="A12" s="77">
        <v>3</v>
      </c>
      <c r="B12" s="78" t="s">
        <v>28</v>
      </c>
      <c r="C12" s="79">
        <v>12</v>
      </c>
      <c r="D12" s="79">
        <v>12</v>
      </c>
      <c r="E12" s="79">
        <v>0</v>
      </c>
      <c r="F12" s="79">
        <f>'[1]Show Bus Stops List'!C6</f>
        <v>0</v>
      </c>
      <c r="G12" s="79">
        <f>'[1]Show Bus Stops List'!D5</f>
        <v>0</v>
      </c>
      <c r="H12" s="79">
        <f>'[1]Show Bus Stops List'!D6</f>
        <v>0</v>
      </c>
      <c r="I12" s="79">
        <f>'[1]Show Bus Stops List'!E5</f>
        <v>0</v>
      </c>
      <c r="J12" s="79">
        <f>'[1]Show Bus Stops List'!E6</f>
        <v>0</v>
      </c>
      <c r="K12" s="79">
        <v>12</v>
      </c>
      <c r="L12" s="79">
        <v>12</v>
      </c>
      <c r="M12" s="80">
        <f t="shared" ref="M12:M20" si="2">ROUND(C12*100/K12,1)</f>
        <v>100</v>
      </c>
      <c r="N12" s="80">
        <f t="shared" si="0"/>
        <v>100</v>
      </c>
      <c r="O12" s="80">
        <f t="shared" si="1"/>
        <v>100</v>
      </c>
      <c r="P12" s="81">
        <f t="shared" si="1"/>
        <v>100</v>
      </c>
    </row>
    <row r="13" spans="1:16" s="1" customFormat="1" ht="45" customHeight="1">
      <c r="A13" s="82">
        <v>4</v>
      </c>
      <c r="B13" s="83" t="s">
        <v>29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80"/>
      <c r="N13" s="80"/>
      <c r="O13" s="80"/>
      <c r="P13" s="81"/>
    </row>
    <row r="14" spans="1:16" s="1" customFormat="1" ht="33.75" customHeight="1">
      <c r="A14" s="82">
        <v>5</v>
      </c>
      <c r="B14" s="83" t="s">
        <v>30</v>
      </c>
      <c r="C14" s="31">
        <v>8</v>
      </c>
      <c r="D14" s="31">
        <v>8</v>
      </c>
      <c r="E14" s="31" t="e">
        <f>#REF!</f>
        <v>#REF!</v>
      </c>
      <c r="F14" s="31" t="e">
        <f>#REF!</f>
        <v>#REF!</v>
      </c>
      <c r="G14" s="31" t="e">
        <f>#REF!</f>
        <v>#REF!</v>
      </c>
      <c r="H14" s="31" t="e">
        <f>#REF!</f>
        <v>#REF!</v>
      </c>
      <c r="I14" s="31" t="e">
        <f>#REF!</f>
        <v>#REF!</v>
      </c>
      <c r="J14" s="31" t="e">
        <f>#REF!</f>
        <v>#REF!</v>
      </c>
      <c r="K14" s="31">
        <v>4</v>
      </c>
      <c r="L14" s="31">
        <v>4</v>
      </c>
      <c r="M14" s="80">
        <f t="shared" si="2"/>
        <v>200</v>
      </c>
      <c r="N14" s="80">
        <f t="shared" si="0"/>
        <v>200</v>
      </c>
      <c r="O14" s="80" t="e">
        <f>ROUND((C14+E14)*100/K14,1)</f>
        <v>#REF!</v>
      </c>
      <c r="P14" s="81" t="e">
        <f t="shared" si="1"/>
        <v>#REF!</v>
      </c>
    </row>
    <row r="15" spans="1:16" s="1" customFormat="1" ht="33.75" customHeight="1">
      <c r="A15" s="82">
        <v>6</v>
      </c>
      <c r="B15" s="83" t="s">
        <v>31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  <c r="N15" s="32"/>
      <c r="O15" s="32"/>
      <c r="P15" s="33"/>
    </row>
    <row r="16" spans="1:16" s="1" customFormat="1" ht="42" customHeight="1">
      <c r="A16" s="82">
        <v>7</v>
      </c>
      <c r="B16" s="83" t="s">
        <v>32</v>
      </c>
      <c r="C16" s="31">
        <v>15</v>
      </c>
      <c r="D16" s="31">
        <v>15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15</v>
      </c>
      <c r="L16" s="31">
        <v>15</v>
      </c>
      <c r="M16" s="80">
        <f t="shared" si="2"/>
        <v>100</v>
      </c>
      <c r="N16" s="32">
        <v>100</v>
      </c>
      <c r="O16" s="32">
        <v>100</v>
      </c>
      <c r="P16" s="33">
        <v>100</v>
      </c>
    </row>
    <row r="17" spans="1:16" s="1" customFormat="1" ht="33.75" customHeight="1">
      <c r="A17" s="82">
        <v>8</v>
      </c>
      <c r="B17" s="83" t="s">
        <v>33</v>
      </c>
      <c r="C17" s="31">
        <v>20</v>
      </c>
      <c r="D17" s="31">
        <v>20</v>
      </c>
      <c r="E17" s="31" t="e">
        <f>#REF!</f>
        <v>#REF!</v>
      </c>
      <c r="F17" s="31" t="e">
        <f>#REF!</f>
        <v>#REF!</v>
      </c>
      <c r="G17" s="31" t="e">
        <f>#REF!</f>
        <v>#REF!</v>
      </c>
      <c r="H17" s="31" t="e">
        <f>#REF!</f>
        <v>#REF!</v>
      </c>
      <c r="I17" s="31" t="e">
        <f>#REF!</f>
        <v>#REF!</v>
      </c>
      <c r="J17" s="31" t="e">
        <f>#REF!</f>
        <v>#REF!</v>
      </c>
      <c r="K17" s="31">
        <v>20</v>
      </c>
      <c r="L17" s="31">
        <v>20</v>
      </c>
      <c r="M17" s="80">
        <f t="shared" si="2"/>
        <v>100</v>
      </c>
      <c r="N17" s="80">
        <f t="shared" si="0"/>
        <v>100</v>
      </c>
      <c r="O17" s="80" t="e">
        <f>ROUND((C17+E17)*100/K17,1)</f>
        <v>#REF!</v>
      </c>
      <c r="P17" s="81" t="e">
        <f t="shared" si="1"/>
        <v>#REF!</v>
      </c>
    </row>
    <row r="18" spans="1:16" s="1" customFormat="1" ht="21">
      <c r="A18" s="82">
        <v>9</v>
      </c>
      <c r="B18" s="83" t="s">
        <v>34</v>
      </c>
      <c r="C18" s="31">
        <v>27</v>
      </c>
      <c r="D18" s="31">
        <v>27</v>
      </c>
      <c r="E18" s="31" t="e">
        <f>#REF!</f>
        <v>#REF!</v>
      </c>
      <c r="F18" s="79">
        <v>0</v>
      </c>
      <c r="G18" s="31" t="e">
        <f>#REF!</f>
        <v>#REF!</v>
      </c>
      <c r="H18" s="31" t="e">
        <f>#REF!</f>
        <v>#REF!</v>
      </c>
      <c r="I18" s="31" t="e">
        <f>#REF!</f>
        <v>#REF!</v>
      </c>
      <c r="J18" s="31">
        <v>0</v>
      </c>
      <c r="K18" s="31">
        <v>27</v>
      </c>
      <c r="L18" s="31">
        <v>27</v>
      </c>
      <c r="M18" s="80">
        <f t="shared" si="2"/>
        <v>100</v>
      </c>
      <c r="N18" s="80">
        <f t="shared" si="0"/>
        <v>100</v>
      </c>
      <c r="O18" s="80" t="e">
        <f t="shared" ref="O18:O20" si="3">ROUND((C18+E18)*100/K18,1)</f>
        <v>#REF!</v>
      </c>
      <c r="P18" s="81">
        <f t="shared" ref="P18:P20" si="4">ROUND((D18+F18)*100/L18,1)</f>
        <v>100</v>
      </c>
    </row>
    <row r="19" spans="1:16" s="6" customFormat="1" ht="21">
      <c r="A19" s="84">
        <v>10</v>
      </c>
      <c r="B19" s="85" t="s">
        <v>35</v>
      </c>
      <c r="C19" s="34">
        <v>17</v>
      </c>
      <c r="D19" s="34">
        <v>17</v>
      </c>
      <c r="E19" s="31">
        <v>0</v>
      </c>
      <c r="F19" s="31" t="e">
        <f>#REF!</f>
        <v>#REF!</v>
      </c>
      <c r="G19" s="31">
        <v>0</v>
      </c>
      <c r="H19" s="31">
        <v>0</v>
      </c>
      <c r="I19" s="31">
        <v>0</v>
      </c>
      <c r="J19" s="31" t="e">
        <f>#REF!</f>
        <v>#REF!</v>
      </c>
      <c r="K19" s="34">
        <v>17</v>
      </c>
      <c r="L19" s="34">
        <v>17</v>
      </c>
      <c r="M19" s="80">
        <f t="shared" si="2"/>
        <v>100</v>
      </c>
      <c r="N19" s="80">
        <f t="shared" si="0"/>
        <v>100</v>
      </c>
      <c r="O19" s="80">
        <f t="shared" si="3"/>
        <v>100</v>
      </c>
      <c r="P19" s="81" t="e">
        <f t="shared" si="4"/>
        <v>#REF!</v>
      </c>
    </row>
    <row r="20" spans="1:16" s="1" customFormat="1" ht="21">
      <c r="A20" s="84">
        <v>11</v>
      </c>
      <c r="B20" s="85" t="s">
        <v>36</v>
      </c>
      <c r="C20" s="34">
        <v>18</v>
      </c>
      <c r="D20" s="34">
        <v>18</v>
      </c>
      <c r="E20" s="31" t="e">
        <f>#REF!</f>
        <v>#REF!</v>
      </c>
      <c r="F20" s="31">
        <v>0</v>
      </c>
      <c r="G20" s="31" t="e">
        <f>#REF!</f>
        <v>#REF!</v>
      </c>
      <c r="H20" s="31" t="e">
        <f>#REF!</f>
        <v>#REF!</v>
      </c>
      <c r="I20" s="31" t="e">
        <f>#REF!</f>
        <v>#REF!</v>
      </c>
      <c r="J20" s="31">
        <v>0</v>
      </c>
      <c r="K20" s="34">
        <v>18</v>
      </c>
      <c r="L20" s="34">
        <v>18</v>
      </c>
      <c r="M20" s="80">
        <f t="shared" si="2"/>
        <v>100</v>
      </c>
      <c r="N20" s="80">
        <f t="shared" si="0"/>
        <v>100</v>
      </c>
      <c r="O20" s="80" t="e">
        <f t="shared" si="3"/>
        <v>#REF!</v>
      </c>
      <c r="P20" s="81">
        <f t="shared" si="4"/>
        <v>100</v>
      </c>
    </row>
    <row r="21" spans="1:16" s="1" customFormat="1" ht="16.8">
      <c r="A21" s="35"/>
      <c r="B21" s="36" t="s">
        <v>37</v>
      </c>
      <c r="C21" s="37">
        <f t="shared" ref="C21" si="5">SUM(C10:C20)</f>
        <v>132</v>
      </c>
      <c r="D21" s="37">
        <f t="shared" ref="D21" si="6">SUM(D10:D20)</f>
        <v>132</v>
      </c>
      <c r="E21" s="37" t="e">
        <f t="shared" ref="E21" si="7">SUM(E10:E20)</f>
        <v>#REF!</v>
      </c>
      <c r="F21" s="37" t="e">
        <f t="shared" ref="F21" si="8">SUM(F10:F20)</f>
        <v>#REF!</v>
      </c>
      <c r="G21" s="37" t="e">
        <f t="shared" ref="G21" si="9">SUM(G10:G20)</f>
        <v>#REF!</v>
      </c>
      <c r="H21" s="37" t="e">
        <f t="shared" ref="H21" si="10">SUM(H10:H20)</f>
        <v>#REF!</v>
      </c>
      <c r="I21" s="37" t="e">
        <f t="shared" ref="I21" si="11">SUM(I10:I20)</f>
        <v>#REF!</v>
      </c>
      <c r="J21" s="37" t="e">
        <f t="shared" ref="J21" si="12">SUM(J10:J20)</f>
        <v>#REF!</v>
      </c>
      <c r="K21" s="37">
        <f t="shared" ref="K21" si="13">SUM(K10:K20)</f>
        <v>128</v>
      </c>
      <c r="L21" s="37">
        <f t="shared" ref="L21" si="14">SUM(L10:L20)</f>
        <v>128</v>
      </c>
      <c r="M21" s="37">
        <f t="shared" ref="M21" si="15">SUM(M10:M20)</f>
        <v>900</v>
      </c>
      <c r="N21" s="37">
        <f t="shared" ref="N21" si="16">SUM(N10:N20)</f>
        <v>900</v>
      </c>
      <c r="O21" s="37" t="e">
        <f t="shared" ref="O21" si="17">SUM(O10:O20)</f>
        <v>#REF!</v>
      </c>
      <c r="P21" s="37" t="e">
        <f t="shared" ref="P21" si="18">SUM(P10:P20)</f>
        <v>#REF!</v>
      </c>
    </row>
    <row r="22" spans="1:16" ht="17.399999999999999" thickBot="1">
      <c r="A22" s="9"/>
      <c r="B22" s="10"/>
      <c r="C22" s="11" t="s">
        <v>25</v>
      </c>
      <c r="D22" s="11" t="s">
        <v>38</v>
      </c>
      <c r="E22" s="12"/>
      <c r="F22" s="13"/>
      <c r="G22" s="13"/>
      <c r="H22" s="13"/>
      <c r="I22" s="13"/>
      <c r="J22" s="13"/>
      <c r="K22" s="14"/>
      <c r="L22" s="14"/>
      <c r="M22" s="15"/>
      <c r="N22" s="15"/>
      <c r="O22" s="15"/>
      <c r="P22" s="27"/>
    </row>
    <row r="23" spans="1:16" ht="17.399999999999999" thickBot="1">
      <c r="A23" s="16"/>
      <c r="B23" s="17" t="s">
        <v>39</v>
      </c>
      <c r="C23" s="18" t="e">
        <f>ROUND((C21+E21)*100/K21,1)</f>
        <v>#REF!</v>
      </c>
      <c r="D23" s="19" t="e">
        <f>ROUND((D21+F21)*100/L21,1)</f>
        <v>#REF!</v>
      </c>
      <c r="E23" s="16" t="s">
        <v>40</v>
      </c>
      <c r="F23" s="20"/>
      <c r="G23" s="21"/>
      <c r="H23" s="16"/>
      <c r="I23" s="16"/>
      <c r="J23" s="16"/>
      <c r="K23" s="21"/>
      <c r="L23" s="21"/>
      <c r="M23" s="22"/>
      <c r="N23" s="22"/>
      <c r="O23" s="22"/>
      <c r="P23" s="28"/>
    </row>
    <row r="24" spans="1:16" ht="16.8">
      <c r="A24" s="89"/>
      <c r="B24" s="23" t="s">
        <v>41</v>
      </c>
      <c r="C24" s="24">
        <f>ROUND(C21*100/K21,1)</f>
        <v>103.1</v>
      </c>
      <c r="D24" s="25">
        <f>ROUND(D21*100/L21,1)</f>
        <v>103.1</v>
      </c>
      <c r="E24" s="24" t="s">
        <v>40</v>
      </c>
      <c r="F24" s="26"/>
      <c r="G24" s="90"/>
      <c r="H24" s="89"/>
      <c r="I24" s="89"/>
      <c r="J24" s="89"/>
      <c r="K24" s="90"/>
      <c r="L24" s="90"/>
      <c r="M24" s="91"/>
      <c r="N24" s="91"/>
      <c r="O24" s="91"/>
      <c r="P24" s="92"/>
    </row>
  </sheetData>
  <mergeCells count="18"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  <mergeCell ref="B4:C4"/>
    <mergeCell ref="E4:G4"/>
    <mergeCell ref="H3:K3"/>
    <mergeCell ref="H4:K4"/>
    <mergeCell ref="A1:P1"/>
    <mergeCell ref="B3:C3"/>
    <mergeCell ref="E3:G3"/>
  </mergeCells>
  <pageMargins left="0.7" right="0.7" top="0.75" bottom="0.75" header="0.3" footer="0.3"/>
  <pageSetup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M52"/>
  <sheetViews>
    <sheetView topLeftCell="D47" zoomScale="85" zoomScaleNormal="85" workbookViewId="0">
      <selection activeCell="L53" sqref="L53"/>
    </sheetView>
  </sheetViews>
  <sheetFormatPr defaultColWidth="9.109375" defaultRowHeight="16.8"/>
  <cols>
    <col min="1" max="1" width="15.6640625" style="8" bestFit="1" customWidth="1"/>
    <col min="2" max="2" width="43.33203125" style="8" bestFit="1" customWidth="1"/>
    <col min="3" max="3" width="52.44140625" style="8" customWidth="1"/>
    <col min="4" max="4" width="47.5546875" style="8" bestFit="1" customWidth="1"/>
    <col min="5" max="5" width="56.44140625" style="8" bestFit="1" customWidth="1"/>
    <col min="6" max="6" width="26.6640625" style="8" customWidth="1"/>
    <col min="7" max="7" width="12.109375" style="8" bestFit="1" customWidth="1"/>
    <col min="8" max="8" width="12.21875" style="8" bestFit="1" customWidth="1"/>
    <col min="9" max="9" width="7.6640625" style="8" bestFit="1" customWidth="1"/>
    <col min="10" max="10" width="12.109375" style="8" bestFit="1" customWidth="1"/>
    <col min="11" max="11" width="14.33203125" style="8" customWidth="1"/>
    <col min="12" max="12" width="11.33203125" style="8" bestFit="1" customWidth="1"/>
    <col min="13" max="16384" width="9.109375" style="8"/>
  </cols>
  <sheetData>
    <row r="1" spans="1:6" ht="15.75" customHeight="1">
      <c r="A1" s="38" t="s">
        <v>42</v>
      </c>
      <c r="B1" s="174" t="s">
        <v>68</v>
      </c>
      <c r="C1" s="174"/>
      <c r="D1" s="174"/>
      <c r="E1" s="174"/>
      <c r="F1" s="174"/>
    </row>
    <row r="2" spans="1:6" ht="15.75" customHeight="1">
      <c r="A2" s="38" t="s">
        <v>43</v>
      </c>
      <c r="B2" s="175" t="s">
        <v>453</v>
      </c>
      <c r="C2" s="175"/>
      <c r="D2" s="175"/>
      <c r="E2" s="175"/>
      <c r="F2" s="175"/>
    </row>
    <row r="3" spans="1:6" ht="33.6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6">
      <c r="A4" s="40" t="s">
        <v>47</v>
      </c>
      <c r="B4" s="41">
        <v>17</v>
      </c>
      <c r="C4" s="41">
        <v>0</v>
      </c>
      <c r="D4" s="39">
        <f>COUNTIF(G11:G24,"Untested")</f>
        <v>0</v>
      </c>
      <c r="E4" s="42">
        <f>COUNTIF(G11:G24,"Blocked")</f>
        <v>0</v>
      </c>
      <c r="F4" s="39">
        <v>17</v>
      </c>
    </row>
    <row r="5" spans="1:6">
      <c r="A5" s="40" t="s">
        <v>48</v>
      </c>
      <c r="B5" s="41">
        <v>8</v>
      </c>
      <c r="C5" s="41">
        <v>0</v>
      </c>
      <c r="D5" s="39">
        <f>COUNTIF(J11:J24,"Untested")</f>
        <v>0</v>
      </c>
      <c r="E5" s="42">
        <f>COUNTIF(J11:J24,"Blocked")</f>
        <v>0</v>
      </c>
      <c r="F5" s="39">
        <v>8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6.8" customHeight="1">
      <c r="A31" s="171" t="s">
        <v>49</v>
      </c>
      <c r="B31" s="171" t="s">
        <v>6</v>
      </c>
      <c r="C31" s="171" t="s">
        <v>50</v>
      </c>
      <c r="D31" s="171" t="s">
        <v>51</v>
      </c>
      <c r="E31" s="171" t="s">
        <v>52</v>
      </c>
      <c r="F31" s="171" t="s">
        <v>53</v>
      </c>
      <c r="G31" s="171" t="s">
        <v>54</v>
      </c>
      <c r="H31" s="171"/>
      <c r="I31" s="171"/>
      <c r="J31" s="171" t="s">
        <v>54</v>
      </c>
      <c r="K31" s="171"/>
      <c r="L31" s="171"/>
      <c r="M31" s="171" t="s">
        <v>55</v>
      </c>
    </row>
    <row r="32" spans="1:13" ht="16.8" customHeight="1">
      <c r="A32" s="171"/>
      <c r="B32" s="171"/>
      <c r="C32" s="171"/>
      <c r="D32" s="171"/>
      <c r="E32" s="171"/>
      <c r="F32" s="171"/>
      <c r="G32" s="171" t="s">
        <v>25</v>
      </c>
      <c r="H32" s="171"/>
      <c r="I32" s="171"/>
      <c r="J32" s="171" t="s">
        <v>26</v>
      </c>
      <c r="K32" s="171"/>
      <c r="L32" s="171"/>
      <c r="M32" s="171"/>
    </row>
    <row r="33" spans="1:13" ht="50.4">
      <c r="A33" s="171"/>
      <c r="B33" s="171"/>
      <c r="C33" s="171"/>
      <c r="D33" s="171"/>
      <c r="E33" s="171"/>
      <c r="F33" s="171"/>
      <c r="G33" s="93" t="s">
        <v>56</v>
      </c>
      <c r="H33" s="44" t="s">
        <v>57</v>
      </c>
      <c r="I33" s="93" t="s">
        <v>58</v>
      </c>
      <c r="J33" s="93" t="s">
        <v>56</v>
      </c>
      <c r="K33" s="44" t="s">
        <v>57</v>
      </c>
      <c r="L33" s="93" t="s">
        <v>58</v>
      </c>
      <c r="M33" s="171"/>
    </row>
    <row r="34" spans="1:13" ht="16.8" customHeight="1">
      <c r="A34" s="173" t="s">
        <v>454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</row>
    <row r="35" spans="1:13" ht="34.950000000000003" customHeight="1">
      <c r="A35" s="45" t="s">
        <v>69</v>
      </c>
      <c r="B35" s="46" t="s">
        <v>70</v>
      </c>
      <c r="C35" s="46"/>
      <c r="D35" s="46"/>
      <c r="E35" s="47" t="s">
        <v>71</v>
      </c>
      <c r="F35" s="47" t="s">
        <v>60</v>
      </c>
      <c r="G35" s="48" t="s">
        <v>59</v>
      </c>
      <c r="H35" s="95">
        <v>46112</v>
      </c>
      <c r="I35" s="50" t="s">
        <v>72</v>
      </c>
      <c r="J35" s="48"/>
      <c r="K35" s="49"/>
      <c r="L35" s="50"/>
      <c r="M35" s="87"/>
    </row>
    <row r="36" spans="1:13" ht="34.950000000000003" customHeight="1">
      <c r="A36" s="45" t="s">
        <v>73</v>
      </c>
      <c r="B36" s="46" t="s">
        <v>74</v>
      </c>
      <c r="C36" s="87"/>
      <c r="D36" s="46"/>
      <c r="E36" s="47" t="s">
        <v>60</v>
      </c>
      <c r="F36" s="47" t="s">
        <v>60</v>
      </c>
      <c r="G36" s="48" t="s">
        <v>59</v>
      </c>
      <c r="H36" s="95">
        <v>46112</v>
      </c>
      <c r="I36" s="50" t="s">
        <v>72</v>
      </c>
      <c r="J36" s="48"/>
      <c r="K36" s="49"/>
      <c r="L36" s="50"/>
      <c r="M36" s="87"/>
    </row>
    <row r="37" spans="1:13" ht="34.950000000000003" customHeight="1">
      <c r="A37" s="45" t="s">
        <v>75</v>
      </c>
      <c r="B37" s="46" t="s">
        <v>76</v>
      </c>
      <c r="C37" s="87"/>
      <c r="D37" s="46"/>
      <c r="E37" s="47" t="s">
        <v>60</v>
      </c>
      <c r="F37" s="47" t="s">
        <v>60</v>
      </c>
      <c r="G37" s="48" t="s">
        <v>59</v>
      </c>
      <c r="H37" s="95">
        <v>46112</v>
      </c>
      <c r="I37" s="50" t="s">
        <v>72</v>
      </c>
      <c r="J37" s="48"/>
      <c r="K37" s="49"/>
      <c r="L37" s="50"/>
      <c r="M37" s="87"/>
    </row>
    <row r="38" spans="1:13" ht="34.950000000000003" customHeight="1">
      <c r="A38" s="45" t="s">
        <v>77</v>
      </c>
      <c r="B38" s="46" t="s">
        <v>78</v>
      </c>
      <c r="C38" s="87"/>
      <c r="D38" s="46"/>
      <c r="E38" s="47" t="s">
        <v>60</v>
      </c>
      <c r="F38" s="47" t="s">
        <v>60</v>
      </c>
      <c r="G38" s="48" t="s">
        <v>59</v>
      </c>
      <c r="H38" s="95">
        <v>46112</v>
      </c>
      <c r="I38" s="50" t="s">
        <v>72</v>
      </c>
      <c r="J38" s="48"/>
      <c r="K38" s="49"/>
      <c r="L38" s="50"/>
      <c r="M38" s="87"/>
    </row>
    <row r="39" spans="1:13" ht="34.950000000000003" customHeight="1">
      <c r="A39" s="45" t="s">
        <v>79</v>
      </c>
      <c r="B39" s="46" t="s">
        <v>66</v>
      </c>
      <c r="C39" s="87"/>
      <c r="D39" s="46"/>
      <c r="E39" s="47" t="s">
        <v>60</v>
      </c>
      <c r="F39" s="47" t="s">
        <v>60</v>
      </c>
      <c r="G39" s="48" t="s">
        <v>59</v>
      </c>
      <c r="H39" s="95">
        <v>46112</v>
      </c>
      <c r="I39" s="50" t="s">
        <v>72</v>
      </c>
      <c r="J39" s="48"/>
      <c r="K39" s="49"/>
      <c r="L39" s="50"/>
      <c r="M39" s="87"/>
    </row>
    <row r="40" spans="1:13" ht="67.2">
      <c r="A40" s="45" t="s">
        <v>80</v>
      </c>
      <c r="B40" s="46" t="s">
        <v>67</v>
      </c>
      <c r="C40" s="87"/>
      <c r="D40" s="46"/>
      <c r="E40" s="56" t="s">
        <v>81</v>
      </c>
      <c r="F40" s="56" t="s">
        <v>81</v>
      </c>
      <c r="G40" s="48" t="s">
        <v>59</v>
      </c>
      <c r="H40" s="95">
        <v>46112</v>
      </c>
      <c r="I40" s="50" t="s">
        <v>72</v>
      </c>
      <c r="J40" s="48"/>
      <c r="K40" s="49"/>
      <c r="L40" s="50"/>
      <c r="M40" s="87"/>
    </row>
    <row r="41" spans="1:13" ht="34.950000000000003" customHeight="1">
      <c r="A41" s="45" t="s">
        <v>82</v>
      </c>
      <c r="B41" s="46" t="s">
        <v>83</v>
      </c>
      <c r="C41" s="87"/>
      <c r="D41" s="46"/>
      <c r="E41" s="47" t="s">
        <v>84</v>
      </c>
      <c r="F41" s="47" t="s">
        <v>84</v>
      </c>
      <c r="G41" s="48" t="s">
        <v>59</v>
      </c>
      <c r="H41" s="95">
        <v>46112</v>
      </c>
      <c r="I41" s="50" t="s">
        <v>72</v>
      </c>
      <c r="J41" s="48"/>
      <c r="K41" s="49"/>
      <c r="L41" s="50"/>
      <c r="M41" s="87"/>
    </row>
    <row r="42" spans="1:13" ht="34.950000000000003" customHeight="1">
      <c r="A42" s="45" t="s">
        <v>85</v>
      </c>
      <c r="B42" s="46" t="s">
        <v>86</v>
      </c>
      <c r="C42" s="87"/>
      <c r="D42" s="46"/>
      <c r="E42" s="47" t="s">
        <v>87</v>
      </c>
      <c r="F42" s="47" t="s">
        <v>87</v>
      </c>
      <c r="G42" s="48" t="s">
        <v>59</v>
      </c>
      <c r="H42" s="95">
        <v>46112</v>
      </c>
      <c r="I42" s="50" t="s">
        <v>72</v>
      </c>
      <c r="J42" s="48"/>
      <c r="K42" s="49"/>
      <c r="L42" s="50"/>
      <c r="M42" s="87"/>
    </row>
    <row r="43" spans="1:13" ht="33.6">
      <c r="A43" s="45" t="s">
        <v>88</v>
      </c>
      <c r="B43" s="46" t="s">
        <v>64</v>
      </c>
      <c r="C43" s="87"/>
      <c r="D43" s="46"/>
      <c r="E43" s="47" t="s">
        <v>89</v>
      </c>
      <c r="F43" s="47" t="s">
        <v>89</v>
      </c>
      <c r="G43" s="48" t="s">
        <v>59</v>
      </c>
      <c r="H43" s="55">
        <v>46112</v>
      </c>
      <c r="I43" s="50" t="s">
        <v>72</v>
      </c>
      <c r="J43" s="48"/>
      <c r="K43" s="49"/>
      <c r="L43" s="50"/>
      <c r="M43" s="87"/>
    </row>
    <row r="44" spans="1:13" s="59" customFormat="1">
      <c r="A44" s="172" t="s">
        <v>455</v>
      </c>
      <c r="B44" s="172"/>
      <c r="C44" s="172"/>
      <c r="D44" s="172"/>
      <c r="E44" s="172"/>
      <c r="F44" s="172"/>
      <c r="G44" s="172"/>
      <c r="H44" s="172"/>
      <c r="I44" s="172"/>
      <c r="J44" s="172"/>
      <c r="K44" s="210"/>
      <c r="L44" s="172"/>
      <c r="M44" s="172"/>
    </row>
    <row r="45" spans="1:13" s="59" customFormat="1" ht="50.4">
      <c r="A45" s="46" t="s">
        <v>90</v>
      </c>
      <c r="B45" s="46" t="s">
        <v>91</v>
      </c>
      <c r="C45" s="46" t="s">
        <v>126</v>
      </c>
      <c r="D45" s="87" t="s">
        <v>92</v>
      </c>
      <c r="E45" s="51" t="s">
        <v>93</v>
      </c>
      <c r="F45" s="51" t="s">
        <v>93</v>
      </c>
      <c r="G45" s="48" t="s">
        <v>59</v>
      </c>
      <c r="H45" s="95">
        <v>46112</v>
      </c>
      <c r="I45" s="50" t="s">
        <v>72</v>
      </c>
      <c r="J45" s="96" t="s">
        <v>59</v>
      </c>
      <c r="K45" s="97">
        <v>46119</v>
      </c>
      <c r="L45" s="50" t="s">
        <v>172</v>
      </c>
      <c r="M45" s="87"/>
    </row>
    <row r="46" spans="1:13" s="59" customFormat="1" ht="50.4">
      <c r="A46" s="46" t="s">
        <v>94</v>
      </c>
      <c r="B46" s="46" t="s">
        <v>95</v>
      </c>
      <c r="C46" s="46" t="s">
        <v>760</v>
      </c>
      <c r="D46" s="98" t="s">
        <v>96</v>
      </c>
      <c r="E46" s="51" t="s">
        <v>97</v>
      </c>
      <c r="F46" s="51" t="s">
        <v>98</v>
      </c>
      <c r="G46" s="48" t="s">
        <v>59</v>
      </c>
      <c r="H46" s="95">
        <v>46112</v>
      </c>
      <c r="I46" s="50" t="s">
        <v>72</v>
      </c>
      <c r="J46" s="96" t="s">
        <v>59</v>
      </c>
      <c r="K46" s="97">
        <v>46119</v>
      </c>
      <c r="L46" s="50" t="s">
        <v>172</v>
      </c>
      <c r="M46" s="87"/>
    </row>
    <row r="47" spans="1:13" s="59" customFormat="1" ht="42" customHeight="1">
      <c r="A47" s="46" t="s">
        <v>99</v>
      </c>
      <c r="B47" s="46" t="s">
        <v>100</v>
      </c>
      <c r="C47" s="46" t="s">
        <v>761</v>
      </c>
      <c r="D47" s="87" t="s">
        <v>101</v>
      </c>
      <c r="E47" s="51" t="s">
        <v>102</v>
      </c>
      <c r="F47" s="51" t="s">
        <v>103</v>
      </c>
      <c r="G47" s="48" t="s">
        <v>59</v>
      </c>
      <c r="H47" s="95">
        <v>46112</v>
      </c>
      <c r="I47" s="50" t="s">
        <v>72</v>
      </c>
      <c r="J47" s="96" t="s">
        <v>59</v>
      </c>
      <c r="K47" s="97">
        <v>46119</v>
      </c>
      <c r="L47" s="50" t="s">
        <v>172</v>
      </c>
      <c r="M47" s="87"/>
    </row>
    <row r="48" spans="1:13" s="59" customFormat="1" ht="33.6">
      <c r="A48" s="46" t="s">
        <v>104</v>
      </c>
      <c r="B48" s="46" t="s">
        <v>105</v>
      </c>
      <c r="C48" s="46" t="s">
        <v>762</v>
      </c>
      <c r="D48" s="87" t="s">
        <v>96</v>
      </c>
      <c r="E48" s="51" t="s">
        <v>97</v>
      </c>
      <c r="F48" s="51" t="s">
        <v>106</v>
      </c>
      <c r="G48" s="48" t="s">
        <v>59</v>
      </c>
      <c r="H48" s="95">
        <v>46112</v>
      </c>
      <c r="I48" s="50" t="s">
        <v>72</v>
      </c>
      <c r="J48" s="96" t="s">
        <v>59</v>
      </c>
      <c r="K48" s="97">
        <v>46119</v>
      </c>
      <c r="L48" s="50" t="s">
        <v>172</v>
      </c>
      <c r="M48" s="87"/>
    </row>
    <row r="49" spans="1:13" s="59" customFormat="1" ht="67.2">
      <c r="A49" s="46" t="s">
        <v>107</v>
      </c>
      <c r="B49" s="46" t="s">
        <v>108</v>
      </c>
      <c r="C49" s="46" t="s">
        <v>763</v>
      </c>
      <c r="D49" s="87" t="s">
        <v>109</v>
      </c>
      <c r="E49" s="51" t="s">
        <v>110</v>
      </c>
      <c r="F49" s="51" t="s">
        <v>111</v>
      </c>
      <c r="G49" s="48" t="s">
        <v>59</v>
      </c>
      <c r="H49" s="95">
        <v>46112</v>
      </c>
      <c r="I49" s="50" t="s">
        <v>72</v>
      </c>
      <c r="J49" s="96" t="s">
        <v>59</v>
      </c>
      <c r="K49" s="97">
        <v>46119</v>
      </c>
      <c r="L49" s="50" t="s">
        <v>172</v>
      </c>
      <c r="M49" s="87"/>
    </row>
    <row r="50" spans="1:13" ht="34.950000000000003" customHeight="1">
      <c r="A50" s="46" t="s">
        <v>112</v>
      </c>
      <c r="B50" s="46" t="s">
        <v>113</v>
      </c>
      <c r="C50" s="46" t="s">
        <v>764</v>
      </c>
      <c r="D50" s="51" t="s">
        <v>114</v>
      </c>
      <c r="E50" s="51" t="s">
        <v>115</v>
      </c>
      <c r="F50" s="51" t="s">
        <v>116</v>
      </c>
      <c r="G50" s="48" t="s">
        <v>59</v>
      </c>
      <c r="H50" s="95">
        <v>46112</v>
      </c>
      <c r="I50" s="50" t="s">
        <v>72</v>
      </c>
      <c r="J50" s="96" t="s">
        <v>59</v>
      </c>
      <c r="K50" s="97">
        <v>46119</v>
      </c>
      <c r="L50" s="50" t="s">
        <v>172</v>
      </c>
      <c r="M50" s="87"/>
    </row>
    <row r="51" spans="1:13" ht="34.950000000000003" customHeight="1">
      <c r="A51" s="46" t="s">
        <v>117</v>
      </c>
      <c r="B51" s="46" t="s">
        <v>118</v>
      </c>
      <c r="C51" s="46" t="s">
        <v>765</v>
      </c>
      <c r="D51" s="51" t="s">
        <v>114</v>
      </c>
      <c r="E51" s="51" t="s">
        <v>119</v>
      </c>
      <c r="F51" s="51" t="s">
        <v>120</v>
      </c>
      <c r="G51" s="48" t="s">
        <v>59</v>
      </c>
      <c r="H51" s="95">
        <v>46112</v>
      </c>
      <c r="I51" s="50" t="s">
        <v>72</v>
      </c>
      <c r="J51" s="96" t="s">
        <v>59</v>
      </c>
      <c r="K51" s="97">
        <v>46119</v>
      </c>
      <c r="L51" s="50" t="s">
        <v>172</v>
      </c>
      <c r="M51" s="87"/>
    </row>
    <row r="52" spans="1:13" ht="50.4">
      <c r="A52" s="46" t="s">
        <v>121</v>
      </c>
      <c r="B52" s="46" t="s">
        <v>122</v>
      </c>
      <c r="C52" s="46" t="s">
        <v>766</v>
      </c>
      <c r="D52" s="87" t="s">
        <v>123</v>
      </c>
      <c r="E52" s="51" t="s">
        <v>124</v>
      </c>
      <c r="F52" s="51" t="s">
        <v>125</v>
      </c>
      <c r="G52" s="48" t="s">
        <v>59</v>
      </c>
      <c r="H52" s="95">
        <v>46112</v>
      </c>
      <c r="I52" s="50" t="s">
        <v>72</v>
      </c>
      <c r="J52" s="96" t="s">
        <v>59</v>
      </c>
      <c r="K52" s="97">
        <v>46119</v>
      </c>
      <c r="L52" s="50" t="s">
        <v>172</v>
      </c>
      <c r="M52" s="87"/>
    </row>
  </sheetData>
  <mergeCells count="15">
    <mergeCell ref="M31:M33"/>
    <mergeCell ref="G32:I32"/>
    <mergeCell ref="J32:L32"/>
    <mergeCell ref="A34:M34"/>
    <mergeCell ref="A44:M44"/>
    <mergeCell ref="A31:A33"/>
    <mergeCell ref="B2:F2"/>
    <mergeCell ref="B1:F1"/>
    <mergeCell ref="F31:F33"/>
    <mergeCell ref="G31:I31"/>
    <mergeCell ref="J31:L31"/>
    <mergeCell ref="B31:B33"/>
    <mergeCell ref="C31:C33"/>
    <mergeCell ref="D31:D33"/>
    <mergeCell ref="E31:E33"/>
  </mergeCells>
  <phoneticPr fontId="25" type="noConversion"/>
  <dataValidations count="1">
    <dataValidation type="list" operator="equal" allowBlank="1" showErrorMessage="1" promptTitle="dfdf" sqref="G45:G52 G35:G43 J45:J52 J35:J43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59CD-5BDF-4504-82FE-C2E39F6CB3B9}">
  <sheetPr>
    <tabColor theme="3" tint="0.39997558519241921"/>
  </sheetPr>
  <dimension ref="A1:M40"/>
  <sheetViews>
    <sheetView topLeftCell="C39" zoomScale="85" zoomScaleNormal="85" workbookViewId="0">
      <selection activeCell="K40" sqref="K40"/>
    </sheetView>
  </sheetViews>
  <sheetFormatPr defaultColWidth="8.88671875" defaultRowHeight="16.8"/>
  <cols>
    <col min="1" max="1" width="15.44140625" style="143" customWidth="1"/>
    <col min="2" max="2" width="20.109375" style="143" customWidth="1"/>
    <col min="3" max="3" width="25.33203125" style="143" customWidth="1"/>
    <col min="4" max="4" width="19.6640625" style="143" customWidth="1"/>
    <col min="5" max="5" width="40.44140625" style="143" customWidth="1"/>
    <col min="6" max="6" width="50.33203125" style="143" customWidth="1"/>
    <col min="7" max="7" width="16.6640625" style="143" customWidth="1"/>
    <col min="8" max="8" width="19.21875" style="143" customWidth="1"/>
    <col min="9" max="9" width="17.6640625" style="143" customWidth="1"/>
    <col min="10" max="10" width="18.44140625" style="143" customWidth="1"/>
    <col min="11" max="11" width="16.109375" style="143" customWidth="1"/>
    <col min="12" max="13" width="16.44140625" style="143" customWidth="1"/>
    <col min="14" max="16384" width="8.88671875" style="143"/>
  </cols>
  <sheetData>
    <row r="1" spans="1:13" ht="34.200000000000003" customHeight="1">
      <c r="A1" s="133" t="s">
        <v>42</v>
      </c>
      <c r="B1" s="174" t="s">
        <v>68</v>
      </c>
      <c r="C1" s="174"/>
      <c r="D1" s="174"/>
      <c r="E1" s="174"/>
      <c r="F1" s="174"/>
    </row>
    <row r="2" spans="1:13">
      <c r="A2" s="133" t="s">
        <v>43</v>
      </c>
      <c r="B2" s="170" t="s">
        <v>456</v>
      </c>
      <c r="C2" s="170"/>
      <c r="D2" s="170"/>
      <c r="E2" s="170"/>
      <c r="F2" s="170"/>
    </row>
    <row r="3" spans="1:13">
      <c r="A3" s="132"/>
      <c r="B3" s="134" t="s">
        <v>17</v>
      </c>
      <c r="C3" s="134" t="s">
        <v>18</v>
      </c>
      <c r="D3" s="134" t="s">
        <v>44</v>
      </c>
      <c r="E3" s="134" t="s">
        <v>45</v>
      </c>
      <c r="F3" s="134" t="s">
        <v>46</v>
      </c>
    </row>
    <row r="4" spans="1:13">
      <c r="A4" s="131" t="s">
        <v>47</v>
      </c>
      <c r="B4" s="135">
        <v>28</v>
      </c>
      <c r="C4" s="135">
        <v>0</v>
      </c>
      <c r="D4" s="132">
        <f>COUNTIF(G11:G34,"Untested")</f>
        <v>0</v>
      </c>
      <c r="E4" s="132">
        <f>COUNTIF(G11:G34,"Blocked")</f>
        <v>0</v>
      </c>
      <c r="F4" s="42">
        <v>28</v>
      </c>
    </row>
    <row r="5" spans="1:13">
      <c r="A5" s="131" t="s">
        <v>48</v>
      </c>
      <c r="B5" s="135">
        <v>9</v>
      </c>
      <c r="C5" s="135">
        <v>0</v>
      </c>
      <c r="D5" s="132">
        <f>COUNTIF(J11:J34,"Untested")</f>
        <v>0</v>
      </c>
      <c r="E5" s="132">
        <f>COUNTIF(J11:J34,"Blocked")</f>
        <v>0</v>
      </c>
      <c r="F5" s="42">
        <v>9</v>
      </c>
    </row>
    <row r="7" spans="1:13" ht="408.6" customHeight="1"/>
    <row r="8" spans="1:13" ht="174.6" customHeight="1"/>
    <row r="10" spans="1:13">
      <c r="A10" s="211" t="s">
        <v>49</v>
      </c>
      <c r="B10" s="211" t="s">
        <v>6</v>
      </c>
      <c r="C10" s="211" t="s">
        <v>50</v>
      </c>
      <c r="D10" s="211" t="s">
        <v>51</v>
      </c>
      <c r="E10" s="211" t="s">
        <v>52</v>
      </c>
      <c r="F10" s="211" t="s">
        <v>53</v>
      </c>
      <c r="G10" s="211" t="s">
        <v>54</v>
      </c>
      <c r="H10" s="211"/>
      <c r="I10" s="211"/>
      <c r="J10" s="211" t="s">
        <v>54</v>
      </c>
      <c r="K10" s="211"/>
      <c r="L10" s="211"/>
      <c r="M10" s="211" t="s">
        <v>55</v>
      </c>
    </row>
    <row r="11" spans="1:13">
      <c r="A11" s="211"/>
      <c r="B11" s="211"/>
      <c r="C11" s="211"/>
      <c r="D11" s="211"/>
      <c r="E11" s="211"/>
      <c r="F11" s="211"/>
      <c r="G11" s="211" t="s">
        <v>25</v>
      </c>
      <c r="H11" s="211"/>
      <c r="I11" s="211"/>
      <c r="J11" s="211" t="s">
        <v>26</v>
      </c>
      <c r="K11" s="211"/>
      <c r="L11" s="211"/>
      <c r="M11" s="211"/>
    </row>
    <row r="12" spans="1:13" ht="33.6">
      <c r="A12" s="211"/>
      <c r="B12" s="211"/>
      <c r="C12" s="211"/>
      <c r="D12" s="211"/>
      <c r="E12" s="211"/>
      <c r="F12" s="211"/>
      <c r="G12" s="134" t="s">
        <v>56</v>
      </c>
      <c r="H12" s="136" t="s">
        <v>57</v>
      </c>
      <c r="I12" s="134" t="s">
        <v>58</v>
      </c>
      <c r="J12" s="134" t="s">
        <v>56</v>
      </c>
      <c r="K12" s="136" t="s">
        <v>57</v>
      </c>
      <c r="L12" s="134" t="s">
        <v>58</v>
      </c>
      <c r="M12" s="211"/>
    </row>
    <row r="13" spans="1:13">
      <c r="A13" s="172" t="s">
        <v>457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</row>
    <row r="14" spans="1:13" ht="33.6">
      <c r="A14" s="45" t="s">
        <v>458</v>
      </c>
      <c r="B14" s="46" t="s">
        <v>459</v>
      </c>
      <c r="C14" s="46"/>
      <c r="D14" s="46"/>
      <c r="E14" s="47" t="s">
        <v>460</v>
      </c>
      <c r="F14" s="47" t="s">
        <v>460</v>
      </c>
      <c r="G14" s="137" t="s">
        <v>59</v>
      </c>
      <c r="H14" s="95">
        <v>46112</v>
      </c>
      <c r="I14" s="50" t="s">
        <v>72</v>
      </c>
      <c r="J14" s="137"/>
      <c r="K14" s="139"/>
      <c r="L14" s="138"/>
      <c r="M14" s="137"/>
    </row>
    <row r="15" spans="1:13" ht="33.6">
      <c r="A15" s="45" t="s">
        <v>461</v>
      </c>
      <c r="B15" s="46" t="s">
        <v>462</v>
      </c>
      <c r="C15" s="137"/>
      <c r="D15" s="46"/>
      <c r="E15" s="47" t="s">
        <v>463</v>
      </c>
      <c r="F15" s="47" t="s">
        <v>463</v>
      </c>
      <c r="G15" s="137" t="s">
        <v>59</v>
      </c>
      <c r="H15" s="95">
        <v>46112</v>
      </c>
      <c r="I15" s="50" t="s">
        <v>72</v>
      </c>
      <c r="J15" s="137"/>
      <c r="K15" s="139"/>
      <c r="L15" s="138"/>
      <c r="M15" s="137"/>
    </row>
    <row r="16" spans="1:13">
      <c r="A16" s="45" t="s">
        <v>464</v>
      </c>
      <c r="B16" s="46" t="s">
        <v>465</v>
      </c>
      <c r="C16" s="137"/>
      <c r="D16" s="46"/>
      <c r="E16" s="47" t="s">
        <v>466</v>
      </c>
      <c r="F16" s="47" t="s">
        <v>466</v>
      </c>
      <c r="G16" s="137" t="s">
        <v>59</v>
      </c>
      <c r="H16" s="95">
        <v>46112</v>
      </c>
      <c r="I16" s="50" t="s">
        <v>72</v>
      </c>
      <c r="J16" s="137"/>
      <c r="K16" s="139"/>
      <c r="L16" s="138"/>
      <c r="M16" s="137"/>
    </row>
    <row r="17" spans="1:13" ht="33.6">
      <c r="A17" s="45" t="s">
        <v>467</v>
      </c>
      <c r="B17" s="46" t="s">
        <v>468</v>
      </c>
      <c r="C17" s="137"/>
      <c r="D17" s="46"/>
      <c r="E17" s="47" t="s">
        <v>469</v>
      </c>
      <c r="F17" s="47" t="s">
        <v>469</v>
      </c>
      <c r="G17" s="137" t="s">
        <v>59</v>
      </c>
      <c r="H17" s="95">
        <v>46112</v>
      </c>
      <c r="I17" s="50" t="s">
        <v>72</v>
      </c>
      <c r="J17" s="137"/>
      <c r="K17" s="139"/>
      <c r="L17" s="138"/>
      <c r="M17" s="137"/>
    </row>
    <row r="18" spans="1:13" ht="33.6">
      <c r="A18" s="45" t="s">
        <v>470</v>
      </c>
      <c r="B18" s="46" t="s">
        <v>471</v>
      </c>
      <c r="C18" s="137"/>
      <c r="D18" s="46"/>
      <c r="E18" s="47" t="s">
        <v>472</v>
      </c>
      <c r="F18" s="47" t="s">
        <v>472</v>
      </c>
      <c r="G18" s="137" t="s">
        <v>59</v>
      </c>
      <c r="H18" s="95">
        <v>46112</v>
      </c>
      <c r="I18" s="50" t="s">
        <v>72</v>
      </c>
      <c r="J18" s="137"/>
      <c r="K18" s="139"/>
      <c r="L18" s="138"/>
      <c r="M18" s="137"/>
    </row>
    <row r="19" spans="1:13" ht="33.6">
      <c r="A19" s="45" t="s">
        <v>473</v>
      </c>
      <c r="B19" s="46" t="s">
        <v>474</v>
      </c>
      <c r="C19" s="137"/>
      <c r="D19" s="46"/>
      <c r="E19" s="140" t="s">
        <v>475</v>
      </c>
      <c r="F19" s="140" t="s">
        <v>475</v>
      </c>
      <c r="G19" s="137" t="s">
        <v>59</v>
      </c>
      <c r="H19" s="95">
        <v>46112</v>
      </c>
      <c r="I19" s="50" t="s">
        <v>72</v>
      </c>
      <c r="J19" s="137"/>
      <c r="K19" s="139"/>
      <c r="L19" s="138"/>
      <c r="M19" s="137"/>
    </row>
    <row r="20" spans="1:13" ht="33.6">
      <c r="A20" s="45" t="s">
        <v>476</v>
      </c>
      <c r="B20" s="46" t="s">
        <v>477</v>
      </c>
      <c r="C20" s="137"/>
      <c r="D20" s="46"/>
      <c r="E20" s="47" t="s">
        <v>478</v>
      </c>
      <c r="F20" s="47" t="s">
        <v>478</v>
      </c>
      <c r="G20" s="137" t="s">
        <v>59</v>
      </c>
      <c r="H20" s="95">
        <v>46112</v>
      </c>
      <c r="I20" s="50" t="s">
        <v>72</v>
      </c>
      <c r="J20" s="137"/>
      <c r="K20" s="139"/>
      <c r="L20" s="138"/>
      <c r="M20" s="137"/>
    </row>
    <row r="21" spans="1:13" ht="33.6">
      <c r="A21" s="45" t="s">
        <v>479</v>
      </c>
      <c r="B21" s="46" t="s">
        <v>480</v>
      </c>
      <c r="C21" s="137"/>
      <c r="D21" s="46"/>
      <c r="E21" s="47" t="s">
        <v>481</v>
      </c>
      <c r="F21" s="47" t="s">
        <v>481</v>
      </c>
      <c r="G21" s="137" t="s">
        <v>59</v>
      </c>
      <c r="H21" s="95">
        <v>46112</v>
      </c>
      <c r="I21" s="50" t="s">
        <v>72</v>
      </c>
      <c r="J21" s="137"/>
      <c r="K21" s="139"/>
      <c r="L21" s="138"/>
      <c r="M21" s="137"/>
    </row>
    <row r="22" spans="1:13" ht="33.6">
      <c r="A22" s="45" t="s">
        <v>482</v>
      </c>
      <c r="B22" s="46" t="s">
        <v>483</v>
      </c>
      <c r="C22" s="137"/>
      <c r="D22" s="46"/>
      <c r="E22" s="47" t="s">
        <v>484</v>
      </c>
      <c r="F22" s="47" t="s">
        <v>484</v>
      </c>
      <c r="G22" s="137" t="s">
        <v>59</v>
      </c>
      <c r="H22" s="95">
        <v>46112</v>
      </c>
      <c r="I22" s="50" t="s">
        <v>72</v>
      </c>
      <c r="J22" s="137"/>
      <c r="K22" s="139"/>
      <c r="L22" s="138"/>
      <c r="M22" s="137"/>
    </row>
    <row r="23" spans="1:13" ht="50.4">
      <c r="A23" s="45" t="s">
        <v>485</v>
      </c>
      <c r="B23" s="46" t="s">
        <v>486</v>
      </c>
      <c r="C23" s="137"/>
      <c r="D23" s="46"/>
      <c r="E23" s="47" t="s">
        <v>487</v>
      </c>
      <c r="F23" s="47" t="s">
        <v>487</v>
      </c>
      <c r="G23" s="137" t="s">
        <v>59</v>
      </c>
      <c r="H23" s="95">
        <v>46112</v>
      </c>
      <c r="I23" s="50" t="s">
        <v>72</v>
      </c>
      <c r="J23" s="137"/>
      <c r="K23" s="139"/>
      <c r="L23" s="138"/>
      <c r="M23" s="137"/>
    </row>
    <row r="24" spans="1:13" ht="33.6">
      <c r="A24" s="45" t="s">
        <v>488</v>
      </c>
      <c r="B24" s="46" t="s">
        <v>489</v>
      </c>
      <c r="C24" s="137"/>
      <c r="D24" s="46"/>
      <c r="E24" s="47" t="s">
        <v>490</v>
      </c>
      <c r="F24" s="47" t="s">
        <v>490</v>
      </c>
      <c r="G24" s="137" t="s">
        <v>59</v>
      </c>
      <c r="H24" s="95">
        <v>46112</v>
      </c>
      <c r="I24" s="50" t="s">
        <v>72</v>
      </c>
      <c r="J24" s="137"/>
      <c r="K24" s="139"/>
      <c r="L24" s="138"/>
      <c r="M24" s="137"/>
    </row>
    <row r="25" spans="1:13" ht="33.6">
      <c r="A25" s="45" t="s">
        <v>491</v>
      </c>
      <c r="B25" s="46" t="s">
        <v>492</v>
      </c>
      <c r="C25" s="137"/>
      <c r="D25" s="46"/>
      <c r="E25" s="47" t="s">
        <v>493</v>
      </c>
      <c r="F25" s="47" t="s">
        <v>493</v>
      </c>
      <c r="G25" s="137" t="s">
        <v>59</v>
      </c>
      <c r="H25" s="95">
        <v>46112</v>
      </c>
      <c r="I25" s="50" t="s">
        <v>72</v>
      </c>
      <c r="J25" s="137"/>
      <c r="K25" s="139"/>
      <c r="L25" s="138"/>
      <c r="M25" s="137"/>
    </row>
    <row r="26" spans="1:13" ht="33.6">
      <c r="A26" s="45" t="s">
        <v>494</v>
      </c>
      <c r="B26" s="46" t="s">
        <v>495</v>
      </c>
      <c r="C26" s="137"/>
      <c r="D26" s="46"/>
      <c r="E26" s="47" t="s">
        <v>496</v>
      </c>
      <c r="F26" s="47" t="s">
        <v>496</v>
      </c>
      <c r="G26" s="137" t="s">
        <v>59</v>
      </c>
      <c r="H26" s="95">
        <v>46112</v>
      </c>
      <c r="I26" s="50" t="s">
        <v>72</v>
      </c>
      <c r="J26" s="137"/>
      <c r="K26" s="139"/>
      <c r="L26" s="138"/>
      <c r="M26" s="137"/>
    </row>
    <row r="27" spans="1:13">
      <c r="A27" s="45" t="s">
        <v>497</v>
      </c>
      <c r="B27" s="46" t="s">
        <v>498</v>
      </c>
      <c r="C27" s="137"/>
      <c r="D27" s="46"/>
      <c r="E27" s="47" t="s">
        <v>499</v>
      </c>
      <c r="F27" s="47" t="s">
        <v>499</v>
      </c>
      <c r="G27" s="137" t="s">
        <v>59</v>
      </c>
      <c r="H27" s="95">
        <v>46112</v>
      </c>
      <c r="I27" s="50" t="s">
        <v>72</v>
      </c>
      <c r="J27" s="137"/>
      <c r="K27" s="139"/>
      <c r="L27" s="138"/>
      <c r="M27" s="137"/>
    </row>
    <row r="28" spans="1:13" ht="33.6">
      <c r="A28" s="45" t="s">
        <v>500</v>
      </c>
      <c r="B28" s="46" t="s">
        <v>501</v>
      </c>
      <c r="C28" s="137"/>
      <c r="D28" s="46"/>
      <c r="E28" s="47" t="s">
        <v>502</v>
      </c>
      <c r="F28" s="47" t="s">
        <v>502</v>
      </c>
      <c r="G28" s="137" t="s">
        <v>59</v>
      </c>
      <c r="H28" s="95">
        <v>46112</v>
      </c>
      <c r="I28" s="50" t="s">
        <v>72</v>
      </c>
      <c r="J28" s="137"/>
      <c r="K28" s="139"/>
      <c r="L28" s="138"/>
      <c r="M28" s="137"/>
    </row>
    <row r="29" spans="1:13" ht="50.4">
      <c r="A29" s="45" t="s">
        <v>503</v>
      </c>
      <c r="B29" s="46" t="s">
        <v>504</v>
      </c>
      <c r="C29" s="137"/>
      <c r="D29" s="46"/>
      <c r="E29" s="47" t="s">
        <v>505</v>
      </c>
      <c r="F29" s="47" t="s">
        <v>505</v>
      </c>
      <c r="G29" s="137" t="s">
        <v>59</v>
      </c>
      <c r="H29" s="95">
        <v>46112</v>
      </c>
      <c r="I29" s="50" t="s">
        <v>72</v>
      </c>
      <c r="J29" s="137"/>
      <c r="K29" s="139"/>
      <c r="L29" s="138"/>
      <c r="M29" s="137"/>
    </row>
    <row r="30" spans="1:13" ht="33.6">
      <c r="A30" s="45" t="s">
        <v>506</v>
      </c>
      <c r="B30" s="46" t="s">
        <v>507</v>
      </c>
      <c r="C30" s="137"/>
      <c r="D30" s="46"/>
      <c r="E30" s="47" t="s">
        <v>508</v>
      </c>
      <c r="F30" s="47" t="s">
        <v>508</v>
      </c>
      <c r="G30" s="137" t="s">
        <v>59</v>
      </c>
      <c r="H30" s="95">
        <v>46112</v>
      </c>
      <c r="I30" s="50" t="s">
        <v>72</v>
      </c>
      <c r="J30" s="137"/>
      <c r="K30" s="139"/>
      <c r="L30" s="138"/>
      <c r="M30" s="137"/>
    </row>
    <row r="31" spans="1:13" ht="33.6">
      <c r="A31" s="45" t="s">
        <v>509</v>
      </c>
      <c r="B31" s="46" t="s">
        <v>510</v>
      </c>
      <c r="C31" s="137"/>
      <c r="D31" s="46"/>
      <c r="E31" s="47" t="s">
        <v>511</v>
      </c>
      <c r="F31" s="47" t="s">
        <v>511</v>
      </c>
      <c r="G31" s="137" t="s">
        <v>59</v>
      </c>
      <c r="H31" s="95">
        <v>46112</v>
      </c>
      <c r="I31" s="50" t="s">
        <v>72</v>
      </c>
      <c r="J31" s="137"/>
      <c r="K31" s="139"/>
      <c r="L31" s="138"/>
      <c r="M31" s="137"/>
    </row>
    <row r="32" spans="1:13" ht="50.4">
      <c r="A32" s="45" t="s">
        <v>512</v>
      </c>
      <c r="B32" s="46" t="s">
        <v>513</v>
      </c>
      <c r="C32" s="137"/>
      <c r="D32" s="46"/>
      <c r="E32" s="47" t="s">
        <v>61</v>
      </c>
      <c r="F32" s="47" t="s">
        <v>61</v>
      </c>
      <c r="G32" s="137" t="s">
        <v>59</v>
      </c>
      <c r="H32" s="95">
        <v>46112</v>
      </c>
      <c r="I32" s="50" t="s">
        <v>72</v>
      </c>
      <c r="J32" s="137"/>
      <c r="K32" s="139"/>
      <c r="L32" s="138"/>
      <c r="M32" s="137"/>
    </row>
    <row r="33" spans="1:13">
      <c r="A33" s="172" t="s">
        <v>514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</row>
    <row r="34" spans="1:13" ht="100.8">
      <c r="A34" s="46" t="s">
        <v>515</v>
      </c>
      <c r="B34" s="46" t="s">
        <v>516</v>
      </c>
      <c r="C34" s="46" t="s">
        <v>767</v>
      </c>
      <c r="D34" s="51" t="s">
        <v>517</v>
      </c>
      <c r="E34" s="51" t="s">
        <v>518</v>
      </c>
      <c r="F34" s="51" t="s">
        <v>518</v>
      </c>
      <c r="G34" s="137" t="s">
        <v>59</v>
      </c>
      <c r="H34" s="95">
        <v>46112</v>
      </c>
      <c r="I34" s="50" t="s">
        <v>72</v>
      </c>
      <c r="J34" s="137" t="s">
        <v>59</v>
      </c>
      <c r="K34" s="97">
        <v>46119</v>
      </c>
      <c r="L34" s="50" t="s">
        <v>172</v>
      </c>
      <c r="M34" s="137"/>
    </row>
    <row r="35" spans="1:13" ht="100.8">
      <c r="A35" s="46" t="s">
        <v>519</v>
      </c>
      <c r="B35" s="46" t="s">
        <v>520</v>
      </c>
      <c r="C35" s="46" t="s">
        <v>768</v>
      </c>
      <c r="D35" s="99" t="s">
        <v>521</v>
      </c>
      <c r="E35" s="51" t="s">
        <v>522</v>
      </c>
      <c r="F35" s="51" t="s">
        <v>522</v>
      </c>
      <c r="G35" s="137" t="s">
        <v>59</v>
      </c>
      <c r="H35" s="95">
        <v>46112</v>
      </c>
      <c r="I35" s="50" t="s">
        <v>72</v>
      </c>
      <c r="J35" s="137" t="s">
        <v>59</v>
      </c>
      <c r="K35" s="97">
        <v>46119</v>
      </c>
      <c r="L35" s="50" t="s">
        <v>172</v>
      </c>
      <c r="M35" s="137"/>
    </row>
    <row r="36" spans="1:13" ht="100.8">
      <c r="A36" s="46" t="s">
        <v>523</v>
      </c>
      <c r="B36" s="46" t="s">
        <v>524</v>
      </c>
      <c r="C36" s="46" t="s">
        <v>769</v>
      </c>
      <c r="D36" s="99" t="s">
        <v>521</v>
      </c>
      <c r="E36" s="51" t="s">
        <v>525</v>
      </c>
      <c r="F36" s="51" t="s">
        <v>525</v>
      </c>
      <c r="G36" s="137" t="s">
        <v>59</v>
      </c>
      <c r="H36" s="95">
        <v>46112</v>
      </c>
      <c r="I36" s="50" t="s">
        <v>72</v>
      </c>
      <c r="J36" s="137" t="s">
        <v>59</v>
      </c>
      <c r="K36" s="97">
        <v>46119</v>
      </c>
      <c r="L36" s="50" t="s">
        <v>172</v>
      </c>
      <c r="M36" s="137"/>
    </row>
    <row r="37" spans="1:13" ht="100.8">
      <c r="A37" s="46" t="s">
        <v>526</v>
      </c>
      <c r="B37" s="46" t="s">
        <v>527</v>
      </c>
      <c r="C37" s="46" t="s">
        <v>770</v>
      </c>
      <c r="D37" s="99" t="s">
        <v>528</v>
      </c>
      <c r="E37" s="51" t="s">
        <v>529</v>
      </c>
      <c r="F37" s="51" t="s">
        <v>529</v>
      </c>
      <c r="G37" s="137" t="s">
        <v>59</v>
      </c>
      <c r="H37" s="95">
        <v>46112</v>
      </c>
      <c r="I37" s="50" t="s">
        <v>72</v>
      </c>
      <c r="J37" s="137" t="s">
        <v>59</v>
      </c>
      <c r="K37" s="97">
        <v>46119</v>
      </c>
      <c r="L37" s="50" t="s">
        <v>172</v>
      </c>
      <c r="M37" s="137"/>
    </row>
    <row r="38" spans="1:13" ht="100.8">
      <c r="A38" s="46" t="s">
        <v>530</v>
      </c>
      <c r="B38" s="46" t="s">
        <v>531</v>
      </c>
      <c r="C38" s="46" t="s">
        <v>770</v>
      </c>
      <c r="D38" s="51" t="s">
        <v>532</v>
      </c>
      <c r="E38" s="51" t="s">
        <v>110</v>
      </c>
      <c r="F38" s="51" t="s">
        <v>757</v>
      </c>
      <c r="G38" s="137" t="s">
        <v>344</v>
      </c>
      <c r="H38" s="95">
        <v>46112</v>
      </c>
      <c r="I38" s="50" t="s">
        <v>72</v>
      </c>
      <c r="J38" s="137" t="s">
        <v>59</v>
      </c>
      <c r="K38" s="97">
        <v>46119</v>
      </c>
      <c r="L38" s="50" t="s">
        <v>172</v>
      </c>
      <c r="M38" s="137"/>
    </row>
    <row r="39" spans="1:13" ht="100.8">
      <c r="A39" s="46" t="s">
        <v>533</v>
      </c>
      <c r="B39" s="46" t="s">
        <v>534</v>
      </c>
      <c r="C39" s="46" t="s">
        <v>771</v>
      </c>
      <c r="D39" s="99" t="s">
        <v>521</v>
      </c>
      <c r="E39" s="51" t="s">
        <v>535</v>
      </c>
      <c r="F39" s="51" t="s">
        <v>535</v>
      </c>
      <c r="G39" s="137" t="s">
        <v>59</v>
      </c>
      <c r="H39" s="95">
        <v>46112</v>
      </c>
      <c r="I39" s="50" t="s">
        <v>72</v>
      </c>
      <c r="J39" s="137" t="s">
        <v>59</v>
      </c>
      <c r="K39" s="97">
        <v>46119</v>
      </c>
      <c r="L39" s="50" t="s">
        <v>172</v>
      </c>
      <c r="M39" s="137"/>
    </row>
    <row r="40" spans="1:13" ht="84">
      <c r="A40" s="46" t="s">
        <v>536</v>
      </c>
      <c r="B40" s="46" t="s">
        <v>122</v>
      </c>
      <c r="C40" s="46" t="s">
        <v>772</v>
      </c>
      <c r="D40" s="51" t="s">
        <v>123</v>
      </c>
      <c r="E40" s="51" t="s">
        <v>124</v>
      </c>
      <c r="F40" s="51" t="s">
        <v>124</v>
      </c>
      <c r="G40" s="137" t="s">
        <v>59</v>
      </c>
      <c r="H40" s="95">
        <v>46112</v>
      </c>
      <c r="I40" s="50" t="s">
        <v>72</v>
      </c>
      <c r="J40" s="137" t="s">
        <v>59</v>
      </c>
      <c r="K40" s="97">
        <v>46119</v>
      </c>
      <c r="L40" s="50" t="s">
        <v>172</v>
      </c>
      <c r="M40" s="137"/>
    </row>
  </sheetData>
  <mergeCells count="15">
    <mergeCell ref="A33:M33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phoneticPr fontId="25" type="noConversion"/>
  <dataValidations count="1">
    <dataValidation type="list" operator="equal" allowBlank="1" showErrorMessage="1" promptTitle="dfdf" sqref="G14:G32 J14:J32 J34:J40 G34:G40" xr:uid="{1D99EF50-4FE7-4E59-99D5-4F576CA607B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1E4F-54CB-4DCE-8968-406240495914}">
  <sheetPr>
    <tabColor theme="3" tint="0.39997558519241921"/>
  </sheetPr>
  <dimension ref="A1:M40"/>
  <sheetViews>
    <sheetView topLeftCell="A35" zoomScale="55" zoomScaleNormal="55" workbookViewId="0">
      <selection activeCell="J50" sqref="J50"/>
    </sheetView>
  </sheetViews>
  <sheetFormatPr defaultRowHeight="14.4"/>
  <cols>
    <col min="1" max="1" width="14.88671875" customWidth="1"/>
    <col min="2" max="2" width="19.44140625" customWidth="1"/>
    <col min="3" max="3" width="23.44140625" customWidth="1"/>
    <col min="4" max="4" width="26.44140625" customWidth="1"/>
    <col min="5" max="5" width="22.44140625" customWidth="1"/>
    <col min="6" max="6" width="43.44140625" customWidth="1"/>
    <col min="7" max="7" width="15.88671875" customWidth="1"/>
    <col min="8" max="8" width="17" customWidth="1"/>
    <col min="9" max="9" width="21" customWidth="1"/>
    <col min="10" max="10" width="15.6640625" customWidth="1"/>
    <col min="11" max="11" width="20.5546875" customWidth="1"/>
    <col min="12" max="12" width="17" customWidth="1"/>
    <col min="13" max="13" width="12.5546875" customWidth="1"/>
    <col min="14" max="14" width="18.33203125" customWidth="1"/>
  </cols>
  <sheetData>
    <row r="1" spans="1:13" ht="16.8" customHeight="1">
      <c r="A1" s="38" t="s">
        <v>42</v>
      </c>
      <c r="B1" s="174" t="s">
        <v>68</v>
      </c>
      <c r="C1" s="174"/>
      <c r="D1" s="174"/>
      <c r="E1" s="174"/>
      <c r="F1" s="174"/>
    </row>
    <row r="2" spans="1:13" ht="33.6">
      <c r="A2" s="38" t="s">
        <v>43</v>
      </c>
      <c r="B2" s="170" t="s">
        <v>538</v>
      </c>
      <c r="C2" s="170"/>
      <c r="D2" s="170"/>
      <c r="E2" s="170"/>
      <c r="F2" s="170"/>
    </row>
    <row r="3" spans="1:13" ht="16.8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13" ht="16.8">
      <c r="A4" s="40" t="s">
        <v>47</v>
      </c>
      <c r="B4" s="41">
        <v>26</v>
      </c>
      <c r="C4" s="41">
        <v>0</v>
      </c>
      <c r="D4" s="39">
        <f>COUNTIF(G11:G31,"Untested")</f>
        <v>0</v>
      </c>
      <c r="E4" s="42">
        <f>COUNTIF(G11:G31,"Blocked")</f>
        <v>0</v>
      </c>
      <c r="F4" s="39">
        <v>26</v>
      </c>
    </row>
    <row r="5" spans="1:13" ht="16.8">
      <c r="A5" s="40" t="s">
        <v>48</v>
      </c>
      <c r="B5" s="41">
        <v>10</v>
      </c>
      <c r="C5" s="41">
        <v>0</v>
      </c>
      <c r="D5" s="39">
        <f>COUNTIF(J11:J31,"Untested")</f>
        <v>0</v>
      </c>
      <c r="E5" s="42">
        <f>COUNTIF(J11:J31,"Blocked")</f>
        <v>0</v>
      </c>
      <c r="F5" s="39">
        <v>10</v>
      </c>
    </row>
    <row r="7" spans="1:13" ht="409.2" customHeight="1"/>
    <row r="8" spans="1:13" ht="63" customHeight="1"/>
    <row r="10" spans="1:13" ht="16.8">
      <c r="A10" s="171" t="s">
        <v>49</v>
      </c>
      <c r="B10" s="171" t="s">
        <v>6</v>
      </c>
      <c r="C10" s="171" t="s">
        <v>50</v>
      </c>
      <c r="D10" s="171" t="s">
        <v>51</v>
      </c>
      <c r="E10" s="171" t="s">
        <v>52</v>
      </c>
      <c r="F10" s="171" t="s">
        <v>53</v>
      </c>
      <c r="G10" s="171" t="s">
        <v>54</v>
      </c>
      <c r="H10" s="171"/>
      <c r="I10" s="171"/>
      <c r="J10" s="171" t="s">
        <v>54</v>
      </c>
      <c r="K10" s="171"/>
      <c r="L10" s="171"/>
      <c r="M10" s="171" t="s">
        <v>55</v>
      </c>
    </row>
    <row r="11" spans="1:13" ht="16.8">
      <c r="A11" s="171"/>
      <c r="B11" s="171"/>
      <c r="C11" s="171"/>
      <c r="D11" s="171"/>
      <c r="E11" s="171"/>
      <c r="F11" s="171"/>
      <c r="G11" s="171" t="s">
        <v>25</v>
      </c>
      <c r="H11" s="171"/>
      <c r="I11" s="171"/>
      <c r="J11" s="171" t="s">
        <v>26</v>
      </c>
      <c r="K11" s="171"/>
      <c r="L11" s="171"/>
      <c r="M11" s="171"/>
    </row>
    <row r="12" spans="1:13" ht="33.6">
      <c r="A12" s="171"/>
      <c r="B12" s="171"/>
      <c r="C12" s="171"/>
      <c r="D12" s="171"/>
      <c r="E12" s="171"/>
      <c r="F12" s="171"/>
      <c r="G12" s="93" t="s">
        <v>56</v>
      </c>
      <c r="H12" s="44" t="s">
        <v>57</v>
      </c>
      <c r="I12" s="93" t="s">
        <v>58</v>
      </c>
      <c r="J12" s="93" t="s">
        <v>56</v>
      </c>
      <c r="K12" s="44" t="s">
        <v>57</v>
      </c>
      <c r="L12" s="93" t="s">
        <v>58</v>
      </c>
      <c r="M12" s="171"/>
    </row>
    <row r="13" spans="1:13" ht="16.8">
      <c r="A13" s="173" t="s">
        <v>539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</row>
    <row r="14" spans="1:13" ht="67.2">
      <c r="A14" s="45" t="s">
        <v>540</v>
      </c>
      <c r="B14" s="46" t="s">
        <v>459</v>
      </c>
      <c r="C14" s="46"/>
      <c r="D14" s="46"/>
      <c r="E14" s="47" t="s">
        <v>460</v>
      </c>
      <c r="F14" s="47" t="s">
        <v>460</v>
      </c>
      <c r="G14" s="48" t="s">
        <v>59</v>
      </c>
      <c r="H14" s="95">
        <v>46112</v>
      </c>
      <c r="I14" s="50" t="s">
        <v>72</v>
      </c>
      <c r="J14" s="48"/>
      <c r="K14" s="49"/>
      <c r="L14" s="50"/>
      <c r="M14" s="87"/>
    </row>
    <row r="15" spans="1:13" ht="67.2">
      <c r="A15" s="45" t="s">
        <v>541</v>
      </c>
      <c r="B15" s="46" t="s">
        <v>462</v>
      </c>
      <c r="C15" s="87"/>
      <c r="D15" s="46"/>
      <c r="E15" s="47" t="s">
        <v>463</v>
      </c>
      <c r="F15" s="47" t="s">
        <v>463</v>
      </c>
      <c r="G15" s="48" t="s">
        <v>59</v>
      </c>
      <c r="H15" s="95">
        <v>46112</v>
      </c>
      <c r="I15" s="50" t="s">
        <v>72</v>
      </c>
      <c r="J15" s="48"/>
      <c r="K15" s="49"/>
      <c r="L15" s="50"/>
      <c r="M15" s="87"/>
    </row>
    <row r="16" spans="1:13" ht="33.6">
      <c r="A16" s="45" t="s">
        <v>542</v>
      </c>
      <c r="B16" s="46" t="s">
        <v>465</v>
      </c>
      <c r="C16" s="87"/>
      <c r="D16" s="46"/>
      <c r="E16" s="47" t="s">
        <v>60</v>
      </c>
      <c r="F16" s="47" t="s">
        <v>60</v>
      </c>
      <c r="G16" s="48" t="s">
        <v>59</v>
      </c>
      <c r="H16" s="95">
        <v>46112</v>
      </c>
      <c r="I16" s="50" t="s">
        <v>72</v>
      </c>
      <c r="J16" s="48"/>
      <c r="K16" s="49"/>
      <c r="L16" s="50"/>
      <c r="M16" s="87"/>
    </row>
    <row r="17" spans="1:13" ht="33.6">
      <c r="A17" s="45" t="s">
        <v>543</v>
      </c>
      <c r="B17" s="46" t="s">
        <v>468</v>
      </c>
      <c r="C17" s="87"/>
      <c r="D17" s="46"/>
      <c r="E17" s="47" t="s">
        <v>60</v>
      </c>
      <c r="F17" s="47" t="s">
        <v>60</v>
      </c>
      <c r="G17" s="48" t="s">
        <v>59</v>
      </c>
      <c r="H17" s="95">
        <v>46112</v>
      </c>
      <c r="I17" s="50" t="s">
        <v>72</v>
      </c>
      <c r="J17" s="48"/>
      <c r="K17" s="49"/>
      <c r="L17" s="50"/>
      <c r="M17" s="87"/>
    </row>
    <row r="18" spans="1:13" ht="33.6">
      <c r="A18" s="45" t="s">
        <v>544</v>
      </c>
      <c r="B18" s="46" t="s">
        <v>471</v>
      </c>
      <c r="C18" s="87"/>
      <c r="D18" s="46"/>
      <c r="E18" s="47" t="s">
        <v>60</v>
      </c>
      <c r="F18" s="47" t="s">
        <v>60</v>
      </c>
      <c r="G18" s="48" t="s">
        <v>59</v>
      </c>
      <c r="H18" s="95">
        <v>46112</v>
      </c>
      <c r="I18" s="50" t="s">
        <v>72</v>
      </c>
      <c r="J18" s="48"/>
      <c r="K18" s="49"/>
      <c r="L18" s="50"/>
      <c r="M18" s="87"/>
    </row>
    <row r="19" spans="1:13" ht="33.6">
      <c r="A19" s="45" t="s">
        <v>545</v>
      </c>
      <c r="B19" s="46" t="s">
        <v>474</v>
      </c>
      <c r="C19" s="87"/>
      <c r="D19" s="46"/>
      <c r="E19" s="47" t="s">
        <v>60</v>
      </c>
      <c r="F19" s="47" t="s">
        <v>60</v>
      </c>
      <c r="G19" s="48" t="s">
        <v>59</v>
      </c>
      <c r="H19" s="95">
        <v>46112</v>
      </c>
      <c r="I19" s="50" t="s">
        <v>72</v>
      </c>
      <c r="J19" s="48"/>
      <c r="K19" s="49"/>
      <c r="L19" s="50"/>
      <c r="M19" s="87"/>
    </row>
    <row r="20" spans="1:13" ht="33.6">
      <c r="A20" s="45" t="s">
        <v>546</v>
      </c>
      <c r="B20" s="46" t="s">
        <v>477</v>
      </c>
      <c r="C20" s="87"/>
      <c r="D20" s="46"/>
      <c r="E20" s="47" t="s">
        <v>60</v>
      </c>
      <c r="F20" s="47" t="s">
        <v>60</v>
      </c>
      <c r="G20" s="48" t="s">
        <v>59</v>
      </c>
      <c r="H20" s="95">
        <v>46112</v>
      </c>
      <c r="I20" s="50" t="s">
        <v>72</v>
      </c>
      <c r="J20" s="48"/>
      <c r="K20" s="49"/>
      <c r="L20" s="50"/>
      <c r="M20" s="87"/>
    </row>
    <row r="21" spans="1:13" ht="33.6">
      <c r="A21" s="45" t="s">
        <v>547</v>
      </c>
      <c r="B21" s="46" t="s">
        <v>480</v>
      </c>
      <c r="C21" s="87"/>
      <c r="D21" s="46"/>
      <c r="E21" s="47" t="s">
        <v>60</v>
      </c>
      <c r="F21" s="47" t="s">
        <v>60</v>
      </c>
      <c r="G21" s="48" t="s">
        <v>59</v>
      </c>
      <c r="H21" s="95">
        <v>46112</v>
      </c>
      <c r="I21" s="50" t="s">
        <v>72</v>
      </c>
      <c r="J21" s="48"/>
      <c r="K21" s="49"/>
      <c r="L21" s="50"/>
      <c r="M21" s="87"/>
    </row>
    <row r="22" spans="1:13" ht="33.6">
      <c r="A22" s="45" t="s">
        <v>548</v>
      </c>
      <c r="B22" s="46" t="s">
        <v>483</v>
      </c>
      <c r="C22" s="87"/>
      <c r="D22" s="46"/>
      <c r="E22" s="47" t="s">
        <v>60</v>
      </c>
      <c r="F22" s="47" t="s">
        <v>60</v>
      </c>
      <c r="G22" s="48" t="s">
        <v>59</v>
      </c>
      <c r="H22" s="95">
        <v>46112</v>
      </c>
      <c r="I22" s="50" t="s">
        <v>72</v>
      </c>
      <c r="J22" s="48"/>
      <c r="K22" s="49"/>
      <c r="L22" s="50"/>
      <c r="M22" s="87"/>
    </row>
    <row r="23" spans="1:13" ht="67.2">
      <c r="A23" s="45" t="s">
        <v>549</v>
      </c>
      <c r="B23" s="46" t="s">
        <v>550</v>
      </c>
      <c r="C23" s="87"/>
      <c r="D23" s="46"/>
      <c r="E23" s="47" t="s">
        <v>487</v>
      </c>
      <c r="F23" s="47" t="s">
        <v>487</v>
      </c>
      <c r="G23" s="48" t="s">
        <v>59</v>
      </c>
      <c r="H23" s="95">
        <v>46112</v>
      </c>
      <c r="I23" s="50" t="s">
        <v>72</v>
      </c>
      <c r="J23" s="48"/>
      <c r="K23" s="49"/>
      <c r="L23" s="50"/>
      <c r="M23" s="87"/>
    </row>
    <row r="24" spans="1:13" ht="33.6">
      <c r="A24" s="45" t="s">
        <v>551</v>
      </c>
      <c r="B24" s="46" t="s">
        <v>498</v>
      </c>
      <c r="C24" s="87"/>
      <c r="D24" s="46"/>
      <c r="E24" s="47" t="s">
        <v>60</v>
      </c>
      <c r="F24" s="47" t="s">
        <v>60</v>
      </c>
      <c r="G24" s="48" t="s">
        <v>59</v>
      </c>
      <c r="H24" s="95">
        <v>46112</v>
      </c>
      <c r="I24" s="50" t="s">
        <v>72</v>
      </c>
      <c r="J24" s="48"/>
      <c r="K24" s="49"/>
      <c r="L24" s="50"/>
      <c r="M24" s="87"/>
    </row>
    <row r="25" spans="1:13" ht="33.6">
      <c r="A25" s="45" t="s">
        <v>552</v>
      </c>
      <c r="B25" s="46" t="s">
        <v>501</v>
      </c>
      <c r="C25" s="87"/>
      <c r="D25" s="46"/>
      <c r="E25" s="47" t="s">
        <v>60</v>
      </c>
      <c r="F25" s="47" t="s">
        <v>60</v>
      </c>
      <c r="G25" s="48" t="s">
        <v>59</v>
      </c>
      <c r="H25" s="95">
        <v>46112</v>
      </c>
      <c r="I25" s="50" t="s">
        <v>72</v>
      </c>
      <c r="J25" s="48"/>
      <c r="K25" s="49"/>
      <c r="L25" s="50"/>
      <c r="M25" s="87"/>
    </row>
    <row r="26" spans="1:13" ht="33.6">
      <c r="A26" s="45" t="s">
        <v>553</v>
      </c>
      <c r="B26" s="46" t="s">
        <v>489</v>
      </c>
      <c r="C26" s="87"/>
      <c r="D26" s="46"/>
      <c r="E26" s="47" t="s">
        <v>60</v>
      </c>
      <c r="F26" s="47" t="s">
        <v>60</v>
      </c>
      <c r="G26" s="48" t="s">
        <v>59</v>
      </c>
      <c r="H26" s="95">
        <v>46112</v>
      </c>
      <c r="I26" s="50" t="s">
        <v>72</v>
      </c>
      <c r="J26" s="48"/>
      <c r="K26" s="49"/>
      <c r="L26" s="50"/>
      <c r="M26" s="87"/>
    </row>
    <row r="27" spans="1:13" ht="33.6">
      <c r="A27" s="45" t="s">
        <v>554</v>
      </c>
      <c r="B27" s="46" t="s">
        <v>492</v>
      </c>
      <c r="C27" s="87"/>
      <c r="D27" s="46"/>
      <c r="E27" s="47" t="s">
        <v>60</v>
      </c>
      <c r="F27" s="47" t="s">
        <v>60</v>
      </c>
      <c r="G27" s="48" t="s">
        <v>59</v>
      </c>
      <c r="H27" s="95">
        <v>46112</v>
      </c>
      <c r="I27" s="50" t="s">
        <v>72</v>
      </c>
      <c r="J27" s="48"/>
      <c r="K27" s="49"/>
      <c r="L27" s="50"/>
      <c r="M27" s="87"/>
    </row>
    <row r="28" spans="1:13" ht="33.6">
      <c r="A28" s="45" t="s">
        <v>555</v>
      </c>
      <c r="B28" s="46" t="s">
        <v>556</v>
      </c>
      <c r="C28" s="87"/>
      <c r="D28" s="46"/>
      <c r="E28" s="47" t="s">
        <v>60</v>
      </c>
      <c r="F28" s="47" t="s">
        <v>60</v>
      </c>
      <c r="G28" s="48" t="s">
        <v>59</v>
      </c>
      <c r="H28" s="95">
        <v>46112</v>
      </c>
      <c r="I28" s="50" t="s">
        <v>72</v>
      </c>
      <c r="J28" s="48"/>
      <c r="K28" s="49"/>
      <c r="L28" s="50"/>
      <c r="M28" s="87"/>
    </row>
    <row r="29" spans="1:13" ht="33.6">
      <c r="A29" s="45" t="s">
        <v>557</v>
      </c>
      <c r="B29" s="46" t="s">
        <v>558</v>
      </c>
      <c r="C29" s="87"/>
      <c r="D29" s="46"/>
      <c r="E29" s="47" t="s">
        <v>61</v>
      </c>
      <c r="F29" s="47" t="s">
        <v>61</v>
      </c>
      <c r="G29" s="48" t="s">
        <v>59</v>
      </c>
      <c r="H29" s="95">
        <v>46112</v>
      </c>
      <c r="I29" s="50" t="s">
        <v>72</v>
      </c>
      <c r="J29" s="48"/>
      <c r="K29" s="49"/>
      <c r="L29" s="50"/>
      <c r="M29" s="87"/>
    </row>
    <row r="30" spans="1:13" ht="16.8">
      <c r="A30" s="172" t="s">
        <v>559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</row>
    <row r="31" spans="1:13" ht="84">
      <c r="A31" s="46" t="s">
        <v>560</v>
      </c>
      <c r="B31" s="46" t="s">
        <v>561</v>
      </c>
      <c r="C31" s="46" t="s">
        <v>773</v>
      </c>
      <c r="D31" s="98" t="s">
        <v>123</v>
      </c>
      <c r="E31" s="51" t="s">
        <v>562</v>
      </c>
      <c r="F31" s="51" t="s">
        <v>562</v>
      </c>
      <c r="G31" s="48" t="s">
        <v>59</v>
      </c>
      <c r="H31" s="95">
        <v>46112</v>
      </c>
      <c r="I31" s="50" t="s">
        <v>72</v>
      </c>
      <c r="J31" s="48" t="s">
        <v>59</v>
      </c>
      <c r="K31" s="97">
        <v>46119</v>
      </c>
      <c r="L31" s="50" t="s">
        <v>172</v>
      </c>
      <c r="M31" s="87"/>
    </row>
    <row r="32" spans="1:13" ht="100.8">
      <c r="A32" s="46" t="s">
        <v>563</v>
      </c>
      <c r="B32" s="46" t="s">
        <v>564</v>
      </c>
      <c r="C32" s="46" t="s">
        <v>774</v>
      </c>
      <c r="D32" s="99" t="s">
        <v>521</v>
      </c>
      <c r="E32" s="51" t="s">
        <v>565</v>
      </c>
      <c r="F32" s="51" t="s">
        <v>565</v>
      </c>
      <c r="G32" s="48" t="s">
        <v>59</v>
      </c>
      <c r="H32" s="95">
        <v>46112</v>
      </c>
      <c r="I32" s="50" t="s">
        <v>72</v>
      </c>
      <c r="J32" s="48" t="s">
        <v>59</v>
      </c>
      <c r="K32" s="97">
        <v>46119</v>
      </c>
      <c r="L32" s="50" t="s">
        <v>172</v>
      </c>
      <c r="M32" s="87"/>
    </row>
    <row r="33" spans="1:13" ht="100.8">
      <c r="A33" s="46" t="s">
        <v>566</v>
      </c>
      <c r="B33" s="46" t="s">
        <v>567</v>
      </c>
      <c r="C33" s="46" t="s">
        <v>775</v>
      </c>
      <c r="D33" s="99" t="s">
        <v>521</v>
      </c>
      <c r="E33" s="51" t="s">
        <v>568</v>
      </c>
      <c r="F33" s="51" t="s">
        <v>568</v>
      </c>
      <c r="G33" s="48" t="s">
        <v>59</v>
      </c>
      <c r="H33" s="95">
        <v>46112</v>
      </c>
      <c r="I33" s="50" t="s">
        <v>72</v>
      </c>
      <c r="J33" s="48" t="s">
        <v>59</v>
      </c>
      <c r="K33" s="97">
        <v>46119</v>
      </c>
      <c r="L33" s="50" t="s">
        <v>172</v>
      </c>
      <c r="M33" s="87"/>
    </row>
    <row r="34" spans="1:13" ht="117.6">
      <c r="A34" s="46" t="s">
        <v>569</v>
      </c>
      <c r="B34" s="46" t="s">
        <v>570</v>
      </c>
      <c r="C34" s="46" t="s">
        <v>776</v>
      </c>
      <c r="D34" s="99" t="s">
        <v>521</v>
      </c>
      <c r="E34" s="51" t="s">
        <v>571</v>
      </c>
      <c r="F34" s="51" t="s">
        <v>571</v>
      </c>
      <c r="G34" s="48" t="s">
        <v>59</v>
      </c>
      <c r="H34" s="95">
        <v>46112</v>
      </c>
      <c r="I34" s="50" t="s">
        <v>72</v>
      </c>
      <c r="J34" s="48" t="s">
        <v>59</v>
      </c>
      <c r="K34" s="97">
        <v>46119</v>
      </c>
      <c r="L34" s="50" t="s">
        <v>172</v>
      </c>
      <c r="M34" s="87"/>
    </row>
    <row r="35" spans="1:13" ht="117.6">
      <c r="A35" s="46" t="s">
        <v>572</v>
      </c>
      <c r="B35" s="46" t="s">
        <v>573</v>
      </c>
      <c r="C35" s="46" t="s">
        <v>777</v>
      </c>
      <c r="D35" s="98" t="s">
        <v>574</v>
      </c>
      <c r="E35" s="51" t="s">
        <v>575</v>
      </c>
      <c r="F35" s="51" t="s">
        <v>575</v>
      </c>
      <c r="G35" s="48" t="s">
        <v>59</v>
      </c>
      <c r="H35" s="95">
        <v>46112</v>
      </c>
      <c r="I35" s="50" t="s">
        <v>72</v>
      </c>
      <c r="J35" s="48" t="s">
        <v>59</v>
      </c>
      <c r="K35" s="97">
        <v>46119</v>
      </c>
      <c r="L35" s="50" t="s">
        <v>172</v>
      </c>
      <c r="M35" s="87"/>
    </row>
    <row r="36" spans="1:13" ht="117.6">
      <c r="A36" s="46" t="s">
        <v>576</v>
      </c>
      <c r="B36" s="46" t="s">
        <v>577</v>
      </c>
      <c r="C36" s="46" t="s">
        <v>778</v>
      </c>
      <c r="D36" s="99" t="s">
        <v>521</v>
      </c>
      <c r="E36" s="51" t="s">
        <v>578</v>
      </c>
      <c r="F36" s="51" t="s">
        <v>578</v>
      </c>
      <c r="G36" s="48" t="s">
        <v>59</v>
      </c>
      <c r="H36" s="95">
        <v>46112</v>
      </c>
      <c r="I36" s="50" t="s">
        <v>72</v>
      </c>
      <c r="J36" s="48" t="s">
        <v>59</v>
      </c>
      <c r="K36" s="97">
        <v>46119</v>
      </c>
      <c r="L36" s="50" t="s">
        <v>172</v>
      </c>
      <c r="M36" s="87"/>
    </row>
    <row r="37" spans="1:13" ht="100.8">
      <c r="A37" s="46" t="s">
        <v>579</v>
      </c>
      <c r="B37" s="46" t="s">
        <v>758</v>
      </c>
      <c r="C37" s="46" t="s">
        <v>580</v>
      </c>
      <c r="D37" s="99" t="s">
        <v>521</v>
      </c>
      <c r="E37" s="51" t="s">
        <v>581</v>
      </c>
      <c r="F37" s="51" t="s">
        <v>581</v>
      </c>
      <c r="G37" s="48" t="s">
        <v>344</v>
      </c>
      <c r="H37" s="95">
        <v>46112</v>
      </c>
      <c r="I37" s="50" t="s">
        <v>72</v>
      </c>
      <c r="J37" s="48" t="s">
        <v>59</v>
      </c>
      <c r="K37" s="97">
        <v>46119</v>
      </c>
      <c r="L37" s="50" t="s">
        <v>172</v>
      </c>
      <c r="M37" s="87"/>
    </row>
    <row r="38" spans="1:13" ht="117.6">
      <c r="A38" s="46" t="s">
        <v>582</v>
      </c>
      <c r="B38" s="46" t="s">
        <v>524</v>
      </c>
      <c r="C38" s="46" t="s">
        <v>779</v>
      </c>
      <c r="D38" s="99" t="s">
        <v>521</v>
      </c>
      <c r="E38" s="51" t="s">
        <v>583</v>
      </c>
      <c r="F38" s="51" t="s">
        <v>583</v>
      </c>
      <c r="G38" s="48" t="s">
        <v>59</v>
      </c>
      <c r="H38" s="95">
        <v>46112</v>
      </c>
      <c r="I38" s="50" t="s">
        <v>72</v>
      </c>
      <c r="J38" s="48" t="s">
        <v>59</v>
      </c>
      <c r="K38" s="97">
        <v>46119</v>
      </c>
      <c r="L38" s="50" t="s">
        <v>172</v>
      </c>
      <c r="M38" s="87"/>
    </row>
    <row r="39" spans="1:13" ht="84">
      <c r="A39" s="46" t="s">
        <v>584</v>
      </c>
      <c r="B39" s="46" t="s">
        <v>585</v>
      </c>
      <c r="C39" s="46" t="s">
        <v>781</v>
      </c>
      <c r="D39" s="99"/>
      <c r="E39" s="51" t="s">
        <v>586</v>
      </c>
      <c r="F39" s="51" t="s">
        <v>586</v>
      </c>
      <c r="G39" s="48" t="s">
        <v>59</v>
      </c>
      <c r="H39" s="95">
        <v>46112</v>
      </c>
      <c r="I39" s="50" t="s">
        <v>72</v>
      </c>
      <c r="J39" s="48"/>
      <c r="K39" s="97">
        <v>46119</v>
      </c>
      <c r="L39" s="50" t="s">
        <v>172</v>
      </c>
      <c r="M39" s="87"/>
    </row>
    <row r="40" spans="1:13" ht="100.8">
      <c r="A40" s="46" t="s">
        <v>587</v>
      </c>
      <c r="B40" s="46" t="s">
        <v>537</v>
      </c>
      <c r="C40" s="46" t="s">
        <v>780</v>
      </c>
      <c r="D40" s="99" t="s">
        <v>521</v>
      </c>
      <c r="E40" s="51" t="s">
        <v>588</v>
      </c>
      <c r="F40" s="51" t="s">
        <v>588</v>
      </c>
      <c r="G40" s="48" t="s">
        <v>59</v>
      </c>
      <c r="H40" s="95">
        <v>46112</v>
      </c>
      <c r="I40" s="50" t="s">
        <v>72</v>
      </c>
      <c r="J40" s="48" t="s">
        <v>59</v>
      </c>
      <c r="K40" s="97">
        <v>46119</v>
      </c>
      <c r="L40" s="50" t="s">
        <v>172</v>
      </c>
      <c r="M40" s="87"/>
    </row>
  </sheetData>
  <mergeCells count="15">
    <mergeCell ref="A30:M30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14:G29 J31:J40 J14:J29 G31:G40" xr:uid="{CCEEB4D9-1F4B-424D-8F69-E96509CBE267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4018-67D8-424B-8293-F31C75A1C015}">
  <sheetPr>
    <tabColor theme="3" tint="0.39997558519241921"/>
  </sheetPr>
  <dimension ref="A1:M49"/>
  <sheetViews>
    <sheetView topLeftCell="D33" zoomScaleNormal="100" workbookViewId="0">
      <selection activeCell="C49" sqref="C49"/>
    </sheetView>
  </sheetViews>
  <sheetFormatPr defaultColWidth="23.109375" defaultRowHeight="14.4"/>
  <cols>
    <col min="1" max="1" width="17" bestFit="1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>
      <c r="A1" s="114" t="s">
        <v>42</v>
      </c>
      <c r="B1" s="169" t="s">
        <v>68</v>
      </c>
      <c r="C1" s="169"/>
      <c r="D1" s="169"/>
      <c r="E1" s="169"/>
      <c r="F1" s="169"/>
      <c r="G1" s="29"/>
    </row>
    <row r="2" spans="1:7" ht="22.8">
      <c r="A2" s="114" t="s">
        <v>43</v>
      </c>
      <c r="B2" s="175" t="s">
        <v>370</v>
      </c>
      <c r="C2" s="175"/>
      <c r="D2" s="175"/>
      <c r="E2" s="175"/>
      <c r="F2" s="175"/>
      <c r="G2" s="30"/>
    </row>
    <row r="3" spans="1:7" ht="16.8">
      <c r="A3" s="115"/>
      <c r="B3" s="116" t="s">
        <v>17</v>
      </c>
      <c r="C3" s="116" t="s">
        <v>18</v>
      </c>
      <c r="D3" s="116" t="s">
        <v>44</v>
      </c>
      <c r="E3" s="117" t="s">
        <v>20</v>
      </c>
      <c r="F3" s="116" t="s">
        <v>63</v>
      </c>
    </row>
    <row r="4" spans="1:7" ht="16.8">
      <c r="A4" s="118" t="s">
        <v>47</v>
      </c>
      <c r="B4" s="115">
        <v>14</v>
      </c>
      <c r="C4" s="115">
        <v>0</v>
      </c>
      <c r="D4" s="115">
        <v>0</v>
      </c>
      <c r="E4" s="115">
        <v>0</v>
      </c>
      <c r="F4" s="115">
        <v>14</v>
      </c>
    </row>
    <row r="5" spans="1:7" ht="16.8">
      <c r="A5" s="118" t="s">
        <v>48</v>
      </c>
      <c r="B5" s="115">
        <v>6</v>
      </c>
      <c r="C5" s="115">
        <v>0</v>
      </c>
      <c r="D5" s="115">
        <v>0</v>
      </c>
      <c r="E5" s="115">
        <v>0</v>
      </c>
      <c r="F5" s="115">
        <v>6</v>
      </c>
    </row>
    <row r="31" spans="1:13" ht="16.8">
      <c r="A31" s="214" t="s">
        <v>49</v>
      </c>
      <c r="B31" s="191" t="s">
        <v>6</v>
      </c>
      <c r="C31" s="191" t="s">
        <v>62</v>
      </c>
      <c r="D31" s="191" t="s">
        <v>51</v>
      </c>
      <c r="E31" s="192" t="s">
        <v>52</v>
      </c>
      <c r="F31" s="191" t="s">
        <v>53</v>
      </c>
      <c r="G31" s="182" t="s">
        <v>54</v>
      </c>
      <c r="H31" s="182"/>
      <c r="I31" s="182"/>
      <c r="J31" s="182"/>
      <c r="K31" s="182"/>
      <c r="L31" s="182"/>
      <c r="M31" s="182" t="s">
        <v>55</v>
      </c>
    </row>
    <row r="32" spans="1:13" ht="16.8">
      <c r="A32" s="189"/>
      <c r="B32" s="191"/>
      <c r="C32" s="191"/>
      <c r="D32" s="191"/>
      <c r="E32" s="192"/>
      <c r="F32" s="191"/>
      <c r="G32" s="182" t="s">
        <v>25</v>
      </c>
      <c r="H32" s="182"/>
      <c r="I32" s="182"/>
      <c r="J32" s="182" t="s">
        <v>26</v>
      </c>
      <c r="K32" s="182"/>
      <c r="L32" s="182"/>
      <c r="M32" s="183"/>
    </row>
    <row r="33" spans="1:13" ht="16.8">
      <c r="A33" s="190"/>
      <c r="B33" s="191"/>
      <c r="C33" s="191"/>
      <c r="D33" s="191"/>
      <c r="E33" s="192"/>
      <c r="F33" s="191"/>
      <c r="G33" s="119" t="s">
        <v>56</v>
      </c>
      <c r="H33" s="120" t="s">
        <v>57</v>
      </c>
      <c r="I33" s="119" t="s">
        <v>58</v>
      </c>
      <c r="J33" s="119" t="s">
        <v>56</v>
      </c>
      <c r="K33" s="119" t="s">
        <v>57</v>
      </c>
      <c r="L33" s="119" t="s">
        <v>58</v>
      </c>
      <c r="M33" s="183"/>
    </row>
    <row r="34" spans="1:13" ht="16.8">
      <c r="A34" s="184" t="s">
        <v>701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6"/>
    </row>
    <row r="35" spans="1:13" s="59" customFormat="1" ht="40.200000000000003" customHeight="1">
      <c r="A35" s="121" t="s">
        <v>69</v>
      </c>
      <c r="B35" s="121" t="s">
        <v>651</v>
      </c>
      <c r="C35" s="121"/>
      <c r="D35" s="121"/>
      <c r="E35" s="121" t="s">
        <v>702</v>
      </c>
      <c r="F35" s="121" t="s">
        <v>703</v>
      </c>
      <c r="G35" s="121" t="s">
        <v>59</v>
      </c>
      <c r="H35" s="95">
        <v>46112</v>
      </c>
      <c r="I35" s="50" t="s">
        <v>72</v>
      </c>
      <c r="J35" s="121" t="s">
        <v>59</v>
      </c>
      <c r="K35" s="141"/>
      <c r="L35" s="121"/>
      <c r="M35" s="121"/>
    </row>
    <row r="36" spans="1:13" s="59" customFormat="1" ht="57.6" customHeight="1">
      <c r="A36" s="121" t="s">
        <v>73</v>
      </c>
      <c r="B36" s="121" t="s">
        <v>704</v>
      </c>
      <c r="C36" s="121"/>
      <c r="D36" s="121"/>
      <c r="E36" s="121" t="s">
        <v>705</v>
      </c>
      <c r="F36" s="121" t="s">
        <v>706</v>
      </c>
      <c r="G36" s="121" t="s">
        <v>59</v>
      </c>
      <c r="H36" s="95">
        <v>46112</v>
      </c>
      <c r="I36" s="50" t="s">
        <v>72</v>
      </c>
      <c r="J36" s="121" t="s">
        <v>59</v>
      </c>
      <c r="K36" s="141"/>
      <c r="L36" s="121"/>
      <c r="M36" s="121"/>
    </row>
    <row r="37" spans="1:13" s="59" customFormat="1" ht="40.200000000000003" customHeight="1">
      <c r="A37" s="121" t="s">
        <v>75</v>
      </c>
      <c r="B37" s="121" t="s">
        <v>707</v>
      </c>
      <c r="C37" s="121"/>
      <c r="D37" s="121"/>
      <c r="E37" s="121" t="s">
        <v>708</v>
      </c>
      <c r="F37" s="121" t="s">
        <v>709</v>
      </c>
      <c r="G37" s="121" t="s">
        <v>59</v>
      </c>
      <c r="H37" s="95">
        <v>46112</v>
      </c>
      <c r="I37" s="50" t="s">
        <v>72</v>
      </c>
      <c r="J37" s="121" t="s">
        <v>59</v>
      </c>
      <c r="K37" s="141"/>
      <c r="L37" s="121"/>
      <c r="M37" s="121"/>
    </row>
    <row r="38" spans="1:13" s="59" customFormat="1" ht="55.2" customHeight="1">
      <c r="A38" s="121" t="s">
        <v>77</v>
      </c>
      <c r="B38" s="121" t="s">
        <v>710</v>
      </c>
      <c r="C38" s="121"/>
      <c r="D38" s="121"/>
      <c r="E38" s="121" t="s">
        <v>711</v>
      </c>
      <c r="F38" s="121" t="s">
        <v>712</v>
      </c>
      <c r="G38" s="121" t="s">
        <v>59</v>
      </c>
      <c r="H38" s="95">
        <v>46112</v>
      </c>
      <c r="I38" s="50" t="s">
        <v>72</v>
      </c>
      <c r="J38" s="121" t="s">
        <v>59</v>
      </c>
      <c r="K38" s="141"/>
      <c r="L38" s="121"/>
      <c r="M38" s="121"/>
    </row>
    <row r="39" spans="1:13" s="59" customFormat="1" ht="56.4" customHeight="1">
      <c r="A39" s="121" t="s">
        <v>79</v>
      </c>
      <c r="B39" s="121" t="s">
        <v>713</v>
      </c>
      <c r="C39" s="121"/>
      <c r="D39" s="121"/>
      <c r="E39" s="121" t="s">
        <v>714</v>
      </c>
      <c r="F39" s="121" t="s">
        <v>715</v>
      </c>
      <c r="G39" s="121" t="s">
        <v>59</v>
      </c>
      <c r="H39" s="95">
        <v>46112</v>
      </c>
      <c r="I39" s="50" t="s">
        <v>72</v>
      </c>
      <c r="J39" s="121" t="s">
        <v>59</v>
      </c>
      <c r="K39" s="141"/>
      <c r="L39" s="121"/>
      <c r="M39" s="121"/>
    </row>
    <row r="40" spans="1:13" ht="50.4">
      <c r="A40" s="121" t="s">
        <v>80</v>
      </c>
      <c r="B40" s="121" t="s">
        <v>716</v>
      </c>
      <c r="C40" s="121"/>
      <c r="D40" s="121"/>
      <c r="E40" s="121" t="s">
        <v>717</v>
      </c>
      <c r="F40" s="121" t="s">
        <v>718</v>
      </c>
      <c r="G40" s="121" t="s">
        <v>59</v>
      </c>
      <c r="H40" s="95">
        <v>46112</v>
      </c>
      <c r="I40" s="50" t="s">
        <v>72</v>
      </c>
      <c r="J40" s="121" t="s">
        <v>59</v>
      </c>
      <c r="K40" s="141"/>
      <c r="L40" s="121"/>
      <c r="M40" s="121"/>
    </row>
    <row r="41" spans="1:13" ht="50.4">
      <c r="A41" s="121" t="s">
        <v>719</v>
      </c>
      <c r="B41" s="121" t="s">
        <v>720</v>
      </c>
      <c r="C41" s="121"/>
      <c r="D41" s="121"/>
      <c r="E41" s="121" t="s">
        <v>721</v>
      </c>
      <c r="F41" s="121" t="s">
        <v>722</v>
      </c>
      <c r="G41" s="121" t="s">
        <v>59</v>
      </c>
      <c r="H41" s="95">
        <v>46112</v>
      </c>
      <c r="I41" s="50" t="s">
        <v>72</v>
      </c>
      <c r="J41" s="121" t="s">
        <v>59</v>
      </c>
      <c r="K41" s="141"/>
      <c r="L41" s="121"/>
      <c r="M41" s="121"/>
    </row>
    <row r="42" spans="1:13" ht="50.4">
      <c r="A42" s="121" t="s">
        <v>85</v>
      </c>
      <c r="B42" s="121" t="s">
        <v>723</v>
      </c>
      <c r="C42" s="121"/>
      <c r="D42" s="121"/>
      <c r="E42" s="121" t="s">
        <v>724</v>
      </c>
      <c r="F42" s="121" t="s">
        <v>725</v>
      </c>
      <c r="G42" s="121" t="s">
        <v>59</v>
      </c>
      <c r="H42" s="95">
        <v>46112</v>
      </c>
      <c r="I42" s="50" t="s">
        <v>72</v>
      </c>
      <c r="J42" s="121" t="s">
        <v>59</v>
      </c>
      <c r="K42" s="141"/>
      <c r="L42" s="121"/>
      <c r="M42" s="121"/>
    </row>
    <row r="43" spans="1:13" ht="16.8">
      <c r="A43" s="176" t="s">
        <v>726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3"/>
    </row>
    <row r="44" spans="1:13" ht="50.4">
      <c r="A44" s="56" t="s">
        <v>90</v>
      </c>
      <c r="B44" s="56" t="s">
        <v>727</v>
      </c>
      <c r="C44" s="56" t="s">
        <v>728</v>
      </c>
      <c r="D44" s="56" t="s">
        <v>729</v>
      </c>
      <c r="E44" s="56" t="s">
        <v>730</v>
      </c>
      <c r="F44" s="56" t="s">
        <v>731</v>
      </c>
      <c r="G44" s="107" t="s">
        <v>59</v>
      </c>
      <c r="H44" s="95">
        <v>46112</v>
      </c>
      <c r="I44" s="50" t="s">
        <v>72</v>
      </c>
      <c r="J44" s="107" t="s">
        <v>59</v>
      </c>
      <c r="K44" s="97">
        <v>46119</v>
      </c>
      <c r="L44" s="50" t="s">
        <v>172</v>
      </c>
      <c r="M44" s="107"/>
    </row>
    <row r="45" spans="1:13" ht="50.4">
      <c r="A45" s="56" t="s">
        <v>94</v>
      </c>
      <c r="B45" s="56" t="s">
        <v>732</v>
      </c>
      <c r="C45" s="56" t="s">
        <v>733</v>
      </c>
      <c r="D45" s="56" t="s">
        <v>734</v>
      </c>
      <c r="E45" s="56" t="s">
        <v>735</v>
      </c>
      <c r="F45" s="56" t="s">
        <v>736</v>
      </c>
      <c r="G45" s="107" t="s">
        <v>59</v>
      </c>
      <c r="H45" s="95">
        <v>46112</v>
      </c>
      <c r="I45" s="50" t="s">
        <v>72</v>
      </c>
      <c r="J45" s="107" t="s">
        <v>59</v>
      </c>
      <c r="K45" s="97">
        <v>46119</v>
      </c>
      <c r="L45" s="50" t="s">
        <v>172</v>
      </c>
      <c r="M45" s="107"/>
    </row>
    <row r="46" spans="1:13" ht="67.2">
      <c r="A46" s="56" t="s">
        <v>99</v>
      </c>
      <c r="B46" s="56" t="s">
        <v>737</v>
      </c>
      <c r="C46" s="56" t="s">
        <v>738</v>
      </c>
      <c r="D46" s="56" t="s">
        <v>739</v>
      </c>
      <c r="E46" s="56" t="s">
        <v>740</v>
      </c>
      <c r="F46" s="56" t="s">
        <v>741</v>
      </c>
      <c r="G46" s="107" t="s">
        <v>59</v>
      </c>
      <c r="H46" s="95">
        <v>46112</v>
      </c>
      <c r="I46" s="50" t="s">
        <v>72</v>
      </c>
      <c r="J46" s="107" t="s">
        <v>59</v>
      </c>
      <c r="K46" s="97">
        <v>46119</v>
      </c>
      <c r="L46" s="50" t="s">
        <v>172</v>
      </c>
      <c r="M46" s="107"/>
    </row>
    <row r="47" spans="1:13" ht="50.4">
      <c r="A47" s="56" t="s">
        <v>104</v>
      </c>
      <c r="B47" s="56" t="s">
        <v>742</v>
      </c>
      <c r="C47" s="56" t="s">
        <v>743</v>
      </c>
      <c r="D47" s="56" t="s">
        <v>744</v>
      </c>
      <c r="E47" s="56" t="s">
        <v>745</v>
      </c>
      <c r="F47" s="56" t="s">
        <v>746</v>
      </c>
      <c r="G47" s="107" t="s">
        <v>59</v>
      </c>
      <c r="H47" s="95">
        <v>46112</v>
      </c>
      <c r="I47" s="50" t="s">
        <v>72</v>
      </c>
      <c r="J47" s="107" t="s">
        <v>59</v>
      </c>
      <c r="K47" s="97">
        <v>46119</v>
      </c>
      <c r="L47" s="50" t="s">
        <v>172</v>
      </c>
      <c r="M47" s="107"/>
    </row>
    <row r="48" spans="1:13" ht="67.2">
      <c r="A48" s="56" t="s">
        <v>107</v>
      </c>
      <c r="B48" s="56" t="s">
        <v>747</v>
      </c>
      <c r="C48" s="56" t="s">
        <v>748</v>
      </c>
      <c r="D48" s="56" t="s">
        <v>749</v>
      </c>
      <c r="E48" s="56" t="s">
        <v>750</v>
      </c>
      <c r="F48" s="56" t="s">
        <v>751</v>
      </c>
      <c r="G48" s="107" t="s">
        <v>59</v>
      </c>
      <c r="H48" s="95">
        <v>46112</v>
      </c>
      <c r="I48" s="50" t="s">
        <v>72</v>
      </c>
      <c r="J48" s="107" t="s">
        <v>59</v>
      </c>
      <c r="K48" s="97">
        <v>46119</v>
      </c>
      <c r="L48" s="50" t="s">
        <v>172</v>
      </c>
      <c r="M48" s="107"/>
    </row>
    <row r="49" spans="1:13" ht="67.2">
      <c r="A49" s="56" t="s">
        <v>112</v>
      </c>
      <c r="B49" s="56" t="s">
        <v>752</v>
      </c>
      <c r="C49" s="56" t="s">
        <v>753</v>
      </c>
      <c r="D49" s="56" t="s">
        <v>754</v>
      </c>
      <c r="E49" s="56" t="s">
        <v>755</v>
      </c>
      <c r="F49" s="56" t="s">
        <v>756</v>
      </c>
      <c r="G49" s="107" t="s">
        <v>59</v>
      </c>
      <c r="H49" s="95">
        <v>46112</v>
      </c>
      <c r="I49" s="50" t="s">
        <v>72</v>
      </c>
      <c r="J49" s="107" t="s">
        <v>59</v>
      </c>
      <c r="K49" s="97">
        <v>46119</v>
      </c>
      <c r="L49" s="50" t="s">
        <v>172</v>
      </c>
      <c r="M49" s="107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4:J49 G44:G49 G35:G42 J35:J42" xr:uid="{88F2C4F2-1F90-4625-B502-0470C1A74766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45"/>
  <sheetViews>
    <sheetView topLeftCell="D40" zoomScaleNormal="100" workbookViewId="0">
      <selection activeCell="G45" sqref="G45"/>
    </sheetView>
  </sheetViews>
  <sheetFormatPr defaultColWidth="9.109375" defaultRowHeight="14.4"/>
  <cols>
    <col min="1" max="1" width="17.33203125" bestFit="1" customWidth="1"/>
    <col min="2" max="2" width="50.44140625" bestFit="1" customWidth="1"/>
    <col min="3" max="3" width="46.88671875" bestFit="1" customWidth="1"/>
    <col min="4" max="4" width="43.33203125" customWidth="1"/>
    <col min="5" max="5" width="46.33203125" customWidth="1"/>
    <col min="6" max="6" width="44.109375" customWidth="1"/>
    <col min="7" max="7" width="17.21875" customWidth="1"/>
    <col min="8" max="8" width="15.33203125" bestFit="1" customWidth="1"/>
    <col min="9" max="9" width="16.109375" bestFit="1" customWidth="1"/>
    <col min="10" max="10" width="14.77734375" customWidth="1"/>
    <col min="11" max="11" width="15.33203125" bestFit="1" customWidth="1"/>
    <col min="12" max="12" width="16.109375" bestFit="1" customWidth="1"/>
    <col min="13" max="13" width="11.33203125" bestFit="1" customWidth="1"/>
  </cols>
  <sheetData>
    <row r="1" spans="1:7" ht="15.75" customHeight="1">
      <c r="A1" s="52" t="s">
        <v>42</v>
      </c>
      <c r="B1" s="219" t="s">
        <v>173</v>
      </c>
      <c r="C1" s="220"/>
      <c r="D1" s="220"/>
      <c r="E1" s="220"/>
      <c r="F1" s="220"/>
      <c r="G1" s="29"/>
    </row>
    <row r="2" spans="1:7" ht="15.75" customHeight="1">
      <c r="A2" s="52" t="s">
        <v>43</v>
      </c>
      <c r="B2" s="221" t="s">
        <v>174</v>
      </c>
      <c r="C2" s="221"/>
      <c r="D2" s="221"/>
      <c r="E2" s="221"/>
      <c r="F2" s="221"/>
      <c r="G2" s="30"/>
    </row>
    <row r="3" spans="1:7" ht="15.75" customHeight="1">
      <c r="A3" s="100"/>
      <c r="B3" s="101" t="s">
        <v>17</v>
      </c>
      <c r="C3" s="101" t="s">
        <v>18</v>
      </c>
      <c r="D3" s="101" t="s">
        <v>44</v>
      </c>
      <c r="E3" s="102" t="s">
        <v>20</v>
      </c>
      <c r="F3" s="101" t="s">
        <v>63</v>
      </c>
    </row>
    <row r="4" spans="1:7" ht="15.75" customHeight="1">
      <c r="A4" s="103" t="s">
        <v>47</v>
      </c>
      <c r="B4" s="100">
        <v>10</v>
      </c>
      <c r="C4" s="100">
        <v>0</v>
      </c>
      <c r="D4" s="100">
        <v>0</v>
      </c>
      <c r="E4" s="100">
        <v>0</v>
      </c>
      <c r="F4" s="100">
        <v>10</v>
      </c>
    </row>
    <row r="5" spans="1:7" ht="15.75" customHeight="1">
      <c r="A5" s="103" t="s">
        <v>48</v>
      </c>
      <c r="B5" s="100">
        <v>4</v>
      </c>
      <c r="C5" s="100">
        <v>0</v>
      </c>
      <c r="D5" s="100">
        <v>0</v>
      </c>
      <c r="E5" s="53">
        <v>0</v>
      </c>
      <c r="F5" s="100">
        <v>4</v>
      </c>
    </row>
    <row r="31" spans="1:13" ht="16.8">
      <c r="A31" s="225" t="s">
        <v>49</v>
      </c>
      <c r="B31" s="225" t="s">
        <v>6</v>
      </c>
      <c r="C31" s="225" t="s">
        <v>62</v>
      </c>
      <c r="D31" s="225" t="s">
        <v>52</v>
      </c>
      <c r="E31" s="225" t="s">
        <v>53</v>
      </c>
      <c r="F31" s="222" t="s">
        <v>54</v>
      </c>
      <c r="G31" s="222"/>
      <c r="H31" s="222"/>
      <c r="I31" s="222"/>
      <c r="J31" s="222"/>
      <c r="K31" s="222"/>
      <c r="L31" s="222" t="s">
        <v>55</v>
      </c>
      <c r="M31" s="61"/>
    </row>
    <row r="32" spans="1:13" ht="16.8">
      <c r="A32" s="225"/>
      <c r="B32" s="225"/>
      <c r="C32" s="225"/>
      <c r="D32" s="225"/>
      <c r="E32" s="225"/>
      <c r="F32" s="222" t="s">
        <v>25</v>
      </c>
      <c r="G32" s="222"/>
      <c r="H32" s="222"/>
      <c r="I32" s="222" t="s">
        <v>26</v>
      </c>
      <c r="J32" s="222"/>
      <c r="K32" s="222"/>
      <c r="L32" s="222"/>
      <c r="M32" s="61"/>
    </row>
    <row r="33" spans="1:141" ht="33.6">
      <c r="A33" s="225"/>
      <c r="B33" s="225"/>
      <c r="C33" s="225"/>
      <c r="D33" s="225"/>
      <c r="E33" s="225"/>
      <c r="F33" s="94" t="s">
        <v>56</v>
      </c>
      <c r="G33" s="58" t="s">
        <v>57</v>
      </c>
      <c r="H33" s="94" t="s">
        <v>58</v>
      </c>
      <c r="I33" s="94" t="s">
        <v>56</v>
      </c>
      <c r="J33" s="94" t="s">
        <v>57</v>
      </c>
      <c r="K33" s="94" t="s">
        <v>58</v>
      </c>
      <c r="L33" s="222"/>
      <c r="M33" s="61"/>
    </row>
    <row r="34" spans="1:141" ht="16.8" customHeight="1">
      <c r="A34" s="223" t="s">
        <v>175</v>
      </c>
      <c r="B34" s="223"/>
      <c r="C34" s="223"/>
      <c r="D34" s="223"/>
      <c r="E34" s="223"/>
      <c r="F34" s="223"/>
      <c r="G34" s="224"/>
      <c r="H34" s="223"/>
      <c r="I34" s="223"/>
      <c r="J34" s="224"/>
      <c r="K34" s="223"/>
      <c r="L34" s="223"/>
      <c r="M34" s="61"/>
    </row>
    <row r="35" spans="1:141" s="60" customFormat="1" ht="40.200000000000003" customHeight="1">
      <c r="A35" s="100" t="s">
        <v>176</v>
      </c>
      <c r="B35" s="100" t="s">
        <v>177</v>
      </c>
      <c r="C35" s="100"/>
      <c r="D35" s="144" t="s">
        <v>65</v>
      </c>
      <c r="E35" s="144" t="s">
        <v>178</v>
      </c>
      <c r="F35" s="145" t="s">
        <v>59</v>
      </c>
      <c r="G35" s="146">
        <v>46116</v>
      </c>
      <c r="H35" s="147" t="s">
        <v>212</v>
      </c>
      <c r="I35" s="145"/>
      <c r="J35" s="146"/>
      <c r="K35" s="148"/>
      <c r="L35" s="100"/>
      <c r="M35" s="62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</row>
    <row r="36" spans="1:141" s="60" customFormat="1" ht="40.200000000000003" customHeight="1">
      <c r="A36" s="100" t="s">
        <v>179</v>
      </c>
      <c r="B36" s="100" t="s">
        <v>180</v>
      </c>
      <c r="C36" s="100"/>
      <c r="D36" s="144" t="s">
        <v>181</v>
      </c>
      <c r="E36" s="144" t="s">
        <v>182</v>
      </c>
      <c r="F36" s="145" t="s">
        <v>59</v>
      </c>
      <c r="G36" s="146">
        <v>46116</v>
      </c>
      <c r="H36" s="147" t="s">
        <v>212</v>
      </c>
      <c r="I36" s="145"/>
      <c r="J36" s="146"/>
      <c r="K36" s="148"/>
      <c r="L36" s="100"/>
      <c r="M36" s="62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</row>
    <row r="37" spans="1:141" s="60" customFormat="1" ht="40.200000000000003" customHeight="1">
      <c r="A37" s="100" t="s">
        <v>183</v>
      </c>
      <c r="B37" s="144" t="s">
        <v>184</v>
      </c>
      <c r="C37" s="100"/>
      <c r="D37" s="144" t="s">
        <v>185</v>
      </c>
      <c r="E37" s="144" t="s">
        <v>186</v>
      </c>
      <c r="F37" s="145" t="s">
        <v>59</v>
      </c>
      <c r="G37" s="146">
        <v>46116</v>
      </c>
      <c r="H37" s="147" t="s">
        <v>212</v>
      </c>
      <c r="I37" s="145"/>
      <c r="J37" s="146"/>
      <c r="K37" s="148"/>
      <c r="L37" s="100"/>
      <c r="M37" s="62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</row>
    <row r="38" spans="1:141" s="60" customFormat="1" ht="40.200000000000003" customHeight="1">
      <c r="A38" s="100" t="s">
        <v>187</v>
      </c>
      <c r="B38" s="100" t="s">
        <v>188</v>
      </c>
      <c r="C38" s="100"/>
      <c r="D38" s="144" t="s">
        <v>178</v>
      </c>
      <c r="E38" s="144" t="s">
        <v>178</v>
      </c>
      <c r="F38" s="145" t="s">
        <v>59</v>
      </c>
      <c r="G38" s="146">
        <v>46116</v>
      </c>
      <c r="H38" s="147" t="s">
        <v>212</v>
      </c>
      <c r="I38" s="145"/>
      <c r="J38" s="146"/>
      <c r="K38" s="148"/>
      <c r="L38" s="100"/>
      <c r="M38" s="63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</row>
    <row r="39" spans="1:141" s="60" customFormat="1" ht="40.200000000000003" customHeight="1">
      <c r="A39" s="100" t="s">
        <v>189</v>
      </c>
      <c r="B39" s="144" t="s">
        <v>190</v>
      </c>
      <c r="C39" s="100"/>
      <c r="D39" s="144" t="s">
        <v>191</v>
      </c>
      <c r="E39" s="144" t="s">
        <v>192</v>
      </c>
      <c r="F39" s="145" t="s">
        <v>59</v>
      </c>
      <c r="G39" s="146">
        <v>46116</v>
      </c>
      <c r="H39" s="147" t="s">
        <v>212</v>
      </c>
      <c r="I39" s="145"/>
      <c r="J39" s="146"/>
      <c r="K39" s="148"/>
      <c r="L39" s="100"/>
      <c r="M39" s="63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</row>
    <row r="40" spans="1:141" s="60" customFormat="1" ht="40.200000000000003" customHeight="1">
      <c r="A40" s="100" t="s">
        <v>193</v>
      </c>
      <c r="B40" s="100" t="s">
        <v>188</v>
      </c>
      <c r="C40" s="100"/>
      <c r="D40" s="144" t="s">
        <v>178</v>
      </c>
      <c r="E40" s="144" t="s">
        <v>178</v>
      </c>
      <c r="F40" s="145" t="s">
        <v>59</v>
      </c>
      <c r="G40" s="146">
        <v>46116</v>
      </c>
      <c r="H40" s="147" t="s">
        <v>212</v>
      </c>
      <c r="I40" s="145"/>
      <c r="J40" s="146"/>
      <c r="K40" s="148"/>
      <c r="L40" s="100"/>
      <c r="M40" s="63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</row>
    <row r="41" spans="1:141" s="60" customFormat="1" ht="40.200000000000003" customHeight="1">
      <c r="A41" s="217" t="s">
        <v>194</v>
      </c>
      <c r="B41" s="217"/>
      <c r="C41" s="217"/>
      <c r="D41" s="217"/>
      <c r="E41" s="217"/>
      <c r="F41" s="217"/>
      <c r="G41" s="218"/>
      <c r="H41" s="217"/>
      <c r="I41" s="217"/>
      <c r="J41" s="218"/>
      <c r="K41" s="217"/>
      <c r="L41" s="217"/>
      <c r="M4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</row>
    <row r="42" spans="1:141" s="60" customFormat="1" ht="40.200000000000003" customHeight="1">
      <c r="A42" s="100" t="s">
        <v>195</v>
      </c>
      <c r="B42" s="100" t="s">
        <v>196</v>
      </c>
      <c r="C42" s="144" t="s">
        <v>197</v>
      </c>
      <c r="D42" s="144" t="s">
        <v>198</v>
      </c>
      <c r="E42" s="144" t="s">
        <v>199</v>
      </c>
      <c r="F42" s="149" t="s">
        <v>59</v>
      </c>
      <c r="G42" s="146">
        <v>46116</v>
      </c>
      <c r="H42" s="150" t="s">
        <v>212</v>
      </c>
      <c r="I42" s="145" t="s">
        <v>59</v>
      </c>
      <c r="J42" s="146">
        <v>46120</v>
      </c>
      <c r="K42" s="151" t="s">
        <v>170</v>
      </c>
      <c r="L42" s="100"/>
      <c r="M42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</row>
    <row r="43" spans="1:141" s="60" customFormat="1" ht="40.200000000000003" customHeight="1">
      <c r="A43" s="100" t="s">
        <v>200</v>
      </c>
      <c r="B43" s="100" t="s">
        <v>201</v>
      </c>
      <c r="C43" s="144" t="s">
        <v>197</v>
      </c>
      <c r="D43" s="144" t="s">
        <v>202</v>
      </c>
      <c r="E43" s="144" t="s">
        <v>203</v>
      </c>
      <c r="F43" s="149" t="s">
        <v>59</v>
      </c>
      <c r="G43" s="146">
        <v>46116</v>
      </c>
      <c r="H43" s="150" t="s">
        <v>212</v>
      </c>
      <c r="I43" s="145" t="s">
        <v>59</v>
      </c>
      <c r="J43" s="146">
        <v>46120</v>
      </c>
      <c r="K43" s="151" t="s">
        <v>170</v>
      </c>
      <c r="L43" s="100"/>
      <c r="M43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</row>
    <row r="44" spans="1:141" s="60" customFormat="1" ht="40.200000000000003" customHeight="1">
      <c r="A44" s="100" t="s">
        <v>204</v>
      </c>
      <c r="B44" s="144" t="s">
        <v>205</v>
      </c>
      <c r="C44" s="144" t="s">
        <v>206</v>
      </c>
      <c r="D44" s="144" t="s">
        <v>207</v>
      </c>
      <c r="E44" s="144" t="s">
        <v>208</v>
      </c>
      <c r="F44" s="149" t="s">
        <v>59</v>
      </c>
      <c r="G44" s="146">
        <v>46116</v>
      </c>
      <c r="H44" s="150" t="s">
        <v>212</v>
      </c>
      <c r="I44" s="145" t="s">
        <v>59</v>
      </c>
      <c r="J44" s="146">
        <v>46120</v>
      </c>
      <c r="K44" s="151" t="s">
        <v>170</v>
      </c>
      <c r="L44" s="100"/>
      <c r="M44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</row>
    <row r="45" spans="1:141" ht="33.6">
      <c r="A45" s="100" t="s">
        <v>209</v>
      </c>
      <c r="B45" s="144" t="s">
        <v>210</v>
      </c>
      <c r="C45" s="144" t="s">
        <v>197</v>
      </c>
      <c r="D45" s="144" t="s">
        <v>207</v>
      </c>
      <c r="E45" s="144" t="s">
        <v>211</v>
      </c>
      <c r="F45" s="149" t="s">
        <v>59</v>
      </c>
      <c r="G45" s="146">
        <v>46116</v>
      </c>
      <c r="H45" s="150" t="s">
        <v>212</v>
      </c>
      <c r="I45" s="145" t="s">
        <v>59</v>
      </c>
      <c r="J45" s="146">
        <v>46120</v>
      </c>
      <c r="K45" s="151" t="s">
        <v>170</v>
      </c>
      <c r="L45" s="100"/>
    </row>
  </sheetData>
  <mergeCells count="13">
    <mergeCell ref="A41:L41"/>
    <mergeCell ref="B1:F1"/>
    <mergeCell ref="B2:F2"/>
    <mergeCell ref="F31:K31"/>
    <mergeCell ref="L31:L33"/>
    <mergeCell ref="F32:H32"/>
    <mergeCell ref="I32:K32"/>
    <mergeCell ref="A34:L34"/>
    <mergeCell ref="A31:A33"/>
    <mergeCell ref="B31:B33"/>
    <mergeCell ref="C31:C33"/>
    <mergeCell ref="D31:D33"/>
    <mergeCell ref="E31:E33"/>
  </mergeCells>
  <phoneticPr fontId="25" type="noConversion"/>
  <dataValidations count="1">
    <dataValidation type="list" operator="equal" allowBlank="1" showErrorMessage="1" promptTitle="dfdf" sqref="G41 J41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EQ54"/>
  <sheetViews>
    <sheetView topLeftCell="D47" zoomScale="70" zoomScaleNormal="70" workbookViewId="0">
      <selection activeCell="I61" sqref="I61"/>
    </sheetView>
  </sheetViews>
  <sheetFormatPr defaultRowHeight="16.8"/>
  <cols>
    <col min="1" max="1" width="13.5546875" style="8" customWidth="1"/>
    <col min="2" max="2" width="41.109375" style="8" bestFit="1" customWidth="1"/>
    <col min="3" max="3" width="43.6640625" style="8" bestFit="1" customWidth="1"/>
    <col min="4" max="4" width="42.33203125" style="8" customWidth="1"/>
    <col min="5" max="5" width="38.5546875" style="8" customWidth="1"/>
    <col min="6" max="6" width="26" style="8" customWidth="1"/>
    <col min="7" max="7" width="15.88671875" style="8" bestFit="1" customWidth="1"/>
    <col min="8" max="8" width="17" style="8" bestFit="1" customWidth="1"/>
    <col min="9" max="9" width="12.109375" style="8" bestFit="1" customWidth="1"/>
    <col min="10" max="10" width="15.88671875" style="8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 ht="33.6">
      <c r="A1" s="38" t="s">
        <v>42</v>
      </c>
      <c r="B1" s="174" t="s">
        <v>68</v>
      </c>
      <c r="C1" s="174"/>
      <c r="D1" s="174"/>
      <c r="E1" s="174"/>
      <c r="F1" s="174"/>
    </row>
    <row r="2" spans="1:6" ht="33.6">
      <c r="A2" s="38" t="s">
        <v>43</v>
      </c>
      <c r="B2" s="170" t="s">
        <v>127</v>
      </c>
      <c r="C2" s="170"/>
      <c r="D2" s="170"/>
      <c r="E2" s="170"/>
      <c r="F2" s="170"/>
    </row>
    <row r="3" spans="1:6" ht="33.6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6">
      <c r="A4" s="40" t="s">
        <v>47</v>
      </c>
      <c r="B4" s="41">
        <v>19</v>
      </c>
      <c r="C4" s="41">
        <v>0</v>
      </c>
      <c r="D4" s="39">
        <f>COUNTIF(G11:G25,"Untested")</f>
        <v>0</v>
      </c>
      <c r="E4" s="42">
        <f>COUNTIF(G11:G25,"Blocked")</f>
        <v>0</v>
      </c>
      <c r="F4" s="39">
        <v>19</v>
      </c>
    </row>
    <row r="5" spans="1:6">
      <c r="A5" s="40" t="s">
        <v>48</v>
      </c>
      <c r="B5" s="41">
        <v>9</v>
      </c>
      <c r="C5" s="41">
        <v>0</v>
      </c>
      <c r="D5" s="39">
        <f>COUNTIF(J11:J25,"Untested")</f>
        <v>0</v>
      </c>
      <c r="E5" s="42">
        <f>COUNTIF(J11:J25,"Blocked")</f>
        <v>0</v>
      </c>
      <c r="F5" s="39">
        <v>9</v>
      </c>
    </row>
    <row r="31" spans="1:13" ht="16.8" customHeight="1">
      <c r="A31" s="171" t="s">
        <v>49</v>
      </c>
      <c r="B31" s="171" t="s">
        <v>6</v>
      </c>
      <c r="C31" s="171" t="s">
        <v>50</v>
      </c>
      <c r="D31" s="171" t="s">
        <v>51</v>
      </c>
      <c r="E31" s="171" t="s">
        <v>52</v>
      </c>
      <c r="F31" s="171" t="s">
        <v>53</v>
      </c>
      <c r="G31" s="171" t="s">
        <v>54</v>
      </c>
      <c r="H31" s="171"/>
      <c r="I31" s="171"/>
      <c r="J31" s="171" t="s">
        <v>54</v>
      </c>
      <c r="K31" s="171"/>
      <c r="L31" s="171"/>
      <c r="M31" s="171" t="s">
        <v>55</v>
      </c>
    </row>
    <row r="32" spans="1:13">
      <c r="A32" s="171"/>
      <c r="B32" s="171"/>
      <c r="C32" s="171"/>
      <c r="D32" s="171"/>
      <c r="E32" s="171"/>
      <c r="F32" s="171"/>
      <c r="G32" s="171" t="s">
        <v>25</v>
      </c>
      <c r="H32" s="171"/>
      <c r="I32" s="171"/>
      <c r="J32" s="171" t="s">
        <v>26</v>
      </c>
      <c r="K32" s="171"/>
      <c r="L32" s="171"/>
      <c r="M32" s="171"/>
    </row>
    <row r="33" spans="1:147" ht="33.6">
      <c r="A33" s="171"/>
      <c r="B33" s="171"/>
      <c r="C33" s="171"/>
      <c r="D33" s="171"/>
      <c r="E33" s="171"/>
      <c r="F33" s="171"/>
      <c r="G33" s="93" t="s">
        <v>56</v>
      </c>
      <c r="H33" s="44" t="s">
        <v>57</v>
      </c>
      <c r="I33" s="93" t="s">
        <v>58</v>
      </c>
      <c r="J33" s="93" t="s">
        <v>56</v>
      </c>
      <c r="K33" s="44" t="s">
        <v>57</v>
      </c>
      <c r="L33" s="93" t="s">
        <v>58</v>
      </c>
      <c r="M33" s="171"/>
    </row>
    <row r="34" spans="1:147" ht="16.8" customHeight="1">
      <c r="A34" s="173" t="s">
        <v>128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</row>
    <row r="35" spans="1:147" ht="72" customHeight="1">
      <c r="A35" s="45" t="s">
        <v>129</v>
      </c>
      <c r="B35" s="46" t="s">
        <v>130</v>
      </c>
      <c r="C35" s="46"/>
      <c r="D35" s="46"/>
      <c r="E35" s="47" t="s">
        <v>131</v>
      </c>
      <c r="F35" s="47" t="s">
        <v>131</v>
      </c>
      <c r="G35" s="48" t="s">
        <v>59</v>
      </c>
      <c r="H35" s="86">
        <v>46114</v>
      </c>
      <c r="I35" s="50" t="s">
        <v>170</v>
      </c>
      <c r="J35" s="48"/>
      <c r="K35" s="49"/>
      <c r="L35" s="50"/>
      <c r="M35" s="87"/>
    </row>
    <row r="36" spans="1:147" ht="58.8" customHeight="1">
      <c r="A36" s="45" t="s">
        <v>132</v>
      </c>
      <c r="B36" s="46" t="s">
        <v>74</v>
      </c>
      <c r="C36" s="87"/>
      <c r="D36" s="46"/>
      <c r="E36" s="47" t="s">
        <v>133</v>
      </c>
      <c r="F36" s="47" t="s">
        <v>133</v>
      </c>
      <c r="G36" s="48" t="s">
        <v>59</v>
      </c>
      <c r="H36" s="86">
        <v>46114</v>
      </c>
      <c r="I36" s="50" t="s">
        <v>170</v>
      </c>
      <c r="J36" s="48"/>
      <c r="K36" s="49"/>
      <c r="L36" s="50"/>
      <c r="M36" s="87"/>
    </row>
    <row r="37" spans="1:147" ht="40.200000000000003" customHeight="1">
      <c r="A37" s="45" t="s">
        <v>134</v>
      </c>
      <c r="B37" s="46" t="s">
        <v>135</v>
      </c>
      <c r="C37" s="87"/>
      <c r="D37" s="46"/>
      <c r="E37" s="47" t="s">
        <v>60</v>
      </c>
      <c r="F37" s="47" t="s">
        <v>60</v>
      </c>
      <c r="G37" s="48" t="s">
        <v>59</v>
      </c>
      <c r="H37" s="86">
        <v>46114</v>
      </c>
      <c r="I37" s="50" t="s">
        <v>170</v>
      </c>
      <c r="J37" s="48"/>
      <c r="K37" s="49"/>
      <c r="L37" s="50"/>
      <c r="M37" s="87"/>
    </row>
    <row r="38" spans="1:147" ht="40.200000000000003" customHeight="1">
      <c r="A38" s="45" t="s">
        <v>77</v>
      </c>
      <c r="B38" s="46" t="s">
        <v>78</v>
      </c>
      <c r="C38" s="87"/>
      <c r="D38" s="46"/>
      <c r="E38" s="47" t="s">
        <v>60</v>
      </c>
      <c r="F38" s="47" t="s">
        <v>60</v>
      </c>
      <c r="G38" s="48" t="s">
        <v>59</v>
      </c>
      <c r="H38" s="86">
        <v>46114</v>
      </c>
      <c r="I38" s="50" t="s">
        <v>170</v>
      </c>
      <c r="J38" s="48"/>
      <c r="K38" s="49"/>
      <c r="L38" s="50"/>
      <c r="M38" s="87"/>
    </row>
    <row r="39" spans="1:147" ht="40.200000000000003" customHeight="1">
      <c r="A39" s="45" t="s">
        <v>79</v>
      </c>
      <c r="B39" s="46" t="s">
        <v>66</v>
      </c>
      <c r="C39" s="87"/>
      <c r="D39" s="46"/>
      <c r="E39" s="47" t="s">
        <v>136</v>
      </c>
      <c r="F39" s="47" t="s">
        <v>136</v>
      </c>
      <c r="G39" s="48" t="s">
        <v>59</v>
      </c>
      <c r="H39" s="86">
        <v>46114</v>
      </c>
      <c r="I39" s="50" t="s">
        <v>170</v>
      </c>
      <c r="J39" s="48"/>
      <c r="K39" s="49"/>
      <c r="L39" s="50"/>
      <c r="M39" s="87"/>
    </row>
    <row r="40" spans="1:147" ht="40.200000000000003" customHeight="1">
      <c r="A40" s="45" t="s">
        <v>80</v>
      </c>
      <c r="B40" s="46" t="s">
        <v>67</v>
      </c>
      <c r="C40" s="87"/>
      <c r="D40" s="46"/>
      <c r="E40" s="47" t="s">
        <v>136</v>
      </c>
      <c r="F40" s="47" t="s">
        <v>136</v>
      </c>
      <c r="G40" s="48" t="s">
        <v>59</v>
      </c>
      <c r="H40" s="86">
        <v>46114</v>
      </c>
      <c r="I40" s="50" t="s">
        <v>170</v>
      </c>
      <c r="J40" s="48"/>
      <c r="K40" s="49"/>
      <c r="L40" s="50"/>
      <c r="M40" s="87"/>
    </row>
    <row r="41" spans="1:147" ht="40.200000000000003" customHeight="1">
      <c r="A41" s="45" t="s">
        <v>137</v>
      </c>
      <c r="B41" s="46" t="s">
        <v>83</v>
      </c>
      <c r="C41" s="87"/>
      <c r="D41" s="46"/>
      <c r="E41" s="47" t="s">
        <v>61</v>
      </c>
      <c r="F41" s="47" t="s">
        <v>61</v>
      </c>
      <c r="G41" s="48" t="s">
        <v>59</v>
      </c>
      <c r="H41" s="86">
        <v>46114</v>
      </c>
      <c r="I41" s="50" t="s">
        <v>170</v>
      </c>
      <c r="J41" s="48"/>
      <c r="K41" s="49"/>
      <c r="L41" s="50"/>
      <c r="M41" s="87"/>
    </row>
    <row r="42" spans="1:147" ht="40.200000000000003" customHeight="1">
      <c r="A42" s="45" t="s">
        <v>138</v>
      </c>
      <c r="B42" s="46" t="s">
        <v>86</v>
      </c>
      <c r="C42" s="87"/>
      <c r="D42" s="46"/>
      <c r="E42" s="47" t="s">
        <v>87</v>
      </c>
      <c r="F42" s="47" t="s">
        <v>87</v>
      </c>
      <c r="G42" s="48" t="s">
        <v>59</v>
      </c>
      <c r="H42" s="86">
        <v>46114</v>
      </c>
      <c r="I42" s="50" t="s">
        <v>170</v>
      </c>
      <c r="J42" s="48"/>
      <c r="K42" s="49"/>
      <c r="L42" s="50"/>
      <c r="M42" s="87"/>
    </row>
    <row r="43" spans="1:147" s="57" customFormat="1" ht="40.200000000000003" customHeight="1">
      <c r="A43" s="45" t="s">
        <v>139</v>
      </c>
      <c r="B43" s="46" t="s">
        <v>64</v>
      </c>
      <c r="C43" s="87"/>
      <c r="D43" s="46"/>
      <c r="E43" s="47" t="s">
        <v>89</v>
      </c>
      <c r="F43" s="47" t="s">
        <v>89</v>
      </c>
      <c r="G43" s="48" t="s">
        <v>59</v>
      </c>
      <c r="H43" s="86">
        <v>46114</v>
      </c>
      <c r="I43" s="50" t="s">
        <v>170</v>
      </c>
      <c r="J43" s="48"/>
      <c r="K43" s="49"/>
      <c r="L43" s="50"/>
      <c r="M43" s="87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</row>
    <row r="44" spans="1:147" s="57" customFormat="1" ht="40.200000000000003" customHeight="1">
      <c r="A44" s="45" t="s">
        <v>140</v>
      </c>
      <c r="B44" s="46" t="s">
        <v>141</v>
      </c>
      <c r="C44" s="87"/>
      <c r="D44" s="46"/>
      <c r="E44" s="47" t="s">
        <v>136</v>
      </c>
      <c r="F44" s="47" t="s">
        <v>136</v>
      </c>
      <c r="G44" s="48" t="s">
        <v>59</v>
      </c>
      <c r="H44" s="86">
        <v>46114</v>
      </c>
      <c r="I44" s="50" t="s">
        <v>170</v>
      </c>
      <c r="J44" s="48"/>
      <c r="K44" s="49"/>
      <c r="L44" s="50"/>
      <c r="M44" s="87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</row>
    <row r="45" spans="1:147" s="57" customFormat="1">
      <c r="A45" s="172" t="s">
        <v>142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</row>
    <row r="46" spans="1:147" s="57" customFormat="1" ht="67.2">
      <c r="A46" s="46" t="s">
        <v>143</v>
      </c>
      <c r="B46" s="46" t="s">
        <v>144</v>
      </c>
      <c r="C46" s="46" t="s">
        <v>782</v>
      </c>
      <c r="D46" s="98" t="s">
        <v>145</v>
      </c>
      <c r="E46" s="51" t="s">
        <v>146</v>
      </c>
      <c r="F46" s="51" t="s">
        <v>146</v>
      </c>
      <c r="G46" s="48" t="s">
        <v>59</v>
      </c>
      <c r="H46" s="95">
        <v>46114</v>
      </c>
      <c r="I46" s="50" t="s">
        <v>170</v>
      </c>
      <c r="J46" s="48" t="s">
        <v>59</v>
      </c>
      <c r="K46" s="95">
        <v>46119</v>
      </c>
      <c r="L46" s="50" t="s">
        <v>270</v>
      </c>
      <c r="M46" s="87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</row>
    <row r="47" spans="1:147" s="57" customFormat="1" ht="50.4">
      <c r="A47" s="46" t="s">
        <v>147</v>
      </c>
      <c r="B47" s="46" t="s">
        <v>148</v>
      </c>
      <c r="C47" s="46" t="s">
        <v>783</v>
      </c>
      <c r="D47" s="98" t="s">
        <v>145</v>
      </c>
      <c r="E47" s="51" t="s">
        <v>149</v>
      </c>
      <c r="F47" s="51" t="s">
        <v>149</v>
      </c>
      <c r="G47" s="48" t="s">
        <v>59</v>
      </c>
      <c r="H47" s="95">
        <v>46114</v>
      </c>
      <c r="I47" s="50" t="s">
        <v>170</v>
      </c>
      <c r="J47" s="48" t="s">
        <v>59</v>
      </c>
      <c r="K47" s="95">
        <v>46119</v>
      </c>
      <c r="L47" s="50" t="s">
        <v>270</v>
      </c>
      <c r="M47" s="87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</row>
    <row r="48" spans="1:147" s="57" customFormat="1" ht="50.4">
      <c r="A48" s="46" t="s">
        <v>150</v>
      </c>
      <c r="B48" s="46" t="s">
        <v>105</v>
      </c>
      <c r="C48" s="46" t="s">
        <v>784</v>
      </c>
      <c r="D48" s="98" t="s">
        <v>145</v>
      </c>
      <c r="E48" s="51" t="s">
        <v>149</v>
      </c>
      <c r="F48" s="51" t="s">
        <v>149</v>
      </c>
      <c r="G48" s="48" t="s">
        <v>59</v>
      </c>
      <c r="H48" s="95">
        <v>46114</v>
      </c>
      <c r="I48" s="50" t="s">
        <v>170</v>
      </c>
      <c r="J48" s="48" t="s">
        <v>59</v>
      </c>
      <c r="K48" s="95">
        <v>46119</v>
      </c>
      <c r="L48" s="50" t="s">
        <v>270</v>
      </c>
      <c r="M48" s="87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</row>
    <row r="49" spans="1:147" s="57" customFormat="1" ht="50.4">
      <c r="A49" s="46" t="s">
        <v>151</v>
      </c>
      <c r="B49" s="46" t="s">
        <v>108</v>
      </c>
      <c r="C49" s="46" t="s">
        <v>785</v>
      </c>
      <c r="D49" s="99" t="s">
        <v>152</v>
      </c>
      <c r="E49" s="51" t="s">
        <v>153</v>
      </c>
      <c r="F49" s="51" t="s">
        <v>153</v>
      </c>
      <c r="G49" s="48" t="s">
        <v>59</v>
      </c>
      <c r="H49" s="95">
        <v>46114</v>
      </c>
      <c r="I49" s="50" t="s">
        <v>170</v>
      </c>
      <c r="J49" s="48" t="s">
        <v>59</v>
      </c>
      <c r="K49" s="95">
        <v>46119</v>
      </c>
      <c r="L49" s="50" t="s">
        <v>270</v>
      </c>
      <c r="M49" s="87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</row>
    <row r="50" spans="1:147" s="57" customFormat="1" ht="50.4">
      <c r="A50" s="46" t="s">
        <v>154</v>
      </c>
      <c r="B50" s="46" t="s">
        <v>155</v>
      </c>
      <c r="C50" s="46" t="s">
        <v>786</v>
      </c>
      <c r="D50" s="99" t="s">
        <v>152</v>
      </c>
      <c r="E50" s="51" t="s">
        <v>156</v>
      </c>
      <c r="F50" s="51" t="s">
        <v>156</v>
      </c>
      <c r="G50" s="48" t="s">
        <v>59</v>
      </c>
      <c r="H50" s="95">
        <v>46114</v>
      </c>
      <c r="I50" s="50" t="s">
        <v>170</v>
      </c>
      <c r="J50" s="48" t="s">
        <v>59</v>
      </c>
      <c r="K50" s="95">
        <v>46119</v>
      </c>
      <c r="L50" s="50" t="s">
        <v>270</v>
      </c>
      <c r="M50" s="87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</row>
    <row r="51" spans="1:147" ht="33.6">
      <c r="A51" s="46" t="s">
        <v>157</v>
      </c>
      <c r="B51" s="46" t="s">
        <v>158</v>
      </c>
      <c r="C51" s="46" t="s">
        <v>787</v>
      </c>
      <c r="D51" s="99" t="s">
        <v>159</v>
      </c>
      <c r="E51" s="51" t="s">
        <v>160</v>
      </c>
      <c r="F51" s="51" t="s">
        <v>160</v>
      </c>
      <c r="G51" s="48" t="s">
        <v>59</v>
      </c>
      <c r="H51" s="95">
        <v>46114</v>
      </c>
      <c r="I51" s="50" t="s">
        <v>170</v>
      </c>
      <c r="J51" s="48" t="s">
        <v>59</v>
      </c>
      <c r="K51" s="95">
        <v>46119</v>
      </c>
      <c r="L51" s="50" t="s">
        <v>270</v>
      </c>
      <c r="M51" s="87"/>
    </row>
    <row r="52" spans="1:147" ht="67.2">
      <c r="A52" s="46" t="s">
        <v>161</v>
      </c>
      <c r="B52" s="46" t="s">
        <v>162</v>
      </c>
      <c r="C52" s="46" t="s">
        <v>788</v>
      </c>
      <c r="D52" s="99" t="s">
        <v>163</v>
      </c>
      <c r="E52" s="51" t="s">
        <v>164</v>
      </c>
      <c r="F52" s="51" t="s">
        <v>164</v>
      </c>
      <c r="G52" s="48" t="s">
        <v>59</v>
      </c>
      <c r="H52" s="95">
        <v>46114</v>
      </c>
      <c r="I52" s="50" t="s">
        <v>170</v>
      </c>
      <c r="J52" s="48" t="s">
        <v>59</v>
      </c>
      <c r="K52" s="95">
        <v>46119</v>
      </c>
      <c r="L52" s="50" t="s">
        <v>270</v>
      </c>
      <c r="M52" s="87"/>
    </row>
    <row r="53" spans="1:147" ht="50.4">
      <c r="A53" s="46" t="s">
        <v>165</v>
      </c>
      <c r="B53" s="46" t="s">
        <v>122</v>
      </c>
      <c r="C53" s="46" t="s">
        <v>789</v>
      </c>
      <c r="D53" s="99" t="s">
        <v>163</v>
      </c>
      <c r="E53" s="51" t="s">
        <v>166</v>
      </c>
      <c r="F53" s="51" t="s">
        <v>166</v>
      </c>
      <c r="G53" s="48" t="s">
        <v>59</v>
      </c>
      <c r="H53" s="95">
        <v>46114</v>
      </c>
      <c r="I53" s="50" t="s">
        <v>170</v>
      </c>
      <c r="J53" s="48" t="s">
        <v>59</v>
      </c>
      <c r="K53" s="95">
        <v>46119</v>
      </c>
      <c r="L53" s="50" t="s">
        <v>270</v>
      </c>
      <c r="M53" s="87"/>
    </row>
    <row r="54" spans="1:147" ht="50.4">
      <c r="A54" s="46" t="s">
        <v>167</v>
      </c>
      <c r="B54" s="46" t="s">
        <v>168</v>
      </c>
      <c r="C54" s="46" t="s">
        <v>790</v>
      </c>
      <c r="D54" s="99" t="s">
        <v>163</v>
      </c>
      <c r="E54" s="51" t="s">
        <v>169</v>
      </c>
      <c r="F54" s="51" t="s">
        <v>169</v>
      </c>
      <c r="G54" s="48" t="s">
        <v>59</v>
      </c>
      <c r="H54" s="95">
        <v>46114</v>
      </c>
      <c r="I54" s="50" t="s">
        <v>170</v>
      </c>
      <c r="J54" s="48" t="s">
        <v>59</v>
      </c>
      <c r="K54" s="95">
        <v>46119</v>
      </c>
      <c r="L54" s="50" t="s">
        <v>270</v>
      </c>
      <c r="M54" s="87"/>
    </row>
  </sheetData>
  <mergeCells count="15">
    <mergeCell ref="M31:M33"/>
    <mergeCell ref="G32:I32"/>
    <mergeCell ref="J32:L32"/>
    <mergeCell ref="A34:M34"/>
    <mergeCell ref="A45:M45"/>
    <mergeCell ref="G31:I31"/>
    <mergeCell ref="J31:L31"/>
    <mergeCell ref="B1:F1"/>
    <mergeCell ref="B2:F2"/>
    <mergeCell ref="A31:A33"/>
    <mergeCell ref="B31:B33"/>
    <mergeCell ref="C31:C33"/>
    <mergeCell ref="D31:D33"/>
    <mergeCell ref="E31:E33"/>
    <mergeCell ref="F31:F33"/>
  </mergeCells>
  <dataValidations count="1">
    <dataValidation type="list" operator="equal" allowBlank="1" showErrorMessage="1" promptTitle="dfdf" sqref="G35:G44 J46:J54 J35:J44 G46:G54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A330-1367-4341-91A7-DCF76EBC45EE}">
  <sheetPr>
    <tabColor theme="5" tint="0.39997558519241921"/>
  </sheetPr>
  <dimension ref="A1:M24"/>
  <sheetViews>
    <sheetView topLeftCell="A19" zoomScale="55" zoomScaleNormal="55" workbookViewId="0">
      <selection activeCell="C24" sqref="C24"/>
    </sheetView>
  </sheetViews>
  <sheetFormatPr defaultRowHeight="14.4"/>
  <cols>
    <col min="1" max="1" width="18" customWidth="1"/>
    <col min="2" max="2" width="23.109375" customWidth="1"/>
    <col min="3" max="3" width="18.88671875" customWidth="1"/>
    <col min="4" max="4" width="27.88671875" customWidth="1"/>
    <col min="5" max="5" width="25.109375" customWidth="1"/>
    <col min="6" max="6" width="44.5546875" customWidth="1"/>
    <col min="7" max="7" width="20.109375" customWidth="1"/>
    <col min="8" max="8" width="18.77734375" customWidth="1"/>
    <col min="9" max="9" width="18.5546875" customWidth="1"/>
    <col min="10" max="10" width="17.5546875" customWidth="1"/>
    <col min="11" max="11" width="17.33203125" customWidth="1"/>
    <col min="12" max="12" width="19.33203125" customWidth="1"/>
    <col min="13" max="13" width="15.5546875" customWidth="1"/>
  </cols>
  <sheetData>
    <row r="1" spans="1:13" ht="16.8">
      <c r="A1" s="38" t="s">
        <v>42</v>
      </c>
      <c r="B1" s="174" t="s">
        <v>68</v>
      </c>
      <c r="C1" s="174"/>
      <c r="D1" s="174"/>
      <c r="E1" s="174"/>
      <c r="F1" s="174"/>
    </row>
    <row r="2" spans="1:13" ht="16.8">
      <c r="A2" s="38" t="s">
        <v>43</v>
      </c>
      <c r="B2" s="170" t="s">
        <v>589</v>
      </c>
      <c r="C2" s="170"/>
      <c r="D2" s="170"/>
      <c r="E2" s="170"/>
      <c r="F2" s="170"/>
    </row>
    <row r="3" spans="1:13" ht="16.8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13" ht="16.8">
      <c r="A4" s="40" t="s">
        <v>47</v>
      </c>
      <c r="B4" s="41">
        <v>10</v>
      </c>
      <c r="C4" s="41">
        <v>0</v>
      </c>
      <c r="D4" s="39">
        <f>COUNTIF(G11:G18,"Untested")</f>
        <v>0</v>
      </c>
      <c r="E4" s="42">
        <f>COUNTIF(G11:G18,"Blocked")</f>
        <v>0</v>
      </c>
      <c r="F4" s="39">
        <v>10</v>
      </c>
    </row>
    <row r="5" spans="1:13" ht="16.8">
      <c r="A5" s="40" t="s">
        <v>48</v>
      </c>
      <c r="B5" s="41">
        <v>5</v>
      </c>
      <c r="C5" s="41">
        <v>0</v>
      </c>
      <c r="D5" s="39">
        <f>COUNTIF(J11:J18,"Untested")</f>
        <v>0</v>
      </c>
      <c r="E5" s="42">
        <f>COUNTIF(J11:J18,"Blocked")</f>
        <v>0</v>
      </c>
      <c r="F5" s="39">
        <v>5</v>
      </c>
    </row>
    <row r="7" spans="1:13" ht="367.8" customHeight="1"/>
    <row r="10" spans="1:13" ht="16.8">
      <c r="A10" s="171" t="s">
        <v>49</v>
      </c>
      <c r="B10" s="171" t="s">
        <v>6</v>
      </c>
      <c r="C10" s="171" t="s">
        <v>50</v>
      </c>
      <c r="D10" s="171" t="s">
        <v>51</v>
      </c>
      <c r="E10" s="171" t="s">
        <v>52</v>
      </c>
      <c r="F10" s="171" t="s">
        <v>53</v>
      </c>
      <c r="G10" s="171" t="s">
        <v>54</v>
      </c>
      <c r="H10" s="171"/>
      <c r="I10" s="171"/>
      <c r="J10" s="171" t="s">
        <v>54</v>
      </c>
      <c r="K10" s="171"/>
      <c r="L10" s="171"/>
      <c r="M10" s="171" t="s">
        <v>55</v>
      </c>
    </row>
    <row r="11" spans="1:13" ht="16.8">
      <c r="A11" s="171"/>
      <c r="B11" s="171"/>
      <c r="C11" s="171"/>
      <c r="D11" s="171"/>
      <c r="E11" s="171"/>
      <c r="F11" s="171"/>
      <c r="G11" s="171" t="s">
        <v>25</v>
      </c>
      <c r="H11" s="171"/>
      <c r="I11" s="171"/>
      <c r="J11" s="171" t="s">
        <v>26</v>
      </c>
      <c r="K11" s="171"/>
      <c r="L11" s="171"/>
      <c r="M11" s="171"/>
    </row>
    <row r="12" spans="1:13" ht="16.8">
      <c r="A12" s="171"/>
      <c r="B12" s="171"/>
      <c r="C12" s="171"/>
      <c r="D12" s="171"/>
      <c r="E12" s="171"/>
      <c r="F12" s="171"/>
      <c r="G12" s="93" t="s">
        <v>56</v>
      </c>
      <c r="H12" s="44" t="s">
        <v>57</v>
      </c>
      <c r="I12" s="93" t="s">
        <v>58</v>
      </c>
      <c r="J12" s="93" t="s">
        <v>56</v>
      </c>
      <c r="K12" s="44" t="s">
        <v>57</v>
      </c>
      <c r="L12" s="93" t="s">
        <v>58</v>
      </c>
      <c r="M12" s="171"/>
    </row>
    <row r="13" spans="1:13" ht="16.8">
      <c r="A13" s="173" t="s">
        <v>590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</row>
    <row r="14" spans="1:13" ht="50.4">
      <c r="A14" s="45" t="s">
        <v>591</v>
      </c>
      <c r="B14" s="46" t="s">
        <v>459</v>
      </c>
      <c r="C14" s="46"/>
      <c r="D14" s="46"/>
      <c r="E14" s="47" t="s">
        <v>592</v>
      </c>
      <c r="F14" s="47" t="s">
        <v>592</v>
      </c>
      <c r="G14" s="48" t="s">
        <v>59</v>
      </c>
      <c r="H14" s="86">
        <v>46114</v>
      </c>
      <c r="I14" s="50" t="s">
        <v>170</v>
      </c>
      <c r="J14" s="48"/>
      <c r="K14" s="49"/>
      <c r="L14" s="50"/>
      <c r="M14" s="87"/>
    </row>
    <row r="15" spans="1:13" ht="50.4">
      <c r="A15" s="45" t="s">
        <v>593</v>
      </c>
      <c r="B15" s="46" t="s">
        <v>594</v>
      </c>
      <c r="C15" s="87"/>
      <c r="D15" s="46"/>
      <c r="E15" s="47" t="s">
        <v>595</v>
      </c>
      <c r="F15" s="47" t="s">
        <v>595</v>
      </c>
      <c r="G15" s="48" t="s">
        <v>59</v>
      </c>
      <c r="H15" s="86">
        <v>46114</v>
      </c>
      <c r="I15" s="50" t="s">
        <v>170</v>
      </c>
      <c r="J15" s="48"/>
      <c r="K15" s="49"/>
      <c r="L15" s="50"/>
      <c r="M15" s="87"/>
    </row>
    <row r="16" spans="1:13" ht="50.4">
      <c r="A16" s="45" t="s">
        <v>596</v>
      </c>
      <c r="B16" s="46" t="s">
        <v>597</v>
      </c>
      <c r="C16" s="87"/>
      <c r="D16" s="46"/>
      <c r="E16" s="47" t="s">
        <v>598</v>
      </c>
      <c r="F16" s="47" t="s">
        <v>598</v>
      </c>
      <c r="G16" s="48" t="s">
        <v>59</v>
      </c>
      <c r="H16" s="86">
        <v>46114</v>
      </c>
      <c r="I16" s="50" t="s">
        <v>170</v>
      </c>
      <c r="J16" s="48"/>
      <c r="K16" s="49"/>
      <c r="L16" s="50"/>
      <c r="M16" s="87"/>
    </row>
    <row r="17" spans="1:13" ht="33.6">
      <c r="A17" s="45" t="s">
        <v>599</v>
      </c>
      <c r="B17" s="46" t="s">
        <v>556</v>
      </c>
      <c r="C17" s="87"/>
      <c r="D17" s="46"/>
      <c r="E17" s="47" t="s">
        <v>60</v>
      </c>
      <c r="F17" s="47" t="s">
        <v>60</v>
      </c>
      <c r="G17" s="48" t="s">
        <v>59</v>
      </c>
      <c r="H17" s="86">
        <v>46114</v>
      </c>
      <c r="I17" s="50" t="s">
        <v>170</v>
      </c>
      <c r="J17" s="48"/>
      <c r="K17" s="49"/>
      <c r="L17" s="50"/>
      <c r="M17" s="87"/>
    </row>
    <row r="18" spans="1:13" ht="33.6">
      <c r="A18" s="45" t="s">
        <v>600</v>
      </c>
      <c r="B18" s="46" t="s">
        <v>601</v>
      </c>
      <c r="C18" s="87"/>
      <c r="D18" s="46"/>
      <c r="E18" s="47" t="s">
        <v>61</v>
      </c>
      <c r="F18" s="47" t="s">
        <v>61</v>
      </c>
      <c r="G18" s="48" t="s">
        <v>59</v>
      </c>
      <c r="H18" s="86">
        <v>46114</v>
      </c>
      <c r="I18" s="50" t="s">
        <v>170</v>
      </c>
      <c r="J18" s="48"/>
      <c r="K18" s="49"/>
      <c r="L18" s="50"/>
      <c r="M18" s="87"/>
    </row>
    <row r="19" spans="1:13" ht="16.8">
      <c r="A19" s="172" t="s">
        <v>602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</row>
    <row r="20" spans="1:13" ht="117.6">
      <c r="A20" s="46" t="s">
        <v>603</v>
      </c>
      <c r="B20" s="46" t="s">
        <v>604</v>
      </c>
      <c r="C20" s="46" t="s">
        <v>791</v>
      </c>
      <c r="D20" s="99" t="s">
        <v>521</v>
      </c>
      <c r="E20" s="51" t="s">
        <v>605</v>
      </c>
      <c r="F20" s="51" t="s">
        <v>605</v>
      </c>
      <c r="G20" s="48" t="s">
        <v>59</v>
      </c>
      <c r="H20" s="86">
        <v>46114</v>
      </c>
      <c r="I20" s="50" t="s">
        <v>170</v>
      </c>
      <c r="J20" s="48" t="s">
        <v>59</v>
      </c>
      <c r="K20" s="95">
        <v>46119</v>
      </c>
      <c r="L20" s="50" t="s">
        <v>270</v>
      </c>
      <c r="M20" s="87"/>
    </row>
    <row r="21" spans="1:13" ht="100.8">
      <c r="A21" s="46" t="s">
        <v>606</v>
      </c>
      <c r="B21" s="46" t="s">
        <v>607</v>
      </c>
      <c r="C21" s="46" t="s">
        <v>792</v>
      </c>
      <c r="D21" s="99" t="s">
        <v>521</v>
      </c>
      <c r="E21" s="51" t="s">
        <v>605</v>
      </c>
      <c r="F21" s="51" t="s">
        <v>605</v>
      </c>
      <c r="G21" s="48" t="s">
        <v>59</v>
      </c>
      <c r="H21" s="86">
        <v>46114</v>
      </c>
      <c r="I21" s="50" t="s">
        <v>170</v>
      </c>
      <c r="J21" s="48" t="s">
        <v>59</v>
      </c>
      <c r="K21" s="95">
        <v>46119</v>
      </c>
      <c r="L21" s="50" t="s">
        <v>270</v>
      </c>
      <c r="M21" s="87"/>
    </row>
    <row r="22" spans="1:13" ht="84">
      <c r="A22" s="46" t="s">
        <v>608</v>
      </c>
      <c r="B22" s="46" t="s">
        <v>609</v>
      </c>
      <c r="C22" s="46" t="s">
        <v>793</v>
      </c>
      <c r="D22" s="99" t="s">
        <v>521</v>
      </c>
      <c r="E22" s="51" t="s">
        <v>610</v>
      </c>
      <c r="F22" s="51" t="s">
        <v>610</v>
      </c>
      <c r="G22" s="48" t="s">
        <v>59</v>
      </c>
      <c r="H22" s="86">
        <v>46114</v>
      </c>
      <c r="I22" s="50" t="s">
        <v>170</v>
      </c>
      <c r="J22" s="48" t="s">
        <v>59</v>
      </c>
      <c r="K22" s="95">
        <v>46119</v>
      </c>
      <c r="L22" s="50" t="s">
        <v>270</v>
      </c>
      <c r="M22" s="87"/>
    </row>
    <row r="23" spans="1:13" ht="84">
      <c r="A23" s="46" t="s">
        <v>611</v>
      </c>
      <c r="B23" s="46" t="s">
        <v>612</v>
      </c>
      <c r="C23" s="46" t="s">
        <v>794</v>
      </c>
      <c r="D23" s="99" t="s">
        <v>521</v>
      </c>
      <c r="E23" s="51" t="s">
        <v>613</v>
      </c>
      <c r="F23" s="51" t="s">
        <v>613</v>
      </c>
      <c r="G23" s="48" t="s">
        <v>59</v>
      </c>
      <c r="H23" s="86">
        <v>46114</v>
      </c>
      <c r="I23" s="50" t="s">
        <v>170</v>
      </c>
      <c r="J23" s="48" t="s">
        <v>59</v>
      </c>
      <c r="K23" s="95">
        <v>46119</v>
      </c>
      <c r="L23" s="50" t="s">
        <v>270</v>
      </c>
      <c r="M23" s="87"/>
    </row>
    <row r="24" spans="1:13" ht="117.6">
      <c r="A24" s="46" t="s">
        <v>614</v>
      </c>
      <c r="B24" s="46" t="s">
        <v>615</v>
      </c>
      <c r="C24" s="46" t="s">
        <v>795</v>
      </c>
      <c r="D24" s="99" t="s">
        <v>521</v>
      </c>
      <c r="E24" s="51" t="s">
        <v>616</v>
      </c>
      <c r="F24" s="51" t="s">
        <v>616</v>
      </c>
      <c r="G24" s="48" t="s">
        <v>59</v>
      </c>
      <c r="H24" s="86">
        <v>46114</v>
      </c>
      <c r="I24" s="50" t="s">
        <v>170</v>
      </c>
      <c r="J24" s="48" t="s">
        <v>59</v>
      </c>
      <c r="K24" s="95">
        <v>46119</v>
      </c>
      <c r="L24" s="50" t="s">
        <v>270</v>
      </c>
      <c r="M24" s="87"/>
    </row>
  </sheetData>
  <mergeCells count="15">
    <mergeCell ref="A19:M19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20:G24 J20:J24 J14:J18 G14:G18" xr:uid="{72CBC6BF-25BD-4B9C-A677-A26C2AAD9D9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39B-29EE-4FB0-AF90-04CDB55C7017}">
  <sheetPr>
    <tabColor theme="5" tint="0.39997558519241921"/>
  </sheetPr>
  <dimension ref="A1:M27"/>
  <sheetViews>
    <sheetView topLeftCell="A25" zoomScale="70" zoomScaleNormal="70" workbookViewId="0">
      <selection activeCell="C27" sqref="C27"/>
    </sheetView>
  </sheetViews>
  <sheetFormatPr defaultRowHeight="14.4"/>
  <cols>
    <col min="1" max="1" width="14.21875" customWidth="1"/>
    <col min="2" max="2" width="21.6640625" customWidth="1"/>
    <col min="3" max="3" width="16.88671875" customWidth="1"/>
    <col min="4" max="4" width="24.109375" customWidth="1"/>
    <col min="5" max="5" width="25.5546875" customWidth="1"/>
    <col min="6" max="6" width="37.21875" customWidth="1"/>
    <col min="7" max="7" width="14.5546875" customWidth="1"/>
    <col min="8" max="8" width="21.5546875" customWidth="1"/>
    <col min="9" max="9" width="20.88671875" customWidth="1"/>
    <col min="10" max="10" width="14.77734375" customWidth="1"/>
    <col min="11" max="11" width="20.77734375" customWidth="1"/>
    <col min="12" max="12" width="20.44140625" customWidth="1"/>
    <col min="13" max="13" width="16.109375" customWidth="1"/>
  </cols>
  <sheetData>
    <row r="1" spans="1:13" ht="33.6">
      <c r="A1" s="38" t="s">
        <v>42</v>
      </c>
      <c r="B1" s="174" t="s">
        <v>68</v>
      </c>
      <c r="C1" s="174"/>
      <c r="D1" s="174"/>
      <c r="E1" s="174"/>
      <c r="F1" s="174"/>
    </row>
    <row r="2" spans="1:13" ht="33.6">
      <c r="A2" s="38" t="s">
        <v>43</v>
      </c>
      <c r="B2" s="170" t="s">
        <v>617</v>
      </c>
      <c r="C2" s="170"/>
      <c r="D2" s="170"/>
      <c r="E2" s="170"/>
      <c r="F2" s="170"/>
    </row>
    <row r="3" spans="1:13" ht="16.8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13" ht="16.8">
      <c r="A4" s="40" t="s">
        <v>47</v>
      </c>
      <c r="B4" s="41">
        <v>13</v>
      </c>
      <c r="C4" s="41">
        <v>0</v>
      </c>
      <c r="D4" s="39">
        <f>COUNTIF(G11:G19,"Untested")</f>
        <v>0</v>
      </c>
      <c r="E4" s="42">
        <f>COUNTIF(G11:G19,"Blocked")</f>
        <v>0</v>
      </c>
      <c r="F4" s="39">
        <v>13</v>
      </c>
    </row>
    <row r="5" spans="1:13" ht="16.8">
      <c r="A5" s="40" t="s">
        <v>48</v>
      </c>
      <c r="B5" s="41">
        <v>7</v>
      </c>
      <c r="C5" s="41">
        <v>0</v>
      </c>
      <c r="D5" s="39">
        <f>COUNTIF(J11:J19,"Untested")</f>
        <v>0</v>
      </c>
      <c r="E5" s="42">
        <f>COUNTIF(J11:J19,"Blocked")</f>
        <v>0</v>
      </c>
      <c r="F5" s="39">
        <v>7</v>
      </c>
    </row>
    <row r="7" spans="1:13" ht="409.2" customHeight="1"/>
    <row r="8" spans="1:13" ht="78" customHeight="1"/>
    <row r="10" spans="1:13" ht="16.8">
      <c r="A10" s="171" t="s">
        <v>49</v>
      </c>
      <c r="B10" s="171" t="s">
        <v>6</v>
      </c>
      <c r="C10" s="171" t="s">
        <v>50</v>
      </c>
      <c r="D10" s="171" t="s">
        <v>51</v>
      </c>
      <c r="E10" s="171" t="s">
        <v>52</v>
      </c>
      <c r="F10" s="171" t="s">
        <v>53</v>
      </c>
      <c r="G10" s="171" t="s">
        <v>54</v>
      </c>
      <c r="H10" s="171"/>
      <c r="I10" s="171"/>
      <c r="J10" s="171" t="s">
        <v>54</v>
      </c>
      <c r="K10" s="171"/>
      <c r="L10" s="171"/>
      <c r="M10" s="171" t="s">
        <v>55</v>
      </c>
    </row>
    <row r="11" spans="1:13" ht="16.8">
      <c r="A11" s="171"/>
      <c r="B11" s="171"/>
      <c r="C11" s="171"/>
      <c r="D11" s="171"/>
      <c r="E11" s="171"/>
      <c r="F11" s="171"/>
      <c r="G11" s="171" t="s">
        <v>25</v>
      </c>
      <c r="H11" s="171"/>
      <c r="I11" s="171"/>
      <c r="J11" s="171" t="s">
        <v>26</v>
      </c>
      <c r="K11" s="171"/>
      <c r="L11" s="171"/>
      <c r="M11" s="171"/>
    </row>
    <row r="12" spans="1:13" ht="16.8">
      <c r="A12" s="171"/>
      <c r="B12" s="171"/>
      <c r="C12" s="171"/>
      <c r="D12" s="171"/>
      <c r="E12" s="171"/>
      <c r="F12" s="171"/>
      <c r="G12" s="93" t="s">
        <v>56</v>
      </c>
      <c r="H12" s="44" t="s">
        <v>57</v>
      </c>
      <c r="I12" s="93" t="s">
        <v>58</v>
      </c>
      <c r="J12" s="93" t="s">
        <v>56</v>
      </c>
      <c r="K12" s="44" t="s">
        <v>57</v>
      </c>
      <c r="L12" s="93" t="s">
        <v>58</v>
      </c>
      <c r="M12" s="171"/>
    </row>
    <row r="13" spans="1:13" ht="16.8">
      <c r="A13" s="173" t="s">
        <v>618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</row>
    <row r="14" spans="1:13" ht="50.4">
      <c r="A14" s="45" t="s">
        <v>619</v>
      </c>
      <c r="B14" s="46" t="s">
        <v>459</v>
      </c>
      <c r="C14" s="46"/>
      <c r="D14" s="46"/>
      <c r="E14" s="47" t="s">
        <v>620</v>
      </c>
      <c r="F14" s="47" t="s">
        <v>592</v>
      </c>
      <c r="G14" s="48" t="s">
        <v>59</v>
      </c>
      <c r="H14" s="86">
        <v>46114</v>
      </c>
      <c r="I14" s="50" t="s">
        <v>170</v>
      </c>
      <c r="J14" s="48"/>
      <c r="K14" s="49"/>
      <c r="L14" s="50"/>
      <c r="M14" s="87"/>
    </row>
    <row r="15" spans="1:13" ht="33.6">
      <c r="A15" s="45" t="s">
        <v>621</v>
      </c>
      <c r="B15" s="46" t="s">
        <v>594</v>
      </c>
      <c r="C15" s="87"/>
      <c r="D15" s="46"/>
      <c r="E15" s="47" t="s">
        <v>60</v>
      </c>
      <c r="F15" s="47" t="s">
        <v>595</v>
      </c>
      <c r="G15" s="48" t="s">
        <v>59</v>
      </c>
      <c r="H15" s="86">
        <v>46114</v>
      </c>
      <c r="I15" s="50" t="s">
        <v>170</v>
      </c>
      <c r="J15" s="48"/>
      <c r="K15" s="49"/>
      <c r="L15" s="50"/>
      <c r="M15" s="87"/>
    </row>
    <row r="16" spans="1:13" ht="33.6">
      <c r="A16" s="45" t="s">
        <v>622</v>
      </c>
      <c r="B16" s="46" t="s">
        <v>597</v>
      </c>
      <c r="C16" s="87"/>
      <c r="D16" s="46"/>
      <c r="E16" s="47" t="s">
        <v>60</v>
      </c>
      <c r="F16" s="47" t="s">
        <v>598</v>
      </c>
      <c r="G16" s="48" t="s">
        <v>59</v>
      </c>
      <c r="H16" s="86">
        <v>46114</v>
      </c>
      <c r="I16" s="50" t="s">
        <v>170</v>
      </c>
      <c r="J16" s="48"/>
      <c r="K16" s="49"/>
      <c r="L16" s="50"/>
      <c r="M16" s="87"/>
    </row>
    <row r="17" spans="1:13" ht="33.6">
      <c r="A17" s="45" t="s">
        <v>623</v>
      </c>
      <c r="B17" s="46" t="s">
        <v>624</v>
      </c>
      <c r="C17" s="87"/>
      <c r="D17" s="46"/>
      <c r="E17" s="47" t="s">
        <v>60</v>
      </c>
      <c r="F17" s="47"/>
      <c r="G17" s="48"/>
      <c r="H17" s="86">
        <v>46114</v>
      </c>
      <c r="I17" s="50" t="s">
        <v>170</v>
      </c>
      <c r="J17" s="48"/>
      <c r="K17" s="49"/>
      <c r="L17" s="50"/>
      <c r="M17" s="87"/>
    </row>
    <row r="18" spans="1:13" ht="33.6">
      <c r="A18" s="45" t="s">
        <v>625</v>
      </c>
      <c r="B18" s="46" t="s">
        <v>556</v>
      </c>
      <c r="C18" s="87"/>
      <c r="D18" s="46"/>
      <c r="E18" s="47" t="s">
        <v>60</v>
      </c>
      <c r="F18" s="47" t="s">
        <v>60</v>
      </c>
      <c r="G18" s="48" t="s">
        <v>59</v>
      </c>
      <c r="H18" s="86">
        <v>46114</v>
      </c>
      <c r="I18" s="50" t="s">
        <v>170</v>
      </c>
      <c r="J18" s="48"/>
      <c r="K18" s="49"/>
      <c r="L18" s="50"/>
      <c r="M18" s="87"/>
    </row>
    <row r="19" spans="1:13" ht="33.6">
      <c r="A19" s="45" t="s">
        <v>626</v>
      </c>
      <c r="B19" s="46" t="s">
        <v>601</v>
      </c>
      <c r="C19" s="87"/>
      <c r="D19" s="46"/>
      <c r="E19" s="47" t="s">
        <v>61</v>
      </c>
      <c r="F19" s="47" t="s">
        <v>61</v>
      </c>
      <c r="G19" s="48" t="s">
        <v>59</v>
      </c>
      <c r="H19" s="86">
        <v>46114</v>
      </c>
      <c r="I19" s="50" t="s">
        <v>170</v>
      </c>
      <c r="J19" s="48"/>
      <c r="K19" s="49"/>
      <c r="L19" s="50"/>
      <c r="M19" s="87"/>
    </row>
    <row r="20" spans="1:13" ht="16.8">
      <c r="A20" s="172" t="s">
        <v>627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</row>
    <row r="21" spans="1:13" ht="67.2">
      <c r="A21" s="46" t="s">
        <v>628</v>
      </c>
      <c r="B21" s="46" t="s">
        <v>629</v>
      </c>
      <c r="C21" s="46" t="s">
        <v>630</v>
      </c>
      <c r="D21" s="99" t="s">
        <v>163</v>
      </c>
      <c r="E21" s="51" t="s">
        <v>631</v>
      </c>
      <c r="F21" s="51" t="s">
        <v>605</v>
      </c>
      <c r="G21" s="48" t="s">
        <v>59</v>
      </c>
      <c r="H21" s="86">
        <v>46114</v>
      </c>
      <c r="I21" s="50" t="s">
        <v>170</v>
      </c>
      <c r="J21" s="48" t="s">
        <v>59</v>
      </c>
      <c r="K21" s="95">
        <v>46119</v>
      </c>
      <c r="L21" s="50" t="s">
        <v>270</v>
      </c>
      <c r="M21" s="87"/>
    </row>
    <row r="22" spans="1:13" ht="168">
      <c r="A22" s="46" t="s">
        <v>632</v>
      </c>
      <c r="B22" s="46" t="s">
        <v>633</v>
      </c>
      <c r="C22" s="46" t="s">
        <v>796</v>
      </c>
      <c r="D22" s="99" t="s">
        <v>521</v>
      </c>
      <c r="E22" s="51" t="s">
        <v>565</v>
      </c>
      <c r="F22" s="51" t="s">
        <v>605</v>
      </c>
      <c r="G22" s="48" t="s">
        <v>59</v>
      </c>
      <c r="H22" s="86">
        <v>46114</v>
      </c>
      <c r="I22" s="50" t="s">
        <v>170</v>
      </c>
      <c r="J22" s="48" t="s">
        <v>59</v>
      </c>
      <c r="K22" s="95">
        <v>46119</v>
      </c>
      <c r="L22" s="50" t="s">
        <v>270</v>
      </c>
      <c r="M22" s="87"/>
    </row>
    <row r="23" spans="1:13" ht="134.4">
      <c r="A23" s="46" t="s">
        <v>634</v>
      </c>
      <c r="B23" s="46" t="s">
        <v>635</v>
      </c>
      <c r="C23" s="46" t="s">
        <v>797</v>
      </c>
      <c r="D23" s="99" t="s">
        <v>521</v>
      </c>
      <c r="E23" s="51" t="s">
        <v>636</v>
      </c>
      <c r="F23" s="51" t="s">
        <v>610</v>
      </c>
      <c r="G23" s="48" t="s">
        <v>59</v>
      </c>
      <c r="H23" s="86">
        <v>46114</v>
      </c>
      <c r="I23" s="50" t="s">
        <v>170</v>
      </c>
      <c r="J23" s="48" t="s">
        <v>59</v>
      </c>
      <c r="K23" s="95">
        <v>46119</v>
      </c>
      <c r="L23" s="50" t="s">
        <v>270</v>
      </c>
      <c r="M23" s="87"/>
    </row>
    <row r="24" spans="1:13" ht="117.6">
      <c r="A24" s="46" t="s">
        <v>637</v>
      </c>
      <c r="B24" s="46" t="s">
        <v>638</v>
      </c>
      <c r="C24" s="46" t="s">
        <v>798</v>
      </c>
      <c r="D24" s="99" t="s">
        <v>521</v>
      </c>
      <c r="E24" s="51" t="s">
        <v>639</v>
      </c>
      <c r="F24" s="51" t="s">
        <v>613</v>
      </c>
      <c r="G24" s="48" t="s">
        <v>59</v>
      </c>
      <c r="H24" s="86">
        <v>46114</v>
      </c>
      <c r="I24" s="50" t="s">
        <v>170</v>
      </c>
      <c r="J24" s="48" t="s">
        <v>59</v>
      </c>
      <c r="K24" s="95">
        <v>46119</v>
      </c>
      <c r="L24" s="50" t="s">
        <v>270</v>
      </c>
      <c r="M24" s="87"/>
    </row>
    <row r="25" spans="1:13" ht="134.4">
      <c r="A25" s="46" t="s">
        <v>640</v>
      </c>
      <c r="B25" s="46" t="s">
        <v>641</v>
      </c>
      <c r="C25" s="46" t="s">
        <v>799</v>
      </c>
      <c r="D25" s="99" t="s">
        <v>521</v>
      </c>
      <c r="E25" s="51" t="s">
        <v>642</v>
      </c>
      <c r="F25" s="51" t="s">
        <v>616</v>
      </c>
      <c r="G25" s="48" t="s">
        <v>59</v>
      </c>
      <c r="H25" s="86">
        <v>46114</v>
      </c>
      <c r="I25" s="50" t="s">
        <v>170</v>
      </c>
      <c r="J25" s="48" t="s">
        <v>59</v>
      </c>
      <c r="K25" s="95">
        <v>46119</v>
      </c>
      <c r="L25" s="50" t="s">
        <v>270</v>
      </c>
      <c r="M25" s="87"/>
    </row>
    <row r="26" spans="1:13" ht="151.19999999999999">
      <c r="A26" s="46" t="s">
        <v>643</v>
      </c>
      <c r="B26" s="46" t="s">
        <v>644</v>
      </c>
      <c r="C26" s="46" t="s">
        <v>801</v>
      </c>
      <c r="D26" s="99" t="s">
        <v>521</v>
      </c>
      <c r="E26" s="51" t="s">
        <v>645</v>
      </c>
      <c r="F26" s="51"/>
      <c r="G26" s="48" t="s">
        <v>59</v>
      </c>
      <c r="H26" s="86">
        <v>46114</v>
      </c>
      <c r="I26" s="50" t="s">
        <v>170</v>
      </c>
      <c r="J26" s="48" t="s">
        <v>59</v>
      </c>
      <c r="K26" s="95">
        <v>46119</v>
      </c>
      <c r="L26" s="50" t="s">
        <v>270</v>
      </c>
      <c r="M26" s="87"/>
    </row>
    <row r="27" spans="1:13" ht="134.4">
      <c r="A27" s="46" t="s">
        <v>646</v>
      </c>
      <c r="B27" s="46" t="s">
        <v>647</v>
      </c>
      <c r="C27" s="46" t="s">
        <v>800</v>
      </c>
      <c r="D27" s="99" t="s">
        <v>521</v>
      </c>
      <c r="E27" s="51" t="s">
        <v>648</v>
      </c>
      <c r="F27" s="51" t="s">
        <v>616</v>
      </c>
      <c r="G27" s="48" t="s">
        <v>59</v>
      </c>
      <c r="H27" s="86">
        <v>46114</v>
      </c>
      <c r="I27" s="50" t="s">
        <v>170</v>
      </c>
      <c r="J27" s="48" t="s">
        <v>59</v>
      </c>
      <c r="K27" s="95">
        <v>46119</v>
      </c>
      <c r="L27" s="50" t="s">
        <v>270</v>
      </c>
      <c r="M27" s="87"/>
    </row>
  </sheetData>
  <mergeCells count="15">
    <mergeCell ref="A20:M20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14:G19 J14:J19 G21:G27 J21:J27" xr:uid="{21CA48B4-4021-40F9-92C6-CECAC068C83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M56"/>
  <sheetViews>
    <sheetView topLeftCell="F54" zoomScale="130" zoomScaleNormal="130" workbookViewId="0">
      <selection activeCell="H56" sqref="H56"/>
    </sheetView>
  </sheetViews>
  <sheetFormatPr defaultColWidth="9.109375" defaultRowHeight="16.8"/>
  <cols>
    <col min="1" max="1" width="15.109375" style="8" bestFit="1" customWidth="1"/>
    <col min="2" max="2" width="27.44140625" style="8" customWidth="1"/>
    <col min="3" max="3" width="43.5546875" style="8" customWidth="1"/>
    <col min="4" max="4" width="55.5546875" style="8" customWidth="1"/>
    <col min="5" max="5" width="45.6640625" style="8" customWidth="1"/>
    <col min="6" max="6" width="34.6640625" style="8" bestFit="1" customWidth="1"/>
    <col min="7" max="7" width="18.109375" style="8" customWidth="1"/>
    <col min="8" max="9" width="18.6640625" style="8" customWidth="1"/>
    <col min="10" max="10" width="18.44140625" style="8" customWidth="1"/>
    <col min="11" max="11" width="16.5546875" style="8" bestFit="1" customWidth="1"/>
    <col min="12" max="12" width="10.5546875" style="8" bestFit="1" customWidth="1"/>
    <col min="13" max="16384" width="9.109375" style="8"/>
  </cols>
  <sheetData>
    <row r="1" spans="1:6" ht="15.75" customHeight="1">
      <c r="A1" s="38" t="s">
        <v>42</v>
      </c>
      <c r="B1" s="174" t="s">
        <v>68</v>
      </c>
      <c r="C1" s="174"/>
      <c r="D1" s="174"/>
      <c r="E1" s="174"/>
      <c r="F1" s="174"/>
    </row>
    <row r="2" spans="1:6" ht="15.75" customHeight="1">
      <c r="A2" s="38" t="s">
        <v>43</v>
      </c>
      <c r="B2" s="175" t="s">
        <v>171</v>
      </c>
      <c r="C2" s="175"/>
      <c r="D2" s="175"/>
      <c r="E2" s="175"/>
      <c r="F2" s="175"/>
    </row>
    <row r="3" spans="1:6" ht="33.6">
      <c r="A3" s="39"/>
      <c r="B3" s="93" t="s">
        <v>17</v>
      </c>
      <c r="C3" s="93" t="s">
        <v>18</v>
      </c>
      <c r="D3" s="93" t="s">
        <v>44</v>
      </c>
      <c r="E3" s="93" t="s">
        <v>45</v>
      </c>
      <c r="F3" s="93" t="s">
        <v>46</v>
      </c>
    </row>
    <row r="4" spans="1:6">
      <c r="A4" s="40" t="s">
        <v>47</v>
      </c>
      <c r="B4" s="41">
        <v>21</v>
      </c>
      <c r="C4" s="41">
        <v>0</v>
      </c>
      <c r="D4" s="39">
        <f>COUNTIF(G11:G24,"Untested")</f>
        <v>0</v>
      </c>
      <c r="E4" s="42">
        <f>COUNTIF(G11:G24,"Blocked")</f>
        <v>0</v>
      </c>
      <c r="F4" s="39">
        <v>21</v>
      </c>
    </row>
    <row r="5" spans="1:6">
      <c r="A5" s="40" t="s">
        <v>48</v>
      </c>
      <c r="B5" s="41">
        <v>12</v>
      </c>
      <c r="C5" s="41">
        <v>0</v>
      </c>
      <c r="D5" s="39">
        <f>COUNTIF(J11:J24,"Untested")</f>
        <v>0</v>
      </c>
      <c r="E5" s="42">
        <f>COUNTIF(J11:J24,"Blocked")</f>
        <v>0</v>
      </c>
      <c r="F5" s="39">
        <v>12</v>
      </c>
    </row>
    <row r="6" spans="1:6" ht="198" customHeight="1"/>
    <row r="7" spans="1:6" ht="167.4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6.8" customHeight="1">
      <c r="A31" s="171" t="s">
        <v>49</v>
      </c>
      <c r="B31" s="171" t="s">
        <v>6</v>
      </c>
      <c r="C31" s="171" t="s">
        <v>50</v>
      </c>
      <c r="D31" s="171" t="s">
        <v>51</v>
      </c>
      <c r="E31" s="171" t="s">
        <v>52</v>
      </c>
      <c r="F31" s="171" t="s">
        <v>53</v>
      </c>
      <c r="G31" s="171" t="s">
        <v>54</v>
      </c>
      <c r="H31" s="171"/>
      <c r="I31" s="171"/>
      <c r="J31" s="171" t="s">
        <v>54</v>
      </c>
      <c r="K31" s="171"/>
      <c r="L31" s="171"/>
      <c r="M31" s="171" t="s">
        <v>55</v>
      </c>
    </row>
    <row r="32" spans="1:13">
      <c r="A32" s="171"/>
      <c r="B32" s="171"/>
      <c r="C32" s="171"/>
      <c r="D32" s="171"/>
      <c r="E32" s="171"/>
      <c r="F32" s="171"/>
      <c r="G32" s="171" t="s">
        <v>25</v>
      </c>
      <c r="H32" s="171"/>
      <c r="I32" s="171"/>
      <c r="J32" s="171" t="s">
        <v>26</v>
      </c>
      <c r="K32" s="171"/>
      <c r="L32" s="171"/>
      <c r="M32" s="171"/>
    </row>
    <row r="33" spans="1:13" ht="33.6">
      <c r="A33" s="171"/>
      <c r="B33" s="171"/>
      <c r="C33" s="171"/>
      <c r="D33" s="171"/>
      <c r="E33" s="171"/>
      <c r="F33" s="171"/>
      <c r="G33" s="43" t="s">
        <v>56</v>
      </c>
      <c r="H33" s="44" t="s">
        <v>57</v>
      </c>
      <c r="I33" s="93" t="s">
        <v>58</v>
      </c>
      <c r="J33" s="43" t="s">
        <v>56</v>
      </c>
      <c r="K33" s="44" t="s">
        <v>57</v>
      </c>
      <c r="L33" s="93" t="s">
        <v>58</v>
      </c>
      <c r="M33" s="171"/>
    </row>
    <row r="34" spans="1:13" ht="17.25" customHeight="1">
      <c r="A34" s="173" t="s">
        <v>214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</row>
    <row r="35" spans="1:13" ht="34.950000000000003" customHeight="1">
      <c r="A35" s="45" t="s">
        <v>215</v>
      </c>
      <c r="B35" s="46" t="s">
        <v>216</v>
      </c>
      <c r="C35" s="46"/>
      <c r="D35" s="46"/>
      <c r="E35" s="47" t="s">
        <v>60</v>
      </c>
      <c r="F35" s="47" t="s">
        <v>60</v>
      </c>
      <c r="G35" s="48" t="s">
        <v>59</v>
      </c>
      <c r="H35" s="86">
        <v>46115</v>
      </c>
      <c r="I35" s="50" t="s">
        <v>172</v>
      </c>
      <c r="J35" s="48"/>
      <c r="K35" s="49"/>
      <c r="L35" s="50"/>
      <c r="M35" s="87"/>
    </row>
    <row r="36" spans="1:13" ht="34.950000000000003" customHeight="1">
      <c r="A36" s="45" t="s">
        <v>217</v>
      </c>
      <c r="B36" s="46" t="s">
        <v>218</v>
      </c>
      <c r="C36" s="87"/>
      <c r="D36" s="46"/>
      <c r="E36" s="47" t="s">
        <v>60</v>
      </c>
      <c r="F36" s="47" t="s">
        <v>60</v>
      </c>
      <c r="G36" s="48" t="s">
        <v>59</v>
      </c>
      <c r="H36" s="86">
        <v>46115</v>
      </c>
      <c r="I36" s="50" t="s">
        <v>172</v>
      </c>
      <c r="J36" s="48"/>
      <c r="K36" s="49"/>
      <c r="L36" s="50"/>
      <c r="M36" s="87"/>
    </row>
    <row r="37" spans="1:13" ht="34.950000000000003" customHeight="1">
      <c r="A37" s="45" t="s">
        <v>219</v>
      </c>
      <c r="B37" s="46" t="s">
        <v>220</v>
      </c>
      <c r="C37" s="87"/>
      <c r="D37" s="46"/>
      <c r="E37" s="47" t="s">
        <v>60</v>
      </c>
      <c r="F37" s="47" t="s">
        <v>60</v>
      </c>
      <c r="G37" s="48" t="s">
        <v>59</v>
      </c>
      <c r="H37" s="86">
        <v>46115</v>
      </c>
      <c r="I37" s="50" t="s">
        <v>172</v>
      </c>
      <c r="J37" s="48"/>
      <c r="K37" s="49"/>
      <c r="L37" s="50"/>
      <c r="M37" s="87"/>
    </row>
    <row r="38" spans="1:13" ht="34.950000000000003" customHeight="1">
      <c r="A38" s="45" t="s">
        <v>221</v>
      </c>
      <c r="B38" s="46" t="s">
        <v>222</v>
      </c>
      <c r="C38" s="87"/>
      <c r="D38" s="46"/>
      <c r="E38" s="47" t="s">
        <v>60</v>
      </c>
      <c r="F38" s="47" t="s">
        <v>60</v>
      </c>
      <c r="G38" s="48" t="s">
        <v>59</v>
      </c>
      <c r="H38" s="86">
        <v>46115</v>
      </c>
      <c r="I38" s="50" t="s">
        <v>172</v>
      </c>
      <c r="J38" s="48"/>
      <c r="K38" s="49"/>
      <c r="L38" s="50"/>
      <c r="M38" s="87"/>
    </row>
    <row r="39" spans="1:13" ht="33.6">
      <c r="A39" s="45" t="s">
        <v>223</v>
      </c>
      <c r="B39" s="46" t="s">
        <v>224</v>
      </c>
      <c r="C39" s="87"/>
      <c r="D39" s="46"/>
      <c r="E39" s="47" t="s">
        <v>60</v>
      </c>
      <c r="F39" s="47" t="s">
        <v>60</v>
      </c>
      <c r="G39" s="48" t="s">
        <v>59</v>
      </c>
      <c r="H39" s="86">
        <v>46115</v>
      </c>
      <c r="I39" s="50" t="s">
        <v>172</v>
      </c>
      <c r="J39" s="48"/>
      <c r="K39" s="49"/>
      <c r="L39" s="50"/>
      <c r="M39" s="87"/>
    </row>
    <row r="40" spans="1:13" ht="65.400000000000006" customHeight="1">
      <c r="A40" s="45" t="s">
        <v>225</v>
      </c>
      <c r="B40" s="46" t="s">
        <v>226</v>
      </c>
      <c r="C40" s="87"/>
      <c r="D40" s="46"/>
      <c r="E40" s="56" t="s">
        <v>81</v>
      </c>
      <c r="F40" s="56" t="s">
        <v>81</v>
      </c>
      <c r="G40" s="48" t="s">
        <v>59</v>
      </c>
      <c r="H40" s="86">
        <v>46115</v>
      </c>
      <c r="I40" s="50" t="s">
        <v>172</v>
      </c>
      <c r="J40" s="48"/>
      <c r="K40" s="49"/>
      <c r="L40" s="50"/>
      <c r="M40" s="87"/>
    </row>
    <row r="41" spans="1:13" ht="84">
      <c r="A41" s="45" t="s">
        <v>227</v>
      </c>
      <c r="B41" s="46" t="s">
        <v>83</v>
      </c>
      <c r="C41" s="87"/>
      <c r="D41" s="46"/>
      <c r="E41" s="47" t="s">
        <v>228</v>
      </c>
      <c r="F41" s="47" t="s">
        <v>228</v>
      </c>
      <c r="G41" s="48" t="s">
        <v>59</v>
      </c>
      <c r="H41" s="86">
        <v>46115</v>
      </c>
      <c r="I41" s="50" t="s">
        <v>172</v>
      </c>
      <c r="J41" s="48"/>
      <c r="K41" s="49"/>
      <c r="L41" s="50"/>
      <c r="M41" s="87"/>
    </row>
    <row r="42" spans="1:13" ht="33.6">
      <c r="A42" s="45" t="s">
        <v>229</v>
      </c>
      <c r="B42" s="46" t="s">
        <v>86</v>
      </c>
      <c r="C42" s="87"/>
      <c r="D42" s="46"/>
      <c r="E42" s="47" t="s">
        <v>87</v>
      </c>
      <c r="F42" s="47" t="s">
        <v>87</v>
      </c>
      <c r="G42" s="48" t="s">
        <v>59</v>
      </c>
      <c r="H42" s="86">
        <v>46115</v>
      </c>
      <c r="I42" s="50" t="s">
        <v>172</v>
      </c>
      <c r="J42" s="48"/>
      <c r="K42" s="49"/>
      <c r="L42" s="50"/>
      <c r="M42" s="87"/>
    </row>
    <row r="43" spans="1:13" ht="34.950000000000003" customHeight="1">
      <c r="A43" s="45" t="s">
        <v>230</v>
      </c>
      <c r="B43" s="46" t="s">
        <v>64</v>
      </c>
      <c r="C43" s="87"/>
      <c r="D43" s="46"/>
      <c r="E43" s="47" t="s">
        <v>89</v>
      </c>
      <c r="F43" s="47" t="s">
        <v>89</v>
      </c>
      <c r="G43" s="48" t="s">
        <v>59</v>
      </c>
      <c r="H43" s="86">
        <v>46115</v>
      </c>
      <c r="I43" s="50" t="s">
        <v>172</v>
      </c>
      <c r="J43" s="48"/>
      <c r="K43" s="49"/>
      <c r="L43" s="50"/>
      <c r="M43" s="87"/>
    </row>
    <row r="44" spans="1:13" ht="34.950000000000003" customHeight="1">
      <c r="A44" s="172" t="s">
        <v>231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</row>
    <row r="45" spans="1:13" ht="33.6">
      <c r="A45" s="46" t="s">
        <v>232</v>
      </c>
      <c r="B45" s="46" t="s">
        <v>233</v>
      </c>
      <c r="C45" s="46" t="s">
        <v>802</v>
      </c>
      <c r="D45" s="87" t="s">
        <v>234</v>
      </c>
      <c r="E45" s="51" t="s">
        <v>235</v>
      </c>
      <c r="F45" s="51" t="s">
        <v>235</v>
      </c>
      <c r="G45" s="48" t="s">
        <v>59</v>
      </c>
      <c r="H45" s="88">
        <v>46115</v>
      </c>
      <c r="I45" s="50" t="s">
        <v>172</v>
      </c>
      <c r="J45" s="48" t="s">
        <v>59</v>
      </c>
      <c r="K45" s="88">
        <v>46120</v>
      </c>
      <c r="L45" s="50" t="s">
        <v>172</v>
      </c>
      <c r="M45" s="87"/>
    </row>
    <row r="46" spans="1:13" ht="33.6">
      <c r="A46" s="46" t="s">
        <v>236</v>
      </c>
      <c r="B46" s="46" t="s">
        <v>237</v>
      </c>
      <c r="C46" s="46" t="s">
        <v>238</v>
      </c>
      <c r="D46" s="87" t="s">
        <v>239</v>
      </c>
      <c r="E46" s="51" t="s">
        <v>98</v>
      </c>
      <c r="F46" s="51" t="s">
        <v>98</v>
      </c>
      <c r="G46" s="48" t="s">
        <v>59</v>
      </c>
      <c r="H46" s="88">
        <v>46115</v>
      </c>
      <c r="I46" s="50" t="s">
        <v>172</v>
      </c>
      <c r="J46" s="48" t="s">
        <v>59</v>
      </c>
      <c r="K46" s="88">
        <v>46120</v>
      </c>
      <c r="L46" s="50" t="s">
        <v>172</v>
      </c>
      <c r="M46" s="87"/>
    </row>
    <row r="47" spans="1:13" ht="33.6">
      <c r="A47" s="46" t="s">
        <v>240</v>
      </c>
      <c r="B47" s="46" t="s">
        <v>241</v>
      </c>
      <c r="C47" s="46" t="s">
        <v>803</v>
      </c>
      <c r="D47" s="87" t="s">
        <v>242</v>
      </c>
      <c r="E47" s="51" t="s">
        <v>103</v>
      </c>
      <c r="F47" s="51" t="s">
        <v>103</v>
      </c>
      <c r="G47" s="48" t="s">
        <v>59</v>
      </c>
      <c r="H47" s="88">
        <v>46115</v>
      </c>
      <c r="I47" s="50" t="s">
        <v>172</v>
      </c>
      <c r="J47" s="48" t="s">
        <v>59</v>
      </c>
      <c r="K47" s="88">
        <v>46120</v>
      </c>
      <c r="L47" s="50" t="s">
        <v>172</v>
      </c>
      <c r="M47" s="87"/>
    </row>
    <row r="48" spans="1:13" ht="33.6">
      <c r="A48" s="46" t="s">
        <v>243</v>
      </c>
      <c r="B48" s="46" t="s">
        <v>244</v>
      </c>
      <c r="C48" s="46" t="s">
        <v>804</v>
      </c>
      <c r="D48" s="87" t="s">
        <v>242</v>
      </c>
      <c r="E48" s="51" t="s">
        <v>106</v>
      </c>
      <c r="F48" s="51" t="s">
        <v>106</v>
      </c>
      <c r="G48" s="48" t="s">
        <v>59</v>
      </c>
      <c r="H48" s="88">
        <v>46115</v>
      </c>
      <c r="I48" s="50" t="s">
        <v>172</v>
      </c>
      <c r="J48" s="48" t="s">
        <v>59</v>
      </c>
      <c r="K48" s="88">
        <v>46120</v>
      </c>
      <c r="L48" s="50" t="s">
        <v>172</v>
      </c>
      <c r="M48" s="87"/>
    </row>
    <row r="49" spans="1:13" ht="50.4">
      <c r="A49" s="46" t="s">
        <v>245</v>
      </c>
      <c r="B49" s="46" t="s">
        <v>246</v>
      </c>
      <c r="C49" s="46" t="s">
        <v>805</v>
      </c>
      <c r="D49" s="87" t="s">
        <v>247</v>
      </c>
      <c r="E49" s="51" t="s">
        <v>111</v>
      </c>
      <c r="F49" s="51" t="s">
        <v>111</v>
      </c>
      <c r="G49" s="48" t="s">
        <v>59</v>
      </c>
      <c r="H49" s="88">
        <v>46115</v>
      </c>
      <c r="I49" s="50" t="s">
        <v>172</v>
      </c>
      <c r="J49" s="48" t="s">
        <v>59</v>
      </c>
      <c r="K49" s="88">
        <v>46120</v>
      </c>
      <c r="L49" s="50" t="s">
        <v>172</v>
      </c>
      <c r="M49" s="87"/>
    </row>
    <row r="50" spans="1:13" ht="33.6">
      <c r="A50" s="46" t="s">
        <v>248</v>
      </c>
      <c r="B50" s="46" t="s">
        <v>249</v>
      </c>
      <c r="C50" s="46" t="s">
        <v>806</v>
      </c>
      <c r="D50" s="87" t="s">
        <v>159</v>
      </c>
      <c r="E50" s="51" t="s">
        <v>116</v>
      </c>
      <c r="F50" s="51" t="s">
        <v>116</v>
      </c>
      <c r="G50" s="48" t="s">
        <v>59</v>
      </c>
      <c r="H50" s="88">
        <v>46115</v>
      </c>
      <c r="I50" s="50" t="s">
        <v>172</v>
      </c>
      <c r="J50" s="48" t="s">
        <v>59</v>
      </c>
      <c r="K50" s="88">
        <v>46120</v>
      </c>
      <c r="L50" s="50" t="s">
        <v>172</v>
      </c>
      <c r="M50" s="87"/>
    </row>
    <row r="51" spans="1:13" ht="67.2">
      <c r="A51" s="46" t="s">
        <v>250</v>
      </c>
      <c r="B51" s="46" t="s">
        <v>251</v>
      </c>
      <c r="C51" s="46" t="s">
        <v>807</v>
      </c>
      <c r="D51" s="51" t="s">
        <v>252</v>
      </c>
      <c r="E51" s="51" t="s">
        <v>120</v>
      </c>
      <c r="F51" s="51" t="s">
        <v>120</v>
      </c>
      <c r="G51" s="48" t="s">
        <v>59</v>
      </c>
      <c r="H51" s="88">
        <v>46115</v>
      </c>
      <c r="I51" s="50" t="s">
        <v>172</v>
      </c>
      <c r="J51" s="48" t="s">
        <v>59</v>
      </c>
      <c r="K51" s="88">
        <v>46120</v>
      </c>
      <c r="L51" s="50" t="s">
        <v>172</v>
      </c>
      <c r="M51" s="87"/>
    </row>
    <row r="52" spans="1:13" ht="33.6">
      <c r="A52" s="46" t="s">
        <v>253</v>
      </c>
      <c r="B52" s="46" t="s">
        <v>254</v>
      </c>
      <c r="C52" s="46" t="s">
        <v>808</v>
      </c>
      <c r="D52" s="87" t="s">
        <v>159</v>
      </c>
      <c r="E52" s="51" t="s">
        <v>125</v>
      </c>
      <c r="F52" s="51" t="s">
        <v>125</v>
      </c>
      <c r="G52" s="48" t="s">
        <v>59</v>
      </c>
      <c r="H52" s="88">
        <v>46115</v>
      </c>
      <c r="I52" s="50" t="s">
        <v>172</v>
      </c>
      <c r="J52" s="48" t="s">
        <v>59</v>
      </c>
      <c r="K52" s="88">
        <v>46120</v>
      </c>
      <c r="L52" s="50" t="s">
        <v>172</v>
      </c>
      <c r="M52" s="87"/>
    </row>
    <row r="53" spans="1:13" ht="50.4">
      <c r="A53" s="46" t="s">
        <v>255</v>
      </c>
      <c r="B53" s="46" t="s">
        <v>256</v>
      </c>
      <c r="C53" s="46" t="s">
        <v>809</v>
      </c>
      <c r="D53" s="87" t="s">
        <v>257</v>
      </c>
      <c r="E53" s="51" t="s">
        <v>258</v>
      </c>
      <c r="F53" s="51" t="s">
        <v>258</v>
      </c>
      <c r="G53" s="48" t="s">
        <v>59</v>
      </c>
      <c r="H53" s="88">
        <v>46115</v>
      </c>
      <c r="I53" s="50" t="s">
        <v>172</v>
      </c>
      <c r="J53" s="48" t="s">
        <v>59</v>
      </c>
      <c r="K53" s="88">
        <v>46120</v>
      </c>
      <c r="L53" s="50" t="s">
        <v>172</v>
      </c>
      <c r="M53" s="87"/>
    </row>
    <row r="54" spans="1:13" ht="50.4">
      <c r="A54" s="46" t="s">
        <v>259</v>
      </c>
      <c r="B54" s="46" t="s">
        <v>260</v>
      </c>
      <c r="C54" s="46" t="s">
        <v>810</v>
      </c>
      <c r="D54" s="87" t="s">
        <v>257</v>
      </c>
      <c r="E54" s="51" t="s">
        <v>261</v>
      </c>
      <c r="F54" s="51" t="s">
        <v>261</v>
      </c>
      <c r="G54" s="48" t="s">
        <v>59</v>
      </c>
      <c r="H54" s="88">
        <v>46115</v>
      </c>
      <c r="I54" s="50" t="s">
        <v>172</v>
      </c>
      <c r="J54" s="48" t="s">
        <v>59</v>
      </c>
      <c r="K54" s="88">
        <v>46120</v>
      </c>
      <c r="L54" s="50" t="s">
        <v>172</v>
      </c>
      <c r="M54" s="87"/>
    </row>
    <row r="55" spans="1:13" ht="50.4">
      <c r="A55" s="46" t="s">
        <v>262</v>
      </c>
      <c r="B55" s="46" t="s">
        <v>263</v>
      </c>
      <c r="C55" s="46" t="s">
        <v>811</v>
      </c>
      <c r="D55" s="87" t="s">
        <v>257</v>
      </c>
      <c r="E55" s="51" t="s">
        <v>264</v>
      </c>
      <c r="F55" s="51" t="s">
        <v>264</v>
      </c>
      <c r="G55" s="48" t="s">
        <v>59</v>
      </c>
      <c r="H55" s="88">
        <v>46115</v>
      </c>
      <c r="I55" s="50" t="s">
        <v>172</v>
      </c>
      <c r="J55" s="48" t="s">
        <v>59</v>
      </c>
      <c r="K55" s="88">
        <v>46120</v>
      </c>
      <c r="L55" s="50" t="s">
        <v>172</v>
      </c>
      <c r="M55" s="87"/>
    </row>
    <row r="56" spans="1:13" ht="50.4">
      <c r="A56" s="46" t="s">
        <v>265</v>
      </c>
      <c r="B56" s="46" t="s">
        <v>266</v>
      </c>
      <c r="C56" s="46" t="s">
        <v>812</v>
      </c>
      <c r="D56" s="87" t="s">
        <v>257</v>
      </c>
      <c r="E56" s="51" t="s">
        <v>267</v>
      </c>
      <c r="F56" s="51" t="s">
        <v>267</v>
      </c>
      <c r="G56" s="48" t="s">
        <v>59</v>
      </c>
      <c r="H56" s="88">
        <v>46115</v>
      </c>
      <c r="I56" s="50" t="s">
        <v>172</v>
      </c>
      <c r="J56" s="48" t="s">
        <v>59</v>
      </c>
      <c r="K56" s="88">
        <v>46120</v>
      </c>
      <c r="L56" s="50" t="s">
        <v>172</v>
      </c>
      <c r="M56" s="87"/>
    </row>
  </sheetData>
  <mergeCells count="15">
    <mergeCell ref="M31:M33"/>
    <mergeCell ref="G32:I32"/>
    <mergeCell ref="J32:L32"/>
    <mergeCell ref="A34:M34"/>
    <mergeCell ref="A44:M44"/>
    <mergeCell ref="G31:I31"/>
    <mergeCell ref="J31:L31"/>
    <mergeCell ref="B1:F1"/>
    <mergeCell ref="B2:F2"/>
    <mergeCell ref="A31:A33"/>
    <mergeCell ref="B31:B33"/>
    <mergeCell ref="C31:C33"/>
    <mergeCell ref="D31:D33"/>
    <mergeCell ref="E31:E33"/>
    <mergeCell ref="F31:F33"/>
  </mergeCells>
  <dataValidations count="1">
    <dataValidation type="list" operator="equal" allowBlank="1" showErrorMessage="1" promptTitle="dfdf" sqref="J35:J43 G35:G43 G45:G56 J45:J56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CC2D-BCCA-453B-A9D0-18550E410EC5}">
  <sheetPr>
    <tabColor theme="8" tint="0.39997558519241921"/>
  </sheetPr>
  <dimension ref="A1:M48"/>
  <sheetViews>
    <sheetView tabSelected="1" topLeftCell="D46" zoomScaleNormal="100" workbookViewId="0">
      <selection activeCell="C48" sqref="C48"/>
    </sheetView>
  </sheetViews>
  <sheetFormatPr defaultColWidth="23.109375" defaultRowHeight="14.4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>
      <c r="A1" s="114" t="s">
        <v>42</v>
      </c>
      <c r="B1" s="169" t="s">
        <v>68</v>
      </c>
      <c r="C1" s="169"/>
      <c r="D1" s="169"/>
      <c r="E1" s="169"/>
      <c r="F1" s="169"/>
      <c r="G1" s="29"/>
    </row>
    <row r="2" spans="1:7" ht="22.8">
      <c r="A2" s="114" t="s">
        <v>43</v>
      </c>
      <c r="B2" s="175" t="s">
        <v>649</v>
      </c>
      <c r="C2" s="175"/>
      <c r="D2" s="175"/>
      <c r="E2" s="175"/>
      <c r="F2" s="175"/>
      <c r="G2" s="30"/>
    </row>
    <row r="3" spans="1:7" ht="16.8">
      <c r="A3" s="115"/>
      <c r="B3" s="116" t="s">
        <v>17</v>
      </c>
      <c r="C3" s="116" t="s">
        <v>18</v>
      </c>
      <c r="D3" s="116" t="s">
        <v>44</v>
      </c>
      <c r="E3" s="117" t="s">
        <v>20</v>
      </c>
      <c r="F3" s="116" t="s">
        <v>63</v>
      </c>
    </row>
    <row r="4" spans="1:7" ht="16.8">
      <c r="A4" s="118" t="s">
        <v>47</v>
      </c>
      <c r="B4" s="115">
        <v>13</v>
      </c>
      <c r="C4" s="115">
        <v>0</v>
      </c>
      <c r="D4" s="115">
        <v>0</v>
      </c>
      <c r="E4" s="115">
        <v>0</v>
      </c>
      <c r="F4" s="115">
        <v>13</v>
      </c>
    </row>
    <row r="5" spans="1:7" ht="16.8">
      <c r="A5" s="118" t="s">
        <v>48</v>
      </c>
      <c r="B5" s="115">
        <v>5</v>
      </c>
      <c r="C5" s="115">
        <v>0</v>
      </c>
      <c r="D5" s="115">
        <v>0</v>
      </c>
      <c r="E5" s="115">
        <v>0</v>
      </c>
      <c r="F5" s="115">
        <v>5</v>
      </c>
    </row>
    <row r="31" spans="1:13" ht="16.8">
      <c r="A31" s="188" t="s">
        <v>49</v>
      </c>
      <c r="B31" s="191" t="s">
        <v>6</v>
      </c>
      <c r="C31" s="191" t="s">
        <v>62</v>
      </c>
      <c r="D31" s="191" t="s">
        <v>51</v>
      </c>
      <c r="E31" s="192" t="s">
        <v>52</v>
      </c>
      <c r="F31" s="191" t="s">
        <v>53</v>
      </c>
      <c r="G31" s="182" t="s">
        <v>54</v>
      </c>
      <c r="H31" s="182"/>
      <c r="I31" s="182"/>
      <c r="J31" s="182"/>
      <c r="K31" s="182"/>
      <c r="L31" s="182"/>
      <c r="M31" s="182" t="s">
        <v>55</v>
      </c>
    </row>
    <row r="32" spans="1:13" ht="16.8">
      <c r="A32" s="189"/>
      <c r="B32" s="191"/>
      <c r="C32" s="191"/>
      <c r="D32" s="191"/>
      <c r="E32" s="192"/>
      <c r="F32" s="191"/>
      <c r="G32" s="182" t="s">
        <v>25</v>
      </c>
      <c r="H32" s="182"/>
      <c r="I32" s="182"/>
      <c r="J32" s="182" t="s">
        <v>26</v>
      </c>
      <c r="K32" s="182"/>
      <c r="L32" s="182"/>
      <c r="M32" s="183"/>
    </row>
    <row r="33" spans="1:13" ht="16.8">
      <c r="A33" s="190"/>
      <c r="B33" s="191"/>
      <c r="C33" s="191"/>
      <c r="D33" s="191"/>
      <c r="E33" s="192"/>
      <c r="F33" s="191"/>
      <c r="G33" s="119" t="s">
        <v>56</v>
      </c>
      <c r="H33" s="120" t="s">
        <v>57</v>
      </c>
      <c r="I33" s="119" t="s">
        <v>58</v>
      </c>
      <c r="J33" s="119" t="s">
        <v>56</v>
      </c>
      <c r="K33" s="119" t="s">
        <v>57</v>
      </c>
      <c r="L33" s="119" t="s">
        <v>58</v>
      </c>
      <c r="M33" s="183"/>
    </row>
    <row r="34" spans="1:13" ht="16.8">
      <c r="A34" s="184" t="s">
        <v>650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6"/>
    </row>
    <row r="35" spans="1:13" s="59" customFormat="1" ht="40.200000000000003" customHeight="1">
      <c r="A35" s="121" t="s">
        <v>215</v>
      </c>
      <c r="B35" s="121" t="s">
        <v>651</v>
      </c>
      <c r="C35" s="121"/>
      <c r="D35" s="121"/>
      <c r="E35" s="121" t="s">
        <v>652</v>
      </c>
      <c r="F35" s="121" t="s">
        <v>653</v>
      </c>
      <c r="G35" s="121" t="s">
        <v>59</v>
      </c>
      <c r="H35" s="86">
        <v>46115</v>
      </c>
      <c r="I35" s="50" t="s">
        <v>172</v>
      </c>
      <c r="J35" s="121" t="s">
        <v>59</v>
      </c>
      <c r="K35" s="141"/>
      <c r="L35" s="121"/>
      <c r="M35" s="121"/>
    </row>
    <row r="36" spans="1:13" s="59" customFormat="1" ht="40.200000000000003" customHeight="1">
      <c r="A36" s="121" t="s">
        <v>217</v>
      </c>
      <c r="B36" s="121" t="s">
        <v>64</v>
      </c>
      <c r="C36" s="121"/>
      <c r="D36" s="121"/>
      <c r="E36" s="121" t="s">
        <v>654</v>
      </c>
      <c r="F36" s="121" t="s">
        <v>654</v>
      </c>
      <c r="G36" s="121" t="s">
        <v>59</v>
      </c>
      <c r="H36" s="86">
        <v>46115</v>
      </c>
      <c r="I36" s="50" t="s">
        <v>172</v>
      </c>
      <c r="J36" s="121" t="s">
        <v>59</v>
      </c>
      <c r="K36" s="141"/>
      <c r="L36" s="121"/>
      <c r="M36" s="121"/>
    </row>
    <row r="37" spans="1:13" s="59" customFormat="1" ht="40.200000000000003" customHeight="1">
      <c r="A37" s="121" t="s">
        <v>219</v>
      </c>
      <c r="B37" s="121" t="s">
        <v>655</v>
      </c>
      <c r="C37" s="121"/>
      <c r="D37" s="121"/>
      <c r="E37" s="121" t="s">
        <v>656</v>
      </c>
      <c r="F37" s="121" t="s">
        <v>657</v>
      </c>
      <c r="G37" s="121" t="s">
        <v>59</v>
      </c>
      <c r="H37" s="86">
        <v>46115</v>
      </c>
      <c r="I37" s="50" t="s">
        <v>172</v>
      </c>
      <c r="J37" s="121" t="s">
        <v>59</v>
      </c>
      <c r="K37" s="141"/>
      <c r="L37" s="121"/>
      <c r="M37" s="121"/>
    </row>
    <row r="38" spans="1:13" s="59" customFormat="1" ht="40.200000000000003" customHeight="1">
      <c r="A38" s="121" t="s">
        <v>221</v>
      </c>
      <c r="B38" s="121" t="s">
        <v>658</v>
      </c>
      <c r="C38" s="121"/>
      <c r="D38" s="121"/>
      <c r="E38" s="121" t="s">
        <v>659</v>
      </c>
      <c r="F38" s="121" t="s">
        <v>660</v>
      </c>
      <c r="G38" s="121" t="s">
        <v>59</v>
      </c>
      <c r="H38" s="86">
        <v>46115</v>
      </c>
      <c r="I38" s="50" t="s">
        <v>172</v>
      </c>
      <c r="J38" s="121" t="s">
        <v>59</v>
      </c>
      <c r="K38" s="141"/>
      <c r="L38" s="121"/>
      <c r="M38" s="121"/>
    </row>
    <row r="39" spans="1:13" s="59" customFormat="1" ht="40.200000000000003" customHeight="1">
      <c r="A39" s="121" t="s">
        <v>223</v>
      </c>
      <c r="B39" s="121" t="s">
        <v>661</v>
      </c>
      <c r="C39" s="121"/>
      <c r="D39" s="121"/>
      <c r="E39" s="121" t="s">
        <v>662</v>
      </c>
      <c r="F39" s="121" t="s">
        <v>663</v>
      </c>
      <c r="G39" s="121" t="s">
        <v>59</v>
      </c>
      <c r="H39" s="86">
        <v>46115</v>
      </c>
      <c r="I39" s="50" t="s">
        <v>172</v>
      </c>
      <c r="J39" s="121" t="s">
        <v>59</v>
      </c>
      <c r="K39" s="141"/>
      <c r="L39" s="121"/>
      <c r="M39" s="121"/>
    </row>
    <row r="40" spans="1:13" ht="50.4">
      <c r="A40" s="121" t="s">
        <v>225</v>
      </c>
      <c r="B40" s="121" t="s">
        <v>664</v>
      </c>
      <c r="C40" s="121"/>
      <c r="D40" s="121"/>
      <c r="E40" s="121" t="s">
        <v>665</v>
      </c>
      <c r="F40" s="121" t="s">
        <v>666</v>
      </c>
      <c r="G40" s="121" t="s">
        <v>59</v>
      </c>
      <c r="H40" s="86">
        <v>46115</v>
      </c>
      <c r="I40" s="50" t="s">
        <v>172</v>
      </c>
      <c r="J40" s="121" t="s">
        <v>59</v>
      </c>
      <c r="K40" s="141"/>
      <c r="L40" s="121"/>
      <c r="M40" s="121"/>
    </row>
    <row r="41" spans="1:13" ht="50.4">
      <c r="A41" s="121" t="s">
        <v>227</v>
      </c>
      <c r="B41" s="121" t="s">
        <v>667</v>
      </c>
      <c r="C41" s="121"/>
      <c r="D41" s="121"/>
      <c r="E41" s="121" t="s">
        <v>668</v>
      </c>
      <c r="F41" s="121" t="s">
        <v>669</v>
      </c>
      <c r="G41" s="121" t="s">
        <v>59</v>
      </c>
      <c r="H41" s="86">
        <v>46115</v>
      </c>
      <c r="I41" s="50" t="s">
        <v>172</v>
      </c>
      <c r="J41" s="121" t="s">
        <v>59</v>
      </c>
      <c r="K41" s="141"/>
      <c r="L41" s="121"/>
      <c r="M41" s="121"/>
    </row>
    <row r="42" spans="1:13" ht="50.4">
      <c r="A42" s="121" t="s">
        <v>229</v>
      </c>
      <c r="B42" s="121" t="s">
        <v>670</v>
      </c>
      <c r="C42" s="121"/>
      <c r="D42" s="121"/>
      <c r="E42" s="121" t="s">
        <v>671</v>
      </c>
      <c r="F42" s="121" t="s">
        <v>672</v>
      </c>
      <c r="G42" s="121" t="s">
        <v>59</v>
      </c>
      <c r="H42" s="86">
        <v>46115</v>
      </c>
      <c r="I42" s="50" t="s">
        <v>172</v>
      </c>
      <c r="J42" s="121" t="s">
        <v>59</v>
      </c>
      <c r="K42" s="141"/>
      <c r="L42" s="121"/>
      <c r="M42" s="121"/>
    </row>
    <row r="43" spans="1:13" ht="16.8">
      <c r="A43" s="176" t="s">
        <v>673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3"/>
    </row>
    <row r="44" spans="1:13" ht="67.2">
      <c r="A44" s="56" t="s">
        <v>232</v>
      </c>
      <c r="B44" s="56" t="s">
        <v>674</v>
      </c>
      <c r="C44" s="56" t="s">
        <v>675</v>
      </c>
      <c r="D44" s="56" t="s">
        <v>676</v>
      </c>
      <c r="E44" s="56" t="s">
        <v>677</v>
      </c>
      <c r="F44" s="56" t="s">
        <v>678</v>
      </c>
      <c r="G44" s="107" t="s">
        <v>59</v>
      </c>
      <c r="H44" s="86">
        <v>46115</v>
      </c>
      <c r="I44" s="50" t="s">
        <v>172</v>
      </c>
      <c r="J44" s="107" t="s">
        <v>59</v>
      </c>
      <c r="K44" s="88">
        <v>46120</v>
      </c>
      <c r="L44" s="50" t="s">
        <v>172</v>
      </c>
      <c r="M44" s="107"/>
    </row>
    <row r="45" spans="1:13" ht="50.4">
      <c r="A45" s="56" t="s">
        <v>236</v>
      </c>
      <c r="B45" s="56" t="s">
        <v>679</v>
      </c>
      <c r="C45" s="56" t="s">
        <v>680</v>
      </c>
      <c r="D45" s="56" t="s">
        <v>681</v>
      </c>
      <c r="E45" s="56" t="s">
        <v>682</v>
      </c>
      <c r="F45" s="56" t="s">
        <v>683</v>
      </c>
      <c r="G45" s="107" t="s">
        <v>59</v>
      </c>
      <c r="H45" s="86">
        <v>46115</v>
      </c>
      <c r="I45" s="50" t="s">
        <v>172</v>
      </c>
      <c r="J45" s="107" t="s">
        <v>59</v>
      </c>
      <c r="K45" s="88">
        <v>46120</v>
      </c>
      <c r="L45" s="50" t="s">
        <v>172</v>
      </c>
      <c r="M45" s="107"/>
    </row>
    <row r="46" spans="1:13" ht="50.4">
      <c r="A46" s="56" t="s">
        <v>240</v>
      </c>
      <c r="B46" s="56" t="s">
        <v>364</v>
      </c>
      <c r="C46" s="56" t="s">
        <v>684</v>
      </c>
      <c r="D46" s="56" t="s">
        <v>685</v>
      </c>
      <c r="E46" s="56" t="s">
        <v>686</v>
      </c>
      <c r="F46" s="56" t="s">
        <v>687</v>
      </c>
      <c r="G46" s="107" t="s">
        <v>59</v>
      </c>
      <c r="H46" s="86">
        <v>46115</v>
      </c>
      <c r="I46" s="50" t="s">
        <v>172</v>
      </c>
      <c r="J46" s="107" t="s">
        <v>59</v>
      </c>
      <c r="K46" s="88">
        <v>46120</v>
      </c>
      <c r="L46" s="50" t="s">
        <v>172</v>
      </c>
      <c r="M46" s="107"/>
    </row>
    <row r="47" spans="1:13" ht="50.4">
      <c r="A47" s="56" t="s">
        <v>243</v>
      </c>
      <c r="B47" s="56" t="s">
        <v>688</v>
      </c>
      <c r="C47" s="56" t="s">
        <v>689</v>
      </c>
      <c r="D47" s="56" t="s">
        <v>690</v>
      </c>
      <c r="E47" s="56" t="s">
        <v>691</v>
      </c>
      <c r="F47" s="56" t="s">
        <v>692</v>
      </c>
      <c r="G47" s="107" t="s">
        <v>59</v>
      </c>
      <c r="H47" s="86">
        <v>46115</v>
      </c>
      <c r="I47" s="50" t="s">
        <v>172</v>
      </c>
      <c r="J47" s="107" t="s">
        <v>59</v>
      </c>
      <c r="K47" s="88">
        <v>46120</v>
      </c>
      <c r="L47" s="50" t="s">
        <v>172</v>
      </c>
      <c r="M47" s="107"/>
    </row>
    <row r="48" spans="1:13" ht="67.2">
      <c r="A48" s="56" t="s">
        <v>245</v>
      </c>
      <c r="B48" s="56" t="s">
        <v>693</v>
      </c>
      <c r="C48" s="56" t="s">
        <v>694</v>
      </c>
      <c r="D48" s="56" t="s">
        <v>695</v>
      </c>
      <c r="E48" s="56" t="s">
        <v>696</v>
      </c>
      <c r="F48" s="56" t="s">
        <v>697</v>
      </c>
      <c r="G48" s="107" t="s">
        <v>59</v>
      </c>
      <c r="H48" s="86">
        <v>46115</v>
      </c>
      <c r="I48" s="50" t="s">
        <v>172</v>
      </c>
      <c r="J48" s="107" t="s">
        <v>59</v>
      </c>
      <c r="K48" s="88">
        <v>46120</v>
      </c>
      <c r="L48" s="50" t="s">
        <v>172</v>
      </c>
      <c r="M48" s="107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4:J48 G44:G48 G35:G42 J35:J42" xr:uid="{F847280C-D028-4B5C-A678-9E7D3030CB6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Trường hợp kiểm thử</vt:lpstr>
      <vt:lpstr>Đăng nhập</vt:lpstr>
      <vt:lpstr>Đăng xuất</vt:lpstr>
      <vt:lpstr>Quản lý tài khoản</vt:lpstr>
      <vt:lpstr>Báo cáo kiểm tra</vt:lpstr>
      <vt:lpstr>Danh sách nhân viên</vt:lpstr>
      <vt:lpstr>Thêm nhân viên</vt:lpstr>
      <vt:lpstr>Chỉnh sửa nhân viên</vt:lpstr>
      <vt:lpstr>Quản lý nhân viên-Manager</vt:lpstr>
      <vt:lpstr>Hồ sơ cá nhân</vt:lpstr>
      <vt:lpstr>Danh sách phòng ban</vt:lpstr>
      <vt:lpstr>Thêm phòng ban</vt:lpstr>
      <vt:lpstr>Chỉnh sửa phòng ban</vt:lpstr>
      <vt:lpstr>Bảng điều khiển - Admin</vt:lpstr>
      <vt:lpstr>Bảng điều khiển-Manager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2026-05-13T19:25:29Z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