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DATN\GR29\"/>
    </mc:Choice>
  </mc:AlternateContent>
  <xr:revisionPtr revIDLastSave="0" documentId="13_ncr:1_{5463175F-3642-40A0-AFD7-EB6AF95C8E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Hàng Đợi Yêu Cầu" sheetId="2" r:id="rId2"/>
    <sheet name="Phân Công Đội" sheetId="3" r:id="rId3"/>
    <sheet name="Bản Đồ Nhiệt" sheetId="4" r:id="rId4"/>
    <sheet name="Theo Dõi GPS" sheetId="5" r:id="rId5"/>
    <sheet name="Báo Cáo Thống Kê" sheetId="6" r:id="rId6"/>
    <sheet name="Quản Lý Loại Sự Cố" sheetId="7" r:id="rId7"/>
    <sheet name="Quản Lý Đội Cứu Hộ &amp; Tài Nguyên" sheetId="15" r:id="rId8"/>
    <sheet name="Cấu Hình AI scoring" sheetId="14" r:id="rId9"/>
    <sheet name="Quản Lý Đội Cứu Hộ" sheetId="8" state="hidden" r:id="rId10"/>
    <sheet name="Cấu Hình AI" sheetId="9" state="hidden" r:id="rId11"/>
    <sheet name="Quản Lý Tài Khoản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5" l="1"/>
  <c r="E5" i="15"/>
  <c r="D5" i="15"/>
  <c r="C5" i="15"/>
  <c r="B5" i="15"/>
  <c r="F4" i="15"/>
  <c r="E4" i="15"/>
  <c r="D4" i="15"/>
  <c r="C4" i="15"/>
  <c r="B4" i="15"/>
  <c r="F5" i="14"/>
  <c r="E5" i="14"/>
  <c r="D5" i="14"/>
  <c r="C5" i="14"/>
  <c r="B5" i="14"/>
  <c r="F4" i="14"/>
  <c r="E4" i="14"/>
  <c r="D4" i="14"/>
  <c r="C4" i="14"/>
  <c r="B4" i="14"/>
  <c r="B4" i="2"/>
  <c r="C4" i="2"/>
  <c r="D4" i="2"/>
  <c r="E4" i="2"/>
  <c r="F4" i="2"/>
  <c r="B5" i="2"/>
  <c r="C5" i="2"/>
  <c r="D5" i="2"/>
  <c r="E5" i="2"/>
  <c r="F5" i="2"/>
  <c r="F5" i="10" l="1"/>
  <c r="E5" i="10"/>
  <c r="D5" i="10"/>
  <c r="C5" i="10"/>
  <c r="B5" i="10"/>
  <c r="F4" i="10"/>
  <c r="E4" i="10"/>
  <c r="D4" i="10"/>
  <c r="C4" i="10"/>
  <c r="B4" i="10"/>
  <c r="F5" i="9"/>
  <c r="E5" i="9"/>
  <c r="D5" i="9"/>
  <c r="C5" i="9"/>
  <c r="B5" i="9"/>
  <c r="F4" i="9"/>
  <c r="E4" i="9"/>
  <c r="D4" i="9"/>
  <c r="C4" i="9"/>
  <c r="B4" i="9"/>
  <c r="F5" i="8"/>
  <c r="E5" i="8"/>
  <c r="D5" i="8"/>
  <c r="C5" i="8"/>
  <c r="B5" i="8"/>
  <c r="F4" i="8"/>
  <c r="E4" i="8"/>
  <c r="D4" i="8"/>
  <c r="C4" i="8"/>
  <c r="B4" i="8"/>
  <c r="F5" i="7"/>
  <c r="E5" i="7"/>
  <c r="D5" i="7"/>
  <c r="C5" i="7"/>
  <c r="B5" i="7"/>
  <c r="F4" i="7"/>
  <c r="E4" i="7"/>
  <c r="D4" i="7"/>
  <c r="C4" i="7"/>
  <c r="B4" i="7"/>
  <c r="F5" i="6"/>
  <c r="E5" i="6"/>
  <c r="D5" i="6"/>
  <c r="C5" i="6"/>
  <c r="B5" i="6"/>
  <c r="F4" i="6"/>
  <c r="E4" i="6"/>
  <c r="D4" i="6"/>
  <c r="C4" i="6"/>
  <c r="B4" i="6"/>
  <c r="F5" i="5"/>
  <c r="E5" i="5"/>
  <c r="D5" i="5"/>
  <c r="C5" i="5"/>
  <c r="B5" i="5"/>
  <c r="F4" i="5"/>
  <c r="E4" i="5"/>
  <c r="D4" i="5"/>
  <c r="C4" i="5"/>
  <c r="B4" i="5"/>
  <c r="F5" i="4"/>
  <c r="E5" i="4"/>
  <c r="D5" i="4"/>
  <c r="C5" i="4"/>
  <c r="B5" i="4"/>
  <c r="F4" i="4"/>
  <c r="E4" i="4"/>
  <c r="D4" i="4"/>
  <c r="C4" i="4"/>
  <c r="B4" i="4"/>
  <c r="F5" i="3"/>
  <c r="E5" i="3"/>
  <c r="D5" i="3"/>
  <c r="C5" i="3"/>
  <c r="B5" i="3"/>
  <c r="F4" i="3"/>
  <c r="E4" i="3"/>
  <c r="D4" i="3"/>
  <c r="C4" i="3"/>
  <c r="B4" i="3"/>
  <c r="F5" i="1"/>
  <c r="E5" i="1"/>
  <c r="D5" i="1"/>
  <c r="C5" i="1"/>
  <c r="B5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<sst xmlns="http://schemas.openxmlformats.org/spreadsheetml/2006/main" count="1949" uniqueCount="831">
  <si>
    <t>Project Name</t>
  </si>
  <si>
    <t>Thiết kế và phát triển hệ thống điều phối cứu hộ thông minh trong thiên tai</t>
  </si>
  <si>
    <t>Module Code</t>
  </si>
  <si>
    <t>Xem Dashboard Tổng Quan</t>
  </si>
  <si>
    <t>Hoàn thành</t>
  </si>
  <si>
    <t>Lỗi</t>
  </si>
  <si>
    <t>Chưa kiểm tra</t>
  </si>
  <si>
    <t>Bị chặn</t>
  </si>
  <si>
    <t>Tổng số</t>
  </si>
  <si>
    <t>Round 1</t>
  </si>
  <si>
    <t>Round 2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</si>
  <si>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</si>
  <si>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</si>
  <si>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</si>
  <si>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</si>
  <si>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</si>
  <si>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</si>
  <si>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</si>
  <si>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</si>
  <si>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</si>
  <si>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</si>
  <si>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</si>
  <si>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</si>
  <si>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</si>
  <si>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Dashboard Admin</t>
  </si>
  <si>
    <t>GUI-DB01</t>
  </si>
  <si>
    <t>Đã đăng nhập Admin</t>
  </si>
  <si>
    <t>Untested</t>
  </si>
  <si>
    <t>GUI-DB02</t>
  </si>
  <si>
    <t>GUI-DB03</t>
  </si>
  <si>
    <t>GUI-DB04</t>
  </si>
  <si>
    <t>GUI-DB05</t>
  </si>
  <si>
    <t>GUI-DB06</t>
  </si>
  <si>
    <t>Kiểm tra danh sách</t>
  </si>
  <si>
    <t>GUI-DB07</t>
  </si>
  <si>
    <t>Kiểm tra cảnh báo</t>
  </si>
  <si>
    <t>GUI-DB08</t>
  </si>
  <si>
    <t>Kiểm tra bộ lọc</t>
  </si>
  <si>
    <t>FUNCTION_SHOW Chức năng Dashboard</t>
  </si>
  <si>
    <t>FUNC-DB01</t>
  </si>
  <si>
    <t>FUNC-DB02</t>
  </si>
  <si>
    <t>FUNC-DB03</t>
  </si>
  <si>
    <t>FUNC-DB04</t>
  </si>
  <si>
    <t>FUNC-DB05</t>
  </si>
  <si>
    <t>FUNC-DB06</t>
  </si>
  <si>
    <t>FUNC-DB07</t>
  </si>
  <si>
    <t>FUNC-DB08</t>
  </si>
  <si>
    <t>FUNC-DB09</t>
  </si>
  <si>
    <t>FUNC-DB10</t>
  </si>
  <si>
    <t>CSDL trống</t>
  </si>
  <si>
    <t>Xem Hàng Đợi Yêu Cầu Theo Mức Ưu Tiên</t>
  </si>
  <si>
    <t>GUI_SHOW Trang hàng đợi yêu cầu</t>
  </si>
  <si>
    <t>Kiểm tra badge</t>
  </si>
  <si>
    <t>Có YC trong hệ thống</t>
  </si>
  <si>
    <t>Kiểm tra nút</t>
  </si>
  <si>
    <t>FUNCTION_SHOW Chức năng hàng đợi yêu cầu</t>
  </si>
  <si>
    <t>Có YC nhiều trạng thái</t>
  </si>
  <si>
    <t>Phân Công Đội Cứu Hộ Cho Yêu Cầu</t>
  </si>
  <si>
    <t>GUI_SHOW Giao diện phân công đội cứu hộ</t>
  </si>
  <si>
    <t>Kiểm tra panel</t>
  </si>
  <si>
    <t>Đã chọn YC</t>
  </si>
  <si>
    <t>Kiểm tra lịch sử</t>
  </si>
  <si>
    <t>FUNCTION_SHOW Chức năng phân công đội</t>
  </si>
  <si>
    <t>Xem Bản Đồ Nhiệt Khu Vực Nguy Hiểm</t>
  </si>
  <si>
    <t>GUI_SHOW Giao diện bản đồ nhiệt</t>
  </si>
  <si>
    <t>GUI-BDN01</t>
  </si>
  <si>
    <t>[Bản đồ nền] Map cơ bản</t>
  </si>
  <si>
    <t>Kiểm tra bản đồ</t>
  </si>
  <si>
    <t>-Bản đồ hiển thị đúng khu vực
-Có nút zoom in/out
-Có thể kéo thả di chuyển</t>
  </si>
  <si>
    <t>GUI-BDN02</t>
  </si>
  <si>
    <t>[Lớp nhiệt] Heatmap overlay</t>
  </si>
  <si>
    <t>Kiểm tra heatmap</t>
  </si>
  <si>
    <t>Có dữ liệu YC</t>
  </si>
  <si>
    <t>-Vùng màu đỏ: mật độ YC cao
-Vùng màu vàng: trung bình
-Vùng màu xanh: ít
-Độ mờ có thể điều chỉnh</t>
  </si>
  <si>
    <t>GUI-BDN03</t>
  </si>
  <si>
    <t>[Legend] Bảng giải thích màu</t>
  </si>
  <si>
    <t>Kiểm tra legend</t>
  </si>
  <si>
    <t>Bản đồ đang hiển thị</t>
  </si>
  <si>
    <t>-Hiển thị bảng màu từ đỏ đến xanh
-Nhãn: Rất nguy hiểm / Nguy hiểm / Trung bình / An toàn</t>
  </si>
  <si>
    <t>GUI-BDN04</t>
  </si>
  <si>
    <t>[Bộ lọc thời gian] Date filter</t>
  </si>
  <si>
    <t>-Các lựa chọn: 24 giờ, 7 ngày, 30 ngày, Tùy chỉnh
-Nút "Áp dụng"</t>
  </si>
  <si>
    <t>GUI-BDN05</t>
  </si>
  <si>
    <t>[Marker YC] Vị trí từng yêu cầu</t>
  </si>
  <si>
    <t>Kiểm tra marker</t>
  </si>
  <si>
    <t>Có YC có GPS</t>
  </si>
  <si>
    <t>-Mỗi YC có marker trên bản đồ
-Màu marker theo mức ưu tiên
-Click marker hiển thị popup</t>
  </si>
  <si>
    <t>GUI-BDN06</t>
  </si>
  <si>
    <t>[Toggle lớp] Bật/tắt các lớp</t>
  </si>
  <si>
    <t>Kiểm tra toggle</t>
  </si>
  <si>
    <t>-Bật/tắt: Lớp nhiệt, Marker YC, Vị trí đội cứu hộ</t>
  </si>
  <si>
    <t>FUNCTION_SHOW Chức năng bản đồ nhiệt</t>
  </si>
  <si>
    <t>FUNC-BDN01</t>
  </si>
  <si>
    <t>Khu vực nhiều YC hiển thị vùng đỏ</t>
  </si>
  <si>
    <t>1. Gửi 5+ YC trong cùng khu vực
2. Xem bản đồ nhiệt</t>
  </si>
  <si>
    <t>Có YC GPS trong hệ thống</t>
  </si>
  <si>
    <t>Vùng đỏ tập trung đúng tại khu vực nhiều YC, chính xác vị trí</t>
  </si>
  <si>
    <t>FUNC-BDN02</t>
  </si>
  <si>
    <t>Click vùng nhiệt xem danh sách YC</t>
  </si>
  <si>
    <t>1. Click vào vùng màu đỏ</t>
  </si>
  <si>
    <t>Bản đồ nhiệt hiển thị</t>
  </si>
  <si>
    <t>Popup hiển thị: Số YC trong vùng, danh sách 5 YC gần nhất với mức ưu tiên</t>
  </si>
  <si>
    <t>FUNC-BDN03</t>
  </si>
  <si>
    <t>Click marker YC xem chi tiết</t>
  </si>
  <si>
    <t>1. Click vào marker YC trên bản đồ</t>
  </si>
  <si>
    <t>Có marker YC</t>
  </si>
  <si>
    <t>Popup: Mã YC, Loại sự cố, Thời gian gửi, Trạng thái, Nút "Xem chi tiết"</t>
  </si>
  <si>
    <t>FUNC-BDN04</t>
  </si>
  <si>
    <t>Lọc bản đồ theo 24 giờ qua</t>
  </si>
  <si>
    <t>1. Chọn "24 giờ"
2. Áp dụng</t>
  </si>
  <si>
    <t>Bản đồ chỉ hiển thị YC gửi trong 24 giờ qua, vùng nhiệt cập nhật</t>
  </si>
  <si>
    <t>FUNC-BDN05</t>
  </si>
  <si>
    <t>Lọc bản đồ theo 7 ngày</t>
  </si>
  <si>
    <t>1. Chọn "7 ngày"
2. Áp dụng</t>
  </si>
  <si>
    <t>Bản đồ hiển thị YC 7 ngày, vùng nhiệt có thể rộng hơn</t>
  </si>
  <si>
    <t>FUNC-BDN06</t>
  </si>
  <si>
    <t>Bản đồ tự động cập nhật khi có YC mới</t>
  </si>
  <si>
    <t>1. Giữ trang bản đồ mở
2. Gửi YC mới từ khu vực cụ thể</t>
  </si>
  <si>
    <t>Trang bản đồ đang mở</t>
  </si>
  <si>
    <t>Marker mới và cập nhật vùng nhiệt xuất hiện trong vòng 30 giây</t>
  </si>
  <si>
    <t>FUNC-BDN07</t>
  </si>
  <si>
    <t>Bật/tắt lớp đội cứu hộ trên bản đồ</t>
  </si>
  <si>
    <t>1. Click toggle "Lớp đội cứu hộ"</t>
  </si>
  <si>
    <t>Vị trí đội cứu hộ hiện/ẩn trên bản đồ theo toggle</t>
  </si>
  <si>
    <t>FUNC-BDN08</t>
  </si>
  <si>
    <t>Zoom vào khu vực để xem chi tiết</t>
  </si>
  <si>
    <t>1. Zoom vào khu vực có nhiều marker</t>
  </si>
  <si>
    <t>Khi zoom sát, marker hiển thị chi tiết hơn, vùng nhiệt phân giải cao hơn</t>
  </si>
  <si>
    <t>Theo Dõi Vị Trí Đội Cứu Hộ Real-time</t>
  </si>
  <si>
    <t>GUI_SHOW Giao diện theo dõi GPS đội cứu hộ</t>
  </si>
  <si>
    <t>GUI-TDG01</t>
  </si>
  <si>
    <t>[Bản đồ] Hiển thị vị trí đội</t>
  </si>
  <si>
    <t>Có đội đang hoạt động</t>
  </si>
  <si>
    <t>-Mỗi đội có icon/marker tại vị trí GPS hiện tại
-Bản đồ load nhanh, rõ ràng</t>
  </si>
  <si>
    <t>GUI-TDG02</t>
  </si>
  <si>
    <t>[Icon đội] Phân biệt màu trạng thái</t>
  </si>
  <si>
    <t>Kiểm tra icon</t>
  </si>
  <si>
    <t>Có đội trên bản đồ</t>
  </si>
  <si>
    <t>-Sẵn sàng: Icon xanh lá
-Đang di chuyển: Icon xanh dương có mũi tên
-Đang xử lý: Icon đỏ</t>
  </si>
  <si>
    <t>GUI-TDG03</t>
  </si>
  <si>
    <t>[Popup thông tin] Khi click icon đội</t>
  </si>
  <si>
    <t>Kiểm tra popup</t>
  </si>
  <si>
    <t>-Tên đội, Số thành viên, Trạng thái
-Mã YC đang thực hiện
-Thời gian ước tính đến nơi</t>
  </si>
  <si>
    <t>GUI-TDG04</t>
  </si>
  <si>
    <t>[Panel danh sách] Bên cạnh bản đồ</t>
  </si>
  <si>
    <t>Có đội trong hệ thống</t>
  </si>
  <si>
    <t>-Danh sách tất cả đội: Tên, Trạng thái, Vị trí text, Nhiệm vụ hiện tại
-Click chọn đội -&gt; bản đồ zoom đến vị trí đội</t>
  </si>
  <si>
    <t>GUI-TDG05</t>
  </si>
  <si>
    <t>[Đường đi] Route trail của đội</t>
  </si>
  <si>
    <t>Kiểm tra đường đi</t>
  </si>
  <si>
    <t>Đội đang di chuyển</t>
  </si>
  <si>
    <t>Hiển thị đường đi của đội từ vị trí hiện tại đến vị trí YC bằng đường màu xanh</t>
  </si>
  <si>
    <t>GUI-TDG06</t>
  </si>
  <si>
    <t>[Đồng hồ] Thời gian cập nhật GPS</t>
  </si>
  <si>
    <t>Kiểm tra đồng hồ</t>
  </si>
  <si>
    <t>Đội đang hoạt động</t>
  </si>
  <si>
    <t>Hiển thị lần cập nhật GPS cuối cùng (vd: "Cập nhật 15 giây trước")</t>
  </si>
  <si>
    <t>FUNCTION_SHOW Chức năng theo dõi GPS</t>
  </si>
  <si>
    <t>FUNC-TDG01</t>
  </si>
  <si>
    <t>Vị trí đội cập nhật tự động mỗi 15-30 giây</t>
  </si>
  <si>
    <t>1. Đội di chuyển
2. Quan sát bản đồ Admin</t>
  </si>
  <si>
    <t>Đội đang thực hiện nhiệm vụ</t>
  </si>
  <si>
    <t>Vị trí icon đội trên bản đồ Admin cập nhật chính xác mỗi 15-30 giây</t>
  </si>
  <si>
    <t>FUNC-TDG02</t>
  </si>
  <si>
    <t>Click icon đội xem thông tin đầy đủ</t>
  </si>
  <si>
    <t>1. Click vào icon đội bất kỳ</t>
  </si>
  <si>
    <t>Popup: Tên đội, Số thành viên, Trạng thái, Nhiệm vụ đang làm, Tốc độ di chuyển</t>
  </si>
  <si>
    <t>FUNC-TDG03</t>
  </si>
  <si>
    <t>Bản đồ tự động zoom theo đội được chọn</t>
  </si>
  <si>
    <t>1. Click chọn đội trong panel danh sách</t>
  </si>
  <si>
    <t>Có danh sách đội</t>
  </si>
  <si>
    <t>Bản đồ tự động zoom và canh chỉnh đến vị trí đội được chọn</t>
  </si>
  <si>
    <t>FUNC-TDG04</t>
  </si>
  <si>
    <t>Icon chuyển màu khi đội thay đổi trạng thái</t>
  </si>
  <si>
    <t>1. Đội báo cáo "Đã đến nơi"
2. Quan sát bản đồ Admin</t>
  </si>
  <si>
    <t>Icon đội đổi màu từ xanh dương (di chuyển) sang đỏ (đang xử lý)</t>
  </si>
  <si>
    <t>FUNC-TDG05</t>
  </si>
  <si>
    <t>Icon xanh lá sau khi hoàn thành nhiệm vụ</t>
  </si>
  <si>
    <t>1. Đội nộp báo cáo hoàn thành
2. Quan sát</t>
  </si>
  <si>
    <t>Đội vừa hoàn thành</t>
  </si>
  <si>
    <t>Icon chuyển sang xanh lá (Sẵn sàng), nhiệm vụ trong popup bị xóa</t>
  </si>
  <si>
    <t>FUNC-TDG06</t>
  </si>
  <si>
    <t>Lọc hiển thị đội theo trạng thái</t>
  </si>
  <si>
    <t>1. Chọn "Chỉ hiển thị đội đang hoạt động"</t>
  </si>
  <si>
    <t>Có đội nhiều trạng thái</t>
  </si>
  <si>
    <t>Bản đồ chỉ hiển thị đội đang di chuyển hoặc đang xử lý</t>
  </si>
  <si>
    <t>FUNC-TDG07</t>
  </si>
  <si>
    <t>Cảnh báo đội lệch quá xa tuyến đường</t>
  </si>
  <si>
    <t>1. Đội di chuyển lệch khỏi tuyến đường
2. Quan sát Admin</t>
  </si>
  <si>
    <t>Đội đang đến hiện trường</t>
  </si>
  <si>
    <t>Cảnh báo: "Đội X đang lệch khỏi tuyến đường đến hiện trường"</t>
  </si>
  <si>
    <t>FUNC-TDG08</t>
  </si>
  <si>
    <t>GPS mất tín hiệu - hiển thị trạng thái</t>
  </si>
  <si>
    <t>1. Thiết bị cứu hộ viên mất GPS
2. Quan sát Admin</t>
  </si>
  <si>
    <t>Icon đội chuyển sang xám: "Mất tín hiệu GPS - Cập nhật cuối: X phút trước"</t>
  </si>
  <si>
    <t>Xem Báo Cáo Thống Kê</t>
  </si>
  <si>
    <t>GUI_SHOW Giao diện báo cáo thống kê</t>
  </si>
  <si>
    <t>GUI-BC01</t>
  </si>
  <si>
    <t>[Tab báo cáo] Các loại báo cáo</t>
  </si>
  <si>
    <t>Kiểm tra tab</t>
  </si>
  <si>
    <t>-Các tab: Tổng quan, Phân tích sự cố, Hiệu quả đội, Thời gian phản hồi
-Tab đang chọn được highlight</t>
  </si>
  <si>
    <t>GUI-BC02</t>
  </si>
  <si>
    <t>[Biểu đồ cột] Số YC theo tháng</t>
  </si>
  <si>
    <t>Kiểm tra biểu đồ cột</t>
  </si>
  <si>
    <t>-Biểu đồ cột hiển thị số YC mỗi tháng trong năm
-Tooltip số chính xác khi hover</t>
  </si>
  <si>
    <t>GUI-BC03</t>
  </si>
  <si>
    <t>[Bảng KPI] Số liệu tổng hợp</t>
  </si>
  <si>
    <t>Kiểm tra bảng KPI</t>
  </si>
  <si>
    <t>-Hiển thị: Tổng YC, Tỉ lệ thành công, TG xử lý TB, Điểm hài lòng TB
-So sánh với kỳ trước (tăng/giảm %)</t>
  </si>
  <si>
    <t>GUI-BC04</t>
  </si>
  <si>
    <t>[Bộ lọc] Date range picker</t>
  </si>
  <si>
    <t>-Chọn từ ngày - đến ngày
-Nút tắt: Hôm nay, Tuần này, Tháng này, Quý này</t>
  </si>
  <si>
    <t>GUI-BC05</t>
  </si>
  <si>
    <t>[Nút xuất] Export PDF / Excel</t>
  </si>
  <si>
    <t>Kiểm tra nút xuất</t>
  </si>
  <si>
    <t>-Nút "Xuất PDF" và "Xuất Excel" hiển thị rõ
-Active khi có dữ liệu</t>
  </si>
  <si>
    <t>FUNCTION_SHOW Chức năng báo cáo</t>
  </si>
  <si>
    <t>FUNC-BC01</t>
  </si>
  <si>
    <t>Xem báo cáo tổng quan tháng hiện tại</t>
  </si>
  <si>
    <t>1. Vào tab "Tổng quan"
2. Mặc định tháng hiện tại</t>
  </si>
  <si>
    <t>Hiển thị: Tổng YC tháng này, Tỉ lệ thành công, TG phản hồi TB, Điểm đánh giá TB</t>
  </si>
  <si>
    <t>FUNC-BC02</t>
  </si>
  <si>
    <t>Lọc báo cáo theo khoảng ngày tùy chỉnh</t>
  </si>
  <si>
    <t>1. Chọn 01/04/2026 - 25/04/2026
2. Click "Áp dụng"</t>
  </si>
  <si>
    <t>Tất cả biểu đồ và bảng KPI cập nhật đúng dữ liệu trong khoảng ngày đã chọn</t>
  </si>
  <si>
    <t>FUNC-BC03</t>
  </si>
  <si>
    <t>Xem phân tích loại sự cố phổ biến</t>
  </si>
  <si>
    <t>1. Vào tab "Phân tích sự cố"</t>
  </si>
  <si>
    <t>Có YC đã xử lý</t>
  </si>
  <si>
    <t>Biểu đồ tròn % theo loại sự cố, bảng liệt kê sắp xếp giảm dần</t>
  </si>
  <si>
    <t>FUNC-BC04</t>
  </si>
  <si>
    <t>Xem hiệu quả từng đội cứu hộ</t>
  </si>
  <si>
    <t>1. Vào tab "Hiệu quả đội"</t>
  </si>
  <si>
    <t>Có dữ liệu nhiệm vụ đội</t>
  </si>
  <si>
    <t>Bảng xếp hạng đội theo: Số nhiệm vụ, TG xử lý TB, Điểm đánh giá TB</t>
  </si>
  <si>
    <t>FUNC-BC05</t>
  </si>
  <si>
    <t>Xuất báo cáo sang PDF</t>
  </si>
  <si>
    <t>1. Chọn khoảng thời gian
2. Click "Xuất PDF"</t>
  </si>
  <si>
    <t>Có dữ liệu</t>
  </si>
  <si>
    <t>File PDF tải xuống với layout đẹp, đầy đủ biểu đồ và số liệu, có tiêu đề và ngày xuất</t>
  </si>
  <si>
    <t>FUNC-BC06</t>
  </si>
  <si>
    <t>Xuất báo cáo sang Excel</t>
  </si>
  <si>
    <t>1. Chọn khoảng thời gian
2. Click "Xuất Excel"</t>
  </si>
  <si>
    <t>File Excel tải xuống với dữ liệu dạng bảng, có thể lọc và tính toán thêm</t>
  </si>
  <si>
    <t>FUNC-BC07</t>
  </si>
  <si>
    <t>Báo cáo hiển thị "Không có dữ liệu"</t>
  </si>
  <si>
    <t>1. Chọn khoảng thời gian không có YC</t>
  </si>
  <si>
    <t>Không có dữ liệu trong khoảng</t>
  </si>
  <si>
    <t>Hiển thị thông báo "Không có dữ liệu cho khoảng thời gian này"</t>
  </si>
  <si>
    <t>FUNC-BC08</t>
  </si>
  <si>
    <t>So sánh dữ liệu 2 kỳ</t>
  </si>
  <si>
    <t>1. Bật toggle "So sánh với kỳ trước"</t>
  </si>
  <si>
    <t>Có dữ liệu 2 kỳ</t>
  </si>
  <si>
    <t>Biểu đồ hiển thị 2 đường/cột so sánh, bảng KPI hiển thị % thay đổi</t>
  </si>
  <si>
    <t>FUNC-BC09</t>
  </si>
  <si>
    <t>Xem báo cáo thời gian phản hồi</t>
  </si>
  <si>
    <t>1. Vào tab "Thời gian phản hồi"</t>
  </si>
  <si>
    <t>Biểu đồ TG từ lúc gửi YC đến khi đội đến nơi, chia theo mức ưu tiên</t>
  </si>
  <si>
    <t>FUNC-BC10</t>
  </si>
  <si>
    <t>Số liệu báo cáo cập nhật khi có YC mới</t>
  </si>
  <si>
    <t>1. Xem báo cáo "Hôm nay"
2. Gửi thêm YC mới</t>
  </si>
  <si>
    <t>Đang xem báo cáo hôm nay</t>
  </si>
  <si>
    <t>Số liệu cập nhật tự động sau khi có YC mới trong ngày</t>
  </si>
  <si>
    <t>Quản Lý Loại Sự Cố</t>
  </si>
  <si>
    <t>GUI_SHOW Giao diện quản lý loại sự cố</t>
  </si>
  <si>
    <t>GUI-QLSC01</t>
  </si>
  <si>
    <t>[Danh sách] Loại sự cố Table</t>
  </si>
  <si>
    <t>-Các cột: STT, Tên, Mô tả, Mức ưu tiên mặc định, Màu sắc, Trạng thái, Hành động
-Phân trang, tìm kiếm</t>
  </si>
  <si>
    <t>GUI-QLSC02</t>
  </si>
  <si>
    <t>[Nút Thêm mới] Button</t>
  </si>
  <si>
    <t>Kiểm tra nút thêm</t>
  </si>
  <si>
    <t>-Text: "Thêm loại sự cố mới"
-Icon +
-Status: enable</t>
  </si>
  <si>
    <t>GUI-QLSC03</t>
  </si>
  <si>
    <t>[Form thêm/sửa] Modal dialog</t>
  </si>
  <si>
    <t>Kiểm tra form</t>
  </si>
  <si>
    <t>Click Thêm hoặc Sửa</t>
  </si>
  <si>
    <t>-Trường: Tên sự cố*, Mô tả, Mức ưu tiên mặc định*, Màu sắc, Trạng thái
-(*) = bắt buộc</t>
  </si>
  <si>
    <t>GUI-QLSC04</t>
  </si>
  <si>
    <t>[Badge trạng thái] Active/Inactive</t>
  </si>
  <si>
    <t>Có loại sự cố</t>
  </si>
  <si>
    <t>-Active: xanh lá
-Inactive: xám
-Có thể click để thay đổi nhanh</t>
  </si>
  <si>
    <t>GUI-QLSC05</t>
  </si>
  <si>
    <t>[Xác nhận xóa] Dialog cảnh báo</t>
  </si>
  <si>
    <t>Kiểm tra dialog xóa</t>
  </si>
  <si>
    <t>Click nút xóa</t>
  </si>
  <si>
    <t>-Dialog: "Bạn có chắc muốn xóa loại sự cố này?"
-Nút "Xóa" (đỏ) và "Hủy"</t>
  </si>
  <si>
    <t>FUNCTION_SHOW Chức năng quản lý loại sự cố</t>
  </si>
  <si>
    <t>FUNC-QLSC01</t>
  </si>
  <si>
    <t>Thêm loại sự cố mới thành công</t>
  </si>
  <si>
    <t>1. Click "Thêm loại sự cố mới"
2. Nhập Tên: "Sạt lở đất"
3. Chọn Mức ưu tiên: Cao
4. Click "Lưu"</t>
  </si>
  <si>
    <t>Loại sự cố "Sạt lở đất" xuất hiện trong danh sách, trạng thái Active</t>
  </si>
  <si>
    <t>FUNC-QLSC02</t>
  </si>
  <si>
    <t>Thêm khi để trống trường bắt buộc</t>
  </si>
  <si>
    <t>1. Mở form
2. Để trống Tên
3. Click "Lưu"</t>
  </si>
  <si>
    <t>Thông báo lỗi: "Vui lòng nhập tên loại sự cố"</t>
  </si>
  <si>
    <t>FUNC-QLSC03</t>
  </si>
  <si>
    <t>Thêm loại sự cố trùng tên</t>
  </si>
  <si>
    <t>1. Nhập tên đã tồn tại (vd: "Lũ lụt")
2. Click "Lưu"</t>
  </si>
  <si>
    <t>Có loại sự cố "Lũ lụt"</t>
  </si>
  <si>
    <t>Thông báo lỗi: "Tên loại sự cố đã tồn tại, vui lòng chọn tên khác"</t>
  </si>
  <si>
    <t>FUNC-QLSC04</t>
  </si>
  <si>
    <t>Sửa tên loại sự cố</t>
  </si>
  <si>
    <t>1. Click "Sửa" loại "Lũ lụt"
2. Đổi tên thành "Lũ lụt lớn"
3. Click "Lưu"</t>
  </si>
  <si>
    <t>Tên cập nhật thành "Lũ lụt lớn" trong danh sách</t>
  </si>
  <si>
    <t>FUNC-QLSC05</t>
  </si>
  <si>
    <t>Sửa mức ưu tiên mặc định</t>
  </si>
  <si>
    <t>1. Click "Sửa"
2. Đổi mức từ "Trung bình" sang "Khẩn cấp"
3. Lưu</t>
  </si>
  <si>
    <t>Mức ưu tiên cập nhật, YC mới thuộc loại này được tính điểm AI theo mức mới</t>
  </si>
  <si>
    <t>FUNC-QLSC06</t>
  </si>
  <si>
    <t>Vô hiệu hóa loại sự cố</t>
  </si>
  <si>
    <t>1. Click toggle Trạng thái
2. Xác nhận</t>
  </si>
  <si>
    <t>Loại sự cố đang Active</t>
  </si>
  <si>
    <t>Loại sự cố chuyển Inactive, không hiển thị trong dropdown khi người dân gửi YC mới</t>
  </si>
  <si>
    <t>FUNC-QLSC07</t>
  </si>
  <si>
    <t>Kích hoạt lại loại sự cố</t>
  </si>
  <si>
    <t>1. Click toggle loại Inactive
2. Xác nhận</t>
  </si>
  <si>
    <t>Loại sự cố đang Inactive</t>
  </si>
  <si>
    <t>Loại sự cố chuyển Active, hiển thị lại trong dropdown gửi YC</t>
  </si>
  <si>
    <t>FUNC-QLSC08</t>
  </si>
  <si>
    <t>Xóa loại sự cố không có YC liên kết</t>
  </si>
  <si>
    <t>1. Click "Xóa" loại chưa dùng
2. Xác nhận "Xóa"</t>
  </si>
  <si>
    <t>Loại sự cố chưa có YC</t>
  </si>
  <si>
    <t>Loại sự cố bị xóa vĩnh viễn khỏi danh sách</t>
  </si>
  <si>
    <t>FUNC-QLSC09</t>
  </si>
  <si>
    <t>Không thể xóa loại sự cố đang có YC</t>
  </si>
  <si>
    <t>1. Click "Xóa" loại đã có YC
2. Xác nhận</t>
  </si>
  <si>
    <t>Loại sự cố có YC liên kết</t>
  </si>
  <si>
    <t>Thông báo lỗi: "Không thể xóa - Loại sự cố này có X yêu cầu liên kết"</t>
  </si>
  <si>
    <t>FUNC-QLSC10</t>
  </si>
  <si>
    <t>Tìm kiếm loại sự cố theo tên</t>
  </si>
  <si>
    <t>1. Nhập từ khóa "lũ" vào ô tìm kiếm</t>
  </si>
  <si>
    <t>Có nhiều loại sự cố</t>
  </si>
  <si>
    <t>Danh sách lọc real-time chỉ hiển thị loại có tên chứa "lũ"</t>
  </si>
  <si>
    <t>Quản Lý Đội Cứu Hộ Và Tài Nguyên</t>
  </si>
  <si>
    <t>GUI_SHOW Giao diện quản lý đội cứu hộ</t>
  </si>
  <si>
    <t>GUI-QLDC01</t>
  </si>
  <si>
    <t>[Danh sách đội] Table</t>
  </si>
  <si>
    <t>-Các cột: Tên đội, Trưởng nhóm, Số thành viên, Trạng thái, Khu vực, Tài nguyên, Hành động
-Phân trang</t>
  </si>
  <si>
    <t>GUI-QLDC02</t>
  </si>
  <si>
    <t>[Badge trạng thái đội] Màu sắc</t>
  </si>
  <si>
    <t>-Sẵn sàng: Xanh lá
-Đang hoạt động: Xanh dương
-Hết ca: Cam
-Nghỉ: Xám</t>
  </si>
  <si>
    <t>GUI-QLDC03</t>
  </si>
  <si>
    <t>[Form tạo đội] Modal</t>
  </si>
  <si>
    <t>Click Thêm đội mới</t>
  </si>
  <si>
    <t>-Trường: Tên đội*, Trưởng nhóm, Mô tả, Khu vực phụ trách*, Tài nguyên ban đầu
-(*) = bắt buộc</t>
  </si>
  <si>
    <t>GUI-QLDC04</t>
  </si>
  <si>
    <t>[Tab chi tiết đội] Thành viên/Tài nguyên/Lịch sử</t>
  </si>
  <si>
    <t>Click vào một đội</t>
  </si>
  <si>
    <t>Hiển thị 3 tab: Thành viên (danh sách), Tài nguyên (xe, thiết bị), Lịch sử nhiệm vụ</t>
  </si>
  <si>
    <t>GUI-QLDC05</t>
  </si>
  <si>
    <t>[Nút thêm thành viên] Trong tab Thành viên</t>
  </si>
  <si>
    <t>Đang xem tab Thành viên</t>
  </si>
  <si>
    <t>Nút "Thêm thành viên" hiển thị, mở modal search và chọn người dùng</t>
  </si>
  <si>
    <t>GUI-QLDC06</t>
  </si>
  <si>
    <t>[Nút thêm tài nguyên] Trong tab Tài nguyên</t>
  </si>
  <si>
    <t>Đang xem tab Tài nguyên</t>
  </si>
  <si>
    <t>Nút "Thêm tài nguyên" hiển thị, có dropdown chọn loại: Xe, Thiết bị, Dụng cụ</t>
  </si>
  <si>
    <t>FUNCTION_SHOW Chức năng quản lý đội cứu hộ</t>
  </si>
  <si>
    <t>FUNC-QLDC01</t>
  </si>
  <si>
    <t>Tạo đội cứu hộ mới thành công</t>
  </si>
  <si>
    <t>1. Click "Thêm đội mới"
2. Nhập Tên đội, Khu vực
3. Click "Lưu"</t>
  </si>
  <si>
    <t>Đội mới tạo thành công, hiển thị trong danh sách với trạng thái "Sẵn sàng"</t>
  </si>
  <si>
    <t>FUNC-QLDC02</t>
  </si>
  <si>
    <t>Tạo đội khi để trống trường bắt buộc</t>
  </si>
  <si>
    <t>1. Mở form
2. Để trống Tên đội
3. Click "Lưu"</t>
  </si>
  <si>
    <t>Thông báo lỗi: "Vui lòng nhập tên đội"</t>
  </si>
  <si>
    <t>FUNC-QLDC03</t>
  </si>
  <si>
    <t>Thêm thành viên vào đội</t>
  </si>
  <si>
    <t>1. Vào chi tiết đội
2. Tab Thành viên
3. Click "Thêm thành viên"
4. Tìm và chọn người dùng
5. Lưu</t>
  </si>
  <si>
    <t>Có đội và người dùng cứu hộ viên</t>
  </si>
  <si>
    <t>Thành viên thêm vào đội, hiển thị trong danh sách, người dùng nhận thông báo được thêm vào đội</t>
  </si>
  <si>
    <t>FUNC-QLDC04</t>
  </si>
  <si>
    <t>Xóa thành viên khỏi đội</t>
  </si>
  <si>
    <t>1. Tab Thành viên
2. Click "Xóa" bên cạnh thành viên
3. Xác nhận</t>
  </si>
  <si>
    <t>Có thành viên trong đội</t>
  </si>
  <si>
    <t>Thành viên bị xóa khỏi đội, không thể nhận nhiệm vụ từ đội này nữa</t>
  </si>
  <si>
    <t>FUNC-QLDC05</t>
  </si>
  <si>
    <t>Thêm tài nguyên xe cho đội</t>
  </si>
  <si>
    <t>1. Tab Tài nguyên
2. Click "Thêm tài nguyên"
3. Chọn Loại: Xe, Nhập biển số
4. Lưu</t>
  </si>
  <si>
    <t>Xe được thêm vào danh sách tài nguyên của đội</t>
  </si>
  <si>
    <t>FUNC-QLDC06</t>
  </si>
  <si>
    <t>Xóa thiết bị khỏi đội</t>
  </si>
  <si>
    <t>1. Tab Tài nguyên
2. Click "Xóa" thiết bị
3. Xác nhận</t>
  </si>
  <si>
    <t>Đội có tài nguyên</t>
  </si>
  <si>
    <t>Tài nguyên bị xóa khỏi danh sách</t>
  </si>
  <si>
    <t>FUNC-QLDC07</t>
  </si>
  <si>
    <t>Đổi trạng thái đội sang "Nghỉ"</t>
  </si>
  <si>
    <t>1. Click "Đổi trạng thái"
2. Chọn "Nghỉ"
3. Nhập lý do
4. Xác nhận</t>
  </si>
  <si>
    <t>Đội đang Sẵn sàng</t>
  </si>
  <si>
    <t>Đội đổi sang "Nghỉ", không thể phân công nhiệm vụ cho đội này</t>
  </si>
  <si>
    <t>FUNC-QLDC08</t>
  </si>
  <si>
    <t>Không thể xóa đội đang có nhiệm vụ</t>
  </si>
  <si>
    <t>1. Click "Xóa" đội đang Hoạt động</t>
  </si>
  <si>
    <t>Thông báo lỗi: "Không thể xóa - đội đang thực hiện nhiệm vụ"</t>
  </si>
  <si>
    <t>FUNC-QLDC09</t>
  </si>
  <si>
    <t>Xóa đội không có nhiệm vụ</t>
  </si>
  <si>
    <t>1. Click "Xóa" đội Sẵn sàng/Nghỉ
2. Xác nhận</t>
  </si>
  <si>
    <t>Đội không có nhiệm vụ</t>
  </si>
  <si>
    <t>Đội bị xóa, tất cả thành viên được giải phóng, lịch sử giữ lại</t>
  </si>
  <si>
    <t>FUNC-QLDC10</t>
  </si>
  <si>
    <t>Xem lịch sử nhiệm vụ của đội</t>
  </si>
  <si>
    <t>1. Vào chi tiết đội
2. Xem tab "Lịch sử nhiệm vụ"</t>
  </si>
  <si>
    <t>Đội đã có nhiệm vụ trước đó</t>
  </si>
  <si>
    <t>Hiển thị lịch sử: Mã YC, Loại sự cố, Thời gian, Kết quả, Điểm đánh giá</t>
  </si>
  <si>
    <t>Cấu Hình Trọng Số AI Scoring</t>
  </si>
  <si>
    <t>GUI_SHOW Giao diện cấu hình trọng số AI</t>
  </si>
  <si>
    <t>GUI-AI01</t>
  </si>
  <si>
    <t>[Các thanh trượt] Slider trọng số</t>
  </si>
  <si>
    <t>Kiểm tra slider</t>
  </si>
  <si>
    <t>-Các tiêu chí: Vị trí, Mức độ sự cố, Số người ảnh hưởng, Thời tiết, Thời gian chờ
-Mỗi tiêu chí có slider 0-100</t>
  </si>
  <si>
    <t>GUI-AI02</t>
  </si>
  <si>
    <t>[Hiển thị tổng] Tổng trọng số real-time</t>
  </si>
  <si>
    <t>Kiểm tra tổng</t>
  </si>
  <si>
    <t>Đang chỉnh slider</t>
  </si>
  <si>
    <t>Tổng % cập nhật ngay khi kéo slider, hiển thị rõ "Tổng: X%"</t>
  </si>
  <si>
    <t>GUI-AI03</t>
  </si>
  <si>
    <t>[Cảnh báo] Khi tổng khác 100%</t>
  </si>
  <si>
    <t>Tổng trọng số != 100%</t>
  </si>
  <si>
    <t>Cảnh báo màu đỏ: "Tổng trọng số hiện tại là X%, cần đạt 100% để lưu"</t>
  </si>
  <si>
    <t>GUI-AI04</t>
  </si>
  <si>
    <t>[Preview điểm] Test điểm với dữ liệu mẫu</t>
  </si>
  <si>
    <t>Kiểm tra preview</t>
  </si>
  <si>
    <t>Đã cấu hình trọng số</t>
  </si>
  <si>
    <t>-Ô nhập dữ liệu mẫu (vị trí, loại sự cố, số người...)
-Nút "Tính điểm thử"
-Hiển thị điểm AI dự kiến</t>
  </si>
  <si>
    <t>GUI-AI05</t>
  </si>
  <si>
    <t>[Nút Lưu] Active khi tổng = 100%</t>
  </si>
  <si>
    <t>Kiểm tra nút lưu</t>
  </si>
  <si>
    <t>Đang cấu hình</t>
  </si>
  <si>
    <t>-Nút "Lưu cấu hình" chỉ active khi tổng trọng số = 100%
-Vô hiệu hóa khi tổng khác 100%</t>
  </si>
  <si>
    <t>GUI-AI06</t>
  </si>
  <si>
    <t>[Nút Đặt lại] Khôi phục mặc định</t>
  </si>
  <si>
    <t>Kiểm tra nút đặt lại</t>
  </si>
  <si>
    <t>-Nút "Đặt lại mặc định" hiển thị
-Có dialog xác nhận trước khi đặt lại</t>
  </si>
  <si>
    <t>GUI-AI07</t>
  </si>
  <si>
    <t>[Lịch sử thay đổi] Log cấu hình</t>
  </si>
  <si>
    <t>Đã có thay đổi trước đó</t>
  </si>
  <si>
    <t>Hiển thị lịch sử: Ai thay đổi, Lúc nào, Giá trị cũ -&gt; Giá trị mới</t>
  </si>
  <si>
    <t>FUNCTION_SHOW Chức năng cấu hình AI</t>
  </si>
  <si>
    <t>FUNC-AI01</t>
  </si>
  <si>
    <t>Lưu cấu hình khi tổng = 100%</t>
  </si>
  <si>
    <t>1. Đặt: Vị trí=40%, Mức độ=30%, Số người=20%, Thời tiết=10%
2. Click "Lưu cấu hình"</t>
  </si>
  <si>
    <t>Cấu hình lưu thành công, thông báo "Lưu cấu hình AI thành công", log ghi nhận</t>
  </si>
  <si>
    <t>FUNC-AI02</t>
  </si>
  <si>
    <t>Không lưu khi tổng khác 100%</t>
  </si>
  <si>
    <t>1. Đặt: Vị trí=50%, Mức độ=30% (tổng=80%)
2. Click "Lưu cấu hình"</t>
  </si>
  <si>
    <t>Nút "Lưu" vô hiệu hóa hoặc thông báo: "Tổng trọng số phải bằng 100%"</t>
  </si>
  <si>
    <t>FUNC-AI03</t>
  </si>
  <si>
    <t>Tính điểm thử với dữ liệu mẫu</t>
  </si>
  <si>
    <t>1. Nhập: Vị trí=2km, Loại=Lũ lụt, Số người=50
2. Click "Tính điểm thử"</t>
  </si>
  <si>
    <t>Hiển thị điểm AI dự kiến và giải thích đóng góp của từng tiêu chí</t>
  </si>
  <si>
    <t>FUNC-AI04</t>
  </si>
  <si>
    <t>YC mới được tính điểm theo cấu hình mới</t>
  </si>
  <si>
    <t>1. Lưu cấu hình mới
2. Gửi YC mới
3. Kiểm tra hàng đợi</t>
  </si>
  <si>
    <t>Đã lưu cấu hình mới</t>
  </si>
  <si>
    <t>YC mới có điểm AI được tính theo cấu hình trọng số vừa cập nhật</t>
  </si>
  <si>
    <t>FUNC-AI05</t>
  </si>
  <si>
    <t>Đặt lại về cấu hình mặc định</t>
  </si>
  <si>
    <t>1. Click "Đặt lại mặc định"
2. Xác nhận trong dialog</t>
  </si>
  <si>
    <t>Đã thay đổi cấu hình</t>
  </si>
  <si>
    <t>Các trọng số trở về giá trị mặc định, lưu thành công, log ghi nhận</t>
  </si>
  <si>
    <t>FUNC-AI06</t>
  </si>
  <si>
    <t>Người dùng thường không thể truy cập cấu hình AI</t>
  </si>
  <si>
    <t>1. Đăng nhập bằng tài khoản Người dân
2. Thử truy cập URL cấu hình AI</t>
  </si>
  <si>
    <t>Tài khoản Người dân</t>
  </si>
  <si>
    <t>Hệ thống từ chối, trả về lỗi 403 Forbidden hoặc chuyển về trang chủ</t>
  </si>
  <si>
    <t>FUNC-AI07</t>
  </si>
  <si>
    <t>Lịch sử cấu hình ghi nhận đầy đủ</t>
  </si>
  <si>
    <t>1. Thay đổi cấu hình lần 1
2. Thay đổi lần 2
3. Xem lịch sử</t>
  </si>
  <si>
    <t>Đã thay đổi nhiều lần</t>
  </si>
  <si>
    <t>Lịch sử hiển thị đầy đủ 2 lần thay đổi: Admin, thời gian, giá trị cũ/mới</t>
  </si>
  <si>
    <t>FUNC-AI08</t>
  </si>
  <si>
    <t>Điểm AI ảnh hưởng đúng vị trí hàng đợi</t>
  </si>
  <si>
    <t>1. Cấu hình ưu tiên Vị trí 60%
2. Gửi 2 YC: YC1 gần, YC2 nhiều người
3. Xem hàng đợi</t>
  </si>
  <si>
    <t>YC1 (gần hơn) có điểm cao hơn YC2, đúng thứ tự trong hàng đợi</t>
  </si>
  <si>
    <t>Quản Lý Tài Khoản Và Phân Quyền</t>
  </si>
  <si>
    <t>GUI_SHOW Giao diện quản lý tài khoản</t>
  </si>
  <si>
    <t>GUI-QLTK01</t>
  </si>
  <si>
    <t>[Danh sách người dùng] Table</t>
  </si>
  <si>
    <t>-Các cột: Họ tên, Email, SĐT, Vai trò, Trạng thái, Ngày tạo, Hành động
-Phân trang, tìm kiếm</t>
  </si>
  <si>
    <t>GUI-QLTK02</t>
  </si>
  <si>
    <t>[Bộ lọc] Filter</t>
  </si>
  <si>
    <t>-Lọc theo: Vai trò (Admin/Người dân/Cứu hộ viên), Trạng thái (Active/Locked), Ngày tạo</t>
  </si>
  <si>
    <t>GUI-QLTK03</t>
  </si>
  <si>
    <t>[Form thêm tài khoản] Modal</t>
  </si>
  <si>
    <t>Click Thêm tài khoản</t>
  </si>
  <si>
    <t>-Trường: Họ tên*, Email*, Mật khẩu*, SĐT, Vai trò*, Trạng thái
-(*) = bắt buộc</t>
  </si>
  <si>
    <t>GUI-QLTK04</t>
  </si>
  <si>
    <t>[Form sửa tài khoản] Modal</t>
  </si>
  <si>
    <t>Kiểm tra form sửa</t>
  </si>
  <si>
    <t>Click Sửa tài khoản</t>
  </si>
  <si>
    <t>Hiển thị thông tin hiện tại, có thể thay đổi trừ Email (khóa)</t>
  </si>
  <si>
    <t>GUI-QLTK05</t>
  </si>
  <si>
    <t>[Badge trạng thái] Active/Locked</t>
  </si>
  <si>
    <t>Có tài khoản</t>
  </si>
  <si>
    <t>-Active: Xanh lá
-Locked: Đỏ</t>
  </si>
  <si>
    <t>GUI-QLTK06</t>
  </si>
  <si>
    <t>[Dropdown vai trò] Phân quyền</t>
  </si>
  <si>
    <t>Kiểm tra dropdown</t>
  </si>
  <si>
    <t>Đang trong form thêm/sửa</t>
  </si>
  <si>
    <t>-Các vai trò: Quản trị viên, Người dân, Cứu hộ viên
-Status: enable</t>
  </si>
  <si>
    <t>FUNCTION_SHOW Chức năng quản lý tài khoản</t>
  </si>
  <si>
    <t>FUNC-QLTK01</t>
  </si>
  <si>
    <t>Tạo tài khoản Admin mới</t>
  </si>
  <si>
    <t>1. Click "Thêm tài khoản"
2. Nhập đầy đủ, Vai trò = Quản trị viên
3. Lưu</t>
  </si>
  <si>
    <t>Tài khoản Admin mới tạo thành công, email thông báo gửi đến email đã nhập</t>
  </si>
  <si>
    <t>FUNC-QLTK02</t>
  </si>
  <si>
    <t>Tạo tài khoản Cứu hộ viên</t>
  </si>
  <si>
    <t>1. Thêm tài khoản Vai trò "Cứu hộ viên"
2. Lưu</t>
  </si>
  <si>
    <t>Tài khoản Cứu hộ viên được tạo, có thể đăng nhập và nhận nhiệm vụ</t>
  </si>
  <si>
    <t>FUNC-QLTK03</t>
  </si>
  <si>
    <t>Tạo tài khoản bị trùng email</t>
  </si>
  <si>
    <t>1. Nhập email đã tồn tại
2. Click Lưu</t>
  </si>
  <si>
    <t>Có tài khoản với email đó</t>
  </si>
  <si>
    <t>Thông báo lỗi: "Email đã được sử dụng bởi tài khoản khác"</t>
  </si>
  <si>
    <t>FUNC-QLTK04</t>
  </si>
  <si>
    <t>Đổi vai trò từ Người dân sang Cứu hộ viên</t>
  </si>
  <si>
    <t>1. Click Sửa tài khoản
2. Đổi Vai trò
3. Lưu</t>
  </si>
  <si>
    <t>Có tài khoản Người dân</t>
  </si>
  <si>
    <t>Vai trò cập nhật, tài khoản có thêm quyền: nhận nhiệm vụ, cập nhật GPS...</t>
  </si>
  <si>
    <t>FUNC-QLTK05</t>
  </si>
  <si>
    <t>Đổi vai trò từ Admin sang Người dân</t>
  </si>
  <si>
    <t>1. Click Sửa tài khoản Admin
2. Đổi sang Người dân
3. Lưu</t>
  </si>
  <si>
    <t>Có ít nhất 2 Admin</t>
  </si>
  <si>
    <t>Vai trò cập nhật, quyền Admin bị xóa, tài khoản không còn truy cập Dashboard Admin</t>
  </si>
  <si>
    <t>FUNC-QLTK06</t>
  </si>
  <si>
    <t>Không thể hạ cấp Admin cuối cùng</t>
  </si>
  <si>
    <t>1. Chỉ còn 1 Admin
2. Thử đổi sang vai trò Người dân
3. Lưu</t>
  </si>
  <si>
    <t>Chỉ còn 1 tài khoản Admin</t>
  </si>
  <si>
    <t>Thông báo lỗi: "Hệ thống cần ít nhất 1 Admin, không thể thay đổi vai trò"</t>
  </si>
  <si>
    <t>FUNC-QLTK07</t>
  </si>
  <si>
    <t>Khóa tài khoản người dùng</t>
  </si>
  <si>
    <t>1. Click "Khóa" tài khoản
2. Nhập lý do
3. Xác nhận</t>
  </si>
  <si>
    <t>Có tài khoản Active</t>
  </si>
  <si>
    <t>Tài khoản bị khóa, người dùng đang đăng nhập bị đăng xuất, không thể đăng nhập lại</t>
  </si>
  <si>
    <t>FUNC-QLTK08</t>
  </si>
  <si>
    <t>Mở khóa tài khoản</t>
  </si>
  <si>
    <t>1. Click "Mở khóa" tài khoản Locked
2. Xác nhận</t>
  </si>
  <si>
    <t>Có tài khoản Locked</t>
  </si>
  <si>
    <t>Tài khoản Active trở lại, người dùng có thể đăng nhập bình thường</t>
  </si>
  <si>
    <t>FUNC-QLTK09</t>
  </si>
  <si>
    <t>Đặt lại mật khẩu cho người dùng</t>
  </si>
  <si>
    <t>1. Click "Đặt lại mật khẩu"
2. Xác nhận</t>
  </si>
  <si>
    <t>Hệ thống tạo mật khẩu tạm thời, gửi email đặt lại mật khẩu cho người dùng</t>
  </si>
  <si>
    <t>FUNC-QLTK10</t>
  </si>
  <si>
    <t>Tìm kiếm tài khoản theo tên hoặc email</t>
  </si>
  <si>
    <t>1. Nhập "Nguyễn" vào ô tìm kiếm</t>
  </si>
  <si>
    <t>Có nhiều tài khoản</t>
  </si>
  <si>
    <t>Danh sách lọc real-time hiển thị tài khoản có tên hoặc email chứa "Nguyễn"</t>
  </si>
  <si>
    <t>Bị chăn</t>
  </si>
  <si>
    <t>Tổng số trường hợp thử nghiệm</t>
  </si>
  <si>
    <t>Pass</t>
  </si>
  <si>
    <t>Reload trang, quan sát trước khi dữ liệu về</t>
  </si>
  <si>
    <t>Đã đăng nhập Admin, có dữ liệu</t>
  </si>
  <si>
    <t>GUI-DB09</t>
  </si>
  <si>
    <t>GUI-DB10</t>
  </si>
  <si>
    <t>GUI-DB11</t>
  </si>
  <si>
    <t>1. Click nút "Hôm nay"
2. Quan sát biểu đồ phân bổ loại</t>
  </si>
  <si>
    <t>1. Click nút "7 ngày"</t>
  </si>
  <si>
    <t>1. Click nút "30 ngày"</t>
  </si>
  <si>
    <t>1. Xem Dashboard khi CSDL chưa có YC nào</t>
  </si>
  <si>
    <t>FUNC-DB11</t>
  </si>
  <si>
    <t>FUNC-DB12</t>
  </si>
  <si>
    <t>[Header] Tiêu đề và nút Làm mới</t>
  </si>
  <si>
    <t>Truy cập trang Dashboard</t>
  </si>
  <si>
    <t>- Tiêu đề: "Dashboard Tổng Quan", icon đồng hồ tốc độ
- Phụ đề: "Giám sát toàn diện hoạt động cứu hộ"
- Nút "Làm mới" góc phải, có thể click</t>
  </si>
  <si>
    <t>[Loading] Spinner khi đang tải dữ liệu</t>
  </si>
  <si>
    <t>- Hiện vòng tròn quay + dòng chữ "Đang tải dữ liệu dashboard..."
- Ẩn sau khi dữ liệu tải xong</t>
  </si>
  <si>
    <t>[Widget 1] Ô "Chờ xử lý"</t>
  </si>
  <si>
    <t>Quan sát 4 ô thống kê trên cùng</t>
  </si>
  <si>
    <t>- Nhãn: "CHỜ XỬ LÝ"
- Số lượng YC đang chờ hiển thị to, rõ
- Dòng nhỏ bên dưới: số lượng YC khẩn cấp
- Badge "Cần xử lý" màu đỏ nếu có YC chờ, "Tốt" màu xanh nếu không có</t>
  </si>
  <si>
    <t>[Widget 2] Ô "Đang xử lý"</t>
  </si>
  <si>
    <t>Quan sát 4 ô thống kê</t>
  </si>
  <si>
    <t>- Nhãn: "ĐANG XỬ LÝ"
- Số lượng YC đang xử lý
- Dòng nhỏ: số đội đang thực hiện nhiệm vụ
- Badge "Đang hoạt động" màu vàng</t>
  </si>
  <si>
    <t>[Widget 3] Ô "Hoàn thành" và tỉ lệ %</t>
  </si>
  <si>
    <t>- Nhãn: "HOÀN THÀNH"
- Số YC đã hoàn thành
- Dòng nhỏ: "tổng số X yêu cầu (Y%)" tỉ lệ hoàn thành
- Badge màu xanh lá</t>
  </si>
  <si>
    <t>[Widget 4] Ô "Đội sẵn sàng"</t>
  </si>
  <si>
    <t>- Nhãn: "ĐỘI SẴN SÀNG"
- Số đội đang sẵn sàng
- Dòng nhỏ: "trên X đội đã đăng ký (Y%)"
- Badge màu xanh dương</t>
  </si>
  <si>
    <t>[Bộ lọc thời gian] Hôm nay / 7 ngày / 30 ngày</t>
  </si>
  <si>
    <t>Quan sát bộ lọc trên biểu đồ phân bổ loại</t>
  </si>
  <si>
    <t>- 3 nút: "Hôm nay", "7 ngày", "30 ngày"
- Nút đang chọn nổi bật (màu xanh đậm)
- Mặc định chọn "Hôm nay"</t>
  </si>
  <si>
    <t>[Biểu đồ] Phân bổ sự cố theo loại</t>
  </si>
  <si>
    <t>Quan sát phần "Phân bố sự cố theo loại"</t>
  </si>
  <si>
    <t>- Tiêu đề: "Phân bố sự cố theo loại"
- Mỗi loại sự cố có: chấm màu, tên, số lượng, thanh tiến trình
- Nếu chưa có dữ liệu: hiện icon + "Chưa có dữ liệu sự cố"</t>
  </si>
  <si>
    <t>[Biểu đồ tròn] Tỷ lệ xử lý</t>
  </si>
  <si>
    <t>Quan sát phần "Tỷ lệ xử lý"</t>
  </si>
  <si>
    <t>- Biểu đồ tròn khuyết (donut) thể hiện 4 trạng thái
- Giữa biểu đồ: tổng số YC + chữ "Tổng"
- Chú thích: Chờ xử lý, Đang xử lý, Hoàn thành, Đã huỷ kèm số lượng</t>
  </si>
  <si>
    <t>[Bảng YC chờ] Danh sách tối đa 8 YC đang chờ</t>
  </si>
  <si>
    <t>Quan sát bảng phía dưới bên trái</t>
  </si>
  <si>
    <t>Có YC đang chờ xử lý</t>
  </si>
  <si>
    <t>- Tiêu đề: "Yêu cầu chờ xử lý"
- Link "Xem tất cả" bên phải
- Cột: Mã, Loại sự cố, Vị trí, Mức độ, Thời gian, Nút
- Mỗi dòng có nút "Điều phối"
- Tối đa 8 dòng
- Nếu trống: "Không có yêu cầu nào đang chờ"</t>
  </si>
  <si>
    <t>[Danh sách đội] Trạng thái tối đa 6 đội</t>
  </si>
  <si>
    <t>Quan sát phần danh sách đội</t>
  </si>
  <si>
    <t>- Tiêu đề: "Trạng thái đội cứu hộ"
- Tối đa 6 đội hiển thị
- Mỗi đội: chữ cái đầu, tên đội, khu vực, badge trạng thái
- Trạng thái: Sẵn sàng (xanh), Đang bận (xám), Đang xử lý (vàng)
- Nếu trống: "Chưa có thông tin đội cứu hộ"</t>
  </si>
  <si>
    <t>GUI-DB12</t>
  </si>
  <si>
    <t>[Bản đồ mini] Vị trí sự cố</t>
  </si>
  <si>
    <t>Quan sát phần bản đồ cuối Dashboard</t>
  </si>
  <si>
    <t>- Tiêu đề: "Bản đồ vị trí sự cố"
- Phụ đề: số sự cố có tọa độ
- Link "Bản đồ nhiệt đầy đủ"
- Góc trên bản đồ: badge số lượng khẩn cấp / chờ / đang xử lý
- Góc dưới: bảng top 5 khu vực nhiều sự cố</t>
  </si>
  <si>
    <t>Số liệu 4 widget khớp với dữ liệu thực tế</t>
  </si>
  <si>
    <t>1. Vào Dashboard
2. Đối chiếu với số lượng YC thực tế trong hệ thống</t>
  </si>
  <si>
    <t>Số trong 4 ô widget đếm đúng số YC theo từng trạng thái trong CSDL</t>
  </si>
  <si>
    <t>Nút "Làm mới" tải lại toàn bộ dữ liệu</t>
  </si>
  <si>
    <t>1. Thêm dữ liệu mới vào hệ thống
2. Click "Làm mới"</t>
  </si>
  <si>
    <t>- Icon quay trong khi tải
- Nút mờ không click được khi đang tải
- Dữ liệu cập nhật sau khi tải xong</t>
  </si>
  <si>
    <t>Lọc "Hôm nay" chỉ hiển thị số liệu hôm nay</t>
  </si>
  <si>
    <t>Biểu đồ chỉ tính các YC được gửi trong ngày hôm nay, YC ngày cũ không được đếm</t>
  </si>
  <si>
    <t>Lọc "7 ngày" hiển thị số liệu 7 ngày gần nhất</t>
  </si>
  <si>
    <t>Biểu đồ cập nhật tính YC trong vòng 7 ngày trở lại</t>
  </si>
  <si>
    <t>Lọc "30 ngày" hiển thị số liệu 30 ngày gần nhất</t>
  </si>
  <si>
    <t>Biểu đồ cập nhật tính YC trong vòng 30 ngày trở lại</t>
  </si>
  <si>
    <t>Nút "Điều phối" trên bảng chuyển đúng sang trang phân công</t>
  </si>
  <si>
    <t>1. Click nút "Điều phối" trên một YC</t>
  </si>
  <si>
    <t>Có YC đang chờ</t>
  </si>
  <si>
    <t>Chuyển sang trang Điều Phối, YC tương ứng được chọn sẵn</t>
  </si>
  <si>
    <t>Link "Xem tất cả" mở trang Hàng Đợi</t>
  </si>
  <si>
    <t>1. Click "Xem tất cả"</t>
  </si>
  <si>
    <t>Chuyển sang trang Hàng Đợi Cứu Hộ</t>
  </si>
  <si>
    <t>Link "Quản lý" mở trang Quản Lý Đội</t>
  </si>
  <si>
    <t>1. Click "Quản lý" trong phần đội cứu hộ</t>
  </si>
  <si>
    <t>Chuyển sang trang Quản Lý Đội Cứu Hộ</t>
  </si>
  <si>
    <t>Link "Bản đồ nhiệt đầy đủ" mở trang Heatmap</t>
  </si>
  <si>
    <t>1. Click "Bản đồ nhiệt đầy đủ"</t>
  </si>
  <si>
    <t>Chuyển sang trang Bản Đồ Nhiệt</t>
  </si>
  <si>
    <t>Hiển thị đúng empty state khi chưa có dữ liệu</t>
  </si>
  <si>
    <t>- Biểu đồ loại: "Chưa có dữ liệu sự cố"
- Bảng YC: "Không có yêu cầu nào đang chờ"
- Danh sách đội: "Chưa có thông tin đội cứu hộ"</t>
  </si>
  <si>
    <t>Bản đồ căn giữa theo tọa độ trung bình các sự cố</t>
  </si>
  <si>
    <t>1. Có YC với tọa độ GPS
2. Quan sát tâm bản đồ</t>
  </si>
  <si>
    <t>Có YC có tọa độ</t>
  </si>
  <si>
    <t>Bản đồ hiển thị trung tâm tại khu vực tập trung nhiều sự cố. Nếu không có tọa độ: hiển thị mặc định vùng Đà Nẵng</t>
  </si>
  <si>
    <t>Màu chấm khu vực theo số lượng sự cố</t>
  </si>
  <si>
    <t>1. Xem legend khu vực góc bản đồ</t>
  </si>
  <si>
    <t>Có YC thuộc các quận</t>
  </si>
  <si>
    <t>- Khu vực có từ 10 sự cố trở lên: chấm đỏ
- Từ 5 đến 9 sự cố: chấm cam
- Từ 3 đến 4 sự cố: chấm vàng
- Dưới 3 sự cố: chấm xanh lá</t>
  </si>
  <si>
    <t>GUI-Q01</t>
  </si>
  <si>
    <t>[Header] Tiêu đề và nút Đồng bộ</t>
  </si>
  <si>
    <t>Truy cập trang Hàng Đợi</t>
  </si>
  <si>
    <t>- Tiêu đề: "Hàng Đợi Cứu Hộ"
- Phụ đề: "Danh sách các sự cố khẩn cấp đang chờ phản hồi"
- Nút "Đồng bộ" góc phải, có thể click</t>
  </si>
  <si>
    <t>GUI-Q02</t>
  </si>
  <si>
    <t>[Loading] Spinner khi đang tải</t>
  </si>
  <si>
    <t>Reload trang</t>
  </si>
  <si>
    <t>Đang gọi API</t>
  </si>
  <si>
    <t>- Vòng tròn quay + text "Đang tải dữ liệu hiện trường..."</t>
  </si>
  <si>
    <t>GUI-Q03</t>
  </si>
  <si>
    <t>[Lỗi kết nối] Thông báo lỗi màu đỏ</t>
  </si>
  <si>
    <t>Tắt API server, reload trang</t>
  </si>
  <si>
    <t>API không phản hồi</t>
  </si>
  <si>
    <t>- Hiển thị thông báo lỗi màu đỏ: "Mất kết nối máy chủ. Thử lại sau."</t>
  </si>
  <si>
    <t>GUI-Q04</t>
  </si>
  <si>
    <t>[Hàng đợi trống] Không có YC nào</t>
  </si>
  <si>
    <t>Xem Queue khi tất cả YC đã xử lý</t>
  </si>
  <si>
    <t>Không có YC chờ</t>
  </si>
  <si>
    <t>- Icon tích xanh lá
- Tiêu đề: "Hàng đợi trống"
- Mô tả: "Tất cả yêu cầu đã được tiếp nhận và xử lý."</t>
  </si>
  <si>
    <t>GUI-Q05</t>
  </si>
  <si>
    <t>[Phần ảnh] Vùng ảnh trên card YC</t>
  </si>
  <si>
    <t>Quan sát phần trên card</t>
  </si>
  <si>
    <t>Có YC trong hàng đợi</t>
  </si>
  <si>
    <t>- Nếu có ảnh: hiển thị ảnh sự cố
- Nếu không có ảnh: icon ảnh mờ + "Không đính kèm ảnh"
- Badge mức độ góc trên trái: CRITICAL/HIGH/MEDIUM/LOW với màu tương ứng
- ID YC (#X) hiển thị góc dưới ảnh</t>
  </si>
  <si>
    <t>GUI-Q06</t>
  </si>
  <si>
    <t>[Màu badge mức độ] Phân biệt 4 mức</t>
  </si>
  <si>
    <t>Quan sát badge mức độ trên từng card</t>
  </si>
  <si>
    <t>Có YC 4 mức độ khác nhau</t>
  </si>
  <si>
    <t>- CRITICAL: nền đỏ đậm
- HIGH: nền đỏ
- MEDIUM: nền vàng
- LOW: nền xanh lá</t>
  </si>
  <si>
    <t>GUI-Q07</t>
  </si>
  <si>
    <t>[Nội dung card] Thông tin sự cố</t>
  </si>
  <si>
    <t>Quan sát phần nội dung dưới ảnh</t>
  </si>
  <si>
    <t>- Tên loại sự cố (chữ đậm)
- Thời gian gửi (giờ:phút ngày/tháng/năm)
- Địa chỉ (cắt ngắn nếu dài)
- Mô tả (ẩn nếu không có)
- Số nạn nhân màu đỏ (ẩn nếu = 0)</t>
  </si>
  <si>
    <t>GUI-Q08</t>
  </si>
  <si>
    <t>[Nút] "Phân Bổ Ngay"</t>
  </si>
  <si>
    <t>Quan sát nút cuối card</t>
  </si>
  <si>
    <t>- Nút xanh đầy đủ chiều rộng, icon tia sét + "Phân Bổ Ngay"
- Hiển thị vòng quay khi đang xử lý</t>
  </si>
  <si>
    <t>FUNC-Q01</t>
  </si>
  <si>
    <t>Chỉ hiển thị YC đang chờ xử lý</t>
  </si>
  <si>
    <t>1. Có YC đang chờ và đang xử lý trong hệ thống
2. Vào trang Hàng Đợi</t>
  </si>
  <si>
    <t>Chỉ hiển thị các YC chưa được xử lý. YC đang xử lý hoặc đã xong không xuất hiện ở đây</t>
  </si>
  <si>
    <t>FUNC-Q02</t>
  </si>
  <si>
    <t>Nút "Đồng bộ" làm mới danh sách</t>
  </si>
  <si>
    <t>1. Người dân gửi YC mới
2. Click "Đồng bộ"</t>
  </si>
  <si>
    <t>Đang xem Hàng Đợi</t>
  </si>
  <si>
    <t>- Icon quay khi đang tải
- Nút không click được trong khi tải
- YC mới xuất hiện sau khi đồng bộ xong</t>
  </si>
  <si>
    <t>FUNC-Q03</t>
  </si>
  <si>
    <t>Badge mức độ hiển thị đúng theo dữ liệu</t>
  </si>
  <si>
    <t>1. Có YC với các mức độ khẩn cấp 1, 2, 3, 4</t>
  </si>
  <si>
    <t>Có YC 4 mức</t>
  </si>
  <si>
    <t>- Mức 4: badge CRITICAL nền đỏ đậm
- Mức 3: badge HIGH nền đỏ
- Mức 2: badge MEDIUM nền vàng
- Mức 1: badge LOW nền xanh lá</t>
  </si>
  <si>
    <t>FUNC-Q04</t>
  </si>
  <si>
    <t>Click "Phân Bổ Ngay" chuyển sang trang Điều Phối</t>
  </si>
  <si>
    <t>1. Click "Phân Bổ Ngay" trên card YC</t>
  </si>
  <si>
    <t>Chuyển sang trang Điều Phối với YC đó được chọn sẵn</t>
  </si>
  <si>
    <t>FUNC-Q05</t>
  </si>
  <si>
    <t>Ảnh sự cố tải từ server</t>
  </si>
  <si>
    <t>1. YC có đính kèm ảnh
2. Xem card</t>
  </si>
  <si>
    <t>YC có ảnh</t>
  </si>
  <si>
    <t>Ảnh hiển thị đúng, tải được từ server</t>
  </si>
  <si>
    <t>FUNC-Q06</t>
  </si>
  <si>
    <t>Không có ảnh thì hiện placeholder</t>
  </si>
  <si>
    <t>1. YC không đính kèm ảnh
2. Xem card</t>
  </si>
  <si>
    <t>YC không có ảnh</t>
  </si>
  <si>
    <t>Hiện icon ảnh mờ + chữ "Không đính kèm ảnh", không có lỗi hiển thị</t>
  </si>
  <si>
    <t>FUNC-Q07</t>
  </si>
  <si>
    <t>Ẩn dòng nạn nhân khi số = 0</t>
  </si>
  <si>
    <t>1. YC có số người bị ảnh hưởng = 0</t>
  </si>
  <si>
    <t>Có YC số nạn nhân = 0</t>
  </si>
  <si>
    <t>Không hiển thị dòng nạn nhân trên card</t>
  </si>
  <si>
    <t>FUNC-Q08</t>
  </si>
  <si>
    <t>Ẩn dòng mô tả khi không có mô tả</t>
  </si>
  <si>
    <t>1. YC không có mô tả</t>
  </si>
  <si>
    <t>Có YC không có mô tả</t>
  </si>
  <si>
    <t>Không hiển thị dòng mô tả trên card, bố cục vẫn gọn gàng</t>
  </si>
  <si>
    <t>GUI-A01</t>
  </si>
  <si>
    <t>[Header] Tiêu đề và 3 ô thống kê nhanh</t>
  </si>
  <si>
    <t>Truy cập trang Điều Phối</t>
  </si>
  <si>
    <t>- Tiêu đề: "Điều Phối Cứu Hộ"
- 3 ô thống kê: Đang chờ (vàng), Sẵn sàng (xanh lá), Nhiệm vụ (xanh dương)
- Số tương ứng cập nhật theo dữ liệu thực tế</t>
  </si>
  <si>
    <t>GUI-A02</t>
  </si>
  <si>
    <t>[Cột trái] Danh sách hàng đợi sự cố</t>
  </si>
  <si>
    <t>Quan sát cột trái</t>
  </si>
  <si>
    <t>- Tiêu đề: "Hàng đợi sự cố" và nút làm mới
- Ô tìm kiếm: "Tìm kiếm ID, khu vực..."
- Các nút lọc: Tất cả / CRITICAL / HIGH / MEDIUM / LOW
- Nút đang chọn được làm nổi bật
- Danh sách YC có thể cuộn</t>
  </si>
  <si>
    <t>GUI-A03</t>
  </si>
  <si>
    <t>[Card YC trái] Thông tin mỗi YC trong danh sách</t>
  </si>
  <si>
    <t>Quan sát từng card trong danh sách</t>
  </si>
  <si>
    <t>- Badge mức độ + mã YC (#X) trên cùng
- Tên loại sự cố
- Địa chỉ rút gọn
- Thời gian
- Card được chọn nổi bật hơn các card khác</t>
  </si>
  <si>
    <t>GUI-A04</t>
  </si>
  <si>
    <t>[Empty danh sách] Không có YC phù hợp</t>
  </si>
  <si>
    <t>Lọc theo mức không có YC nào</t>
  </si>
  <si>
    <t>Không có YC thỏa điều kiện</t>
  </si>
  <si>
    <t>- Icon tích xanh
- Tiêu đề: "Đã xử lý xong!"
- "Không có yêu cầu nào trong hàng đợi"</t>
  </si>
  <si>
    <t>GUI-A05</t>
  </si>
  <si>
    <t>[Cột phải mặc định] Khi chưa chọn YC</t>
  </si>
  <si>
    <t>Truy cập trang, chưa click YC nào</t>
  </si>
  <si>
    <t>- Icon tai nghe lớn, nền xanh dương nhạt, có hiệu ứng nhấp nháy
- Tiêu đề: "Trung Tâm Điều Phối"
- Hướng dẫn: "Chọn một ca cấp cứu từ hàng đợi..."</t>
  </si>
  <si>
    <t>GUI-A06</t>
  </si>
  <si>
    <t>[Chi tiết YC] Sau khi chọn một YC</t>
  </si>
  <si>
    <t>1. Click vào YC trong danh sách trái</t>
  </si>
  <si>
    <t>- Header cột phải: badge mức độ + "Yêu cầu #X"
- Ô trái: Chi tiết sự cố (địa chỉ, nhu cầu hỗ trợ, thời gian, mô tả, số nạn nhân)
- Ô phải: Thông tin người gửi (avatar chữ cái đầu, tên, số điện thoại, nút Liên hệ và Bản đồ)</t>
  </si>
  <si>
    <t>GUI-A07</t>
  </si>
  <si>
    <t>[Phần đội] "Phân Bổ Lực Lượng"</t>
  </si>
  <si>
    <t>Sau khi chọn YC, xem danh sách đội</t>
  </si>
  <si>
    <t>- Tiêu đề: "Phân Bổ Lực Lượng" + thống kê số đội
- Ghi chú thứ tự ưu tiên hiển thị bên dưới tiêu đề
- Nút "Chọn tất cả" và "Bỏ chọn"</t>
  </si>
  <si>
    <t>GUI-A08</t>
  </si>
  <si>
    <t>[Card đội] Thông tin từng đội cứu hộ</t>
  </si>
  <si>
    <t>Quan sát từng card đội</t>
  </si>
  <si>
    <t>- Avatar chữ cái đầu tên đội
- Tên đội + chấm trạng thái
- Khu vực phụ trách
- Thanh tiến trình nhiệm vụ: số đang xử lý / tổng năng lực, text "Còn X chỗ trống"
- Thẻ nhỏ: số thành viên, Cùng quận, khoảng cách km, Đúng loại / Khác loại
- Đội đang chọn: avatar đổi sang nền xanh
- Đội quá tải: không thể click, hiển thị khác biệt với đội sẵn sàng</t>
  </si>
  <si>
    <t>GUI-A09</t>
  </si>
  <si>
    <t>[Cảnh báo] Tất cả đội đều bận</t>
  </si>
  <si>
    <t>1. Mọi đội đều đã đầy nhiệm vụ
2. Chọn một YC</t>
  </si>
  <si>
    <t>Tất cả đội quá tải</t>
  </si>
  <si>
    <t>Thông báo vàng: "Tất cả đội cứu hộ đều đang bận. Vui lòng đợi..."</t>
  </si>
  <si>
    <t>GUI-A10</t>
  </si>
  <si>
    <t>[Footer] Trạng thái chọn và nút phân công</t>
  </si>
  <si>
    <t>Quan sát footer sau khi chọn YC</t>
  </si>
  <si>
    <t>- Khi chưa chọn đội: cảnh báo đỏ "Vui lòng lựa chọn lực lượng tham gia"
- Khi đã chọn: "Đã chọn xuất phát: X đội"
- Nút "Hủy bỏ" và "Chốt &amp; Xuất Phát Lệnh"
- Nút phân công không click được khi chưa chọn đội
- Hiển thị vòng quay khi đang gửi lệnh</t>
  </si>
  <si>
    <t>FUNC-A01</t>
  </si>
  <si>
    <t>Tìm kiếm YC theo ID, tên hoặc địa chỉ</t>
  </si>
  <si>
    <t>1. Nhập từ khóa vào ô tìm kiếm</t>
  </si>
  <si>
    <t>Có nhiều YC trong hàng đợi</t>
  </si>
  <si>
    <t>Danh sách lọc ngay, chỉ hiển thị YC có ID, tên loại hoặc địa chỉ chứa từ khóa</t>
  </si>
  <si>
    <t>FUNC-A02</t>
  </si>
  <si>
    <t>Lọc chip CRITICAL — chỉ hiện YC mức 4</t>
  </si>
  <si>
    <t>1. Click chip "CRITICAL"</t>
  </si>
  <si>
    <t>Có YC nhiều mức độ</t>
  </si>
  <si>
    <t>Danh sách chỉ còn YC mức CRITICAL (mức độ khẩn cấp cao nhất)</t>
  </si>
  <si>
    <t>FUNC-A03</t>
  </si>
  <si>
    <t>Lọc chip HIGH — chỉ hiện YC mức 3</t>
  </si>
  <si>
    <t>1. Click chip "HIGH"</t>
  </si>
  <si>
    <t>Danh sách chỉ còn YC mức HIGH</t>
  </si>
  <si>
    <t>FUNC-A04</t>
  </si>
  <si>
    <t>Chip "Tất cả" hiển thị lại toàn bộ</t>
  </si>
  <si>
    <t>1. Đang lọc
2. Click "Tất cả"</t>
  </si>
  <si>
    <t>Đang áp dụng filter</t>
  </si>
  <si>
    <t>Toàn bộ YC hiện lại, không còn lọc</t>
  </si>
  <si>
    <t>FUNC-A05</t>
  </si>
  <si>
    <t>Click YC → hiện chi tiết và tìm đội gần nhất</t>
  </si>
  <si>
    <t>1. Click một YC trong danh sách</t>
  </si>
  <si>
    <t>Có YC và đội trong hệ thống</t>
  </si>
  <si>
    <t>- YC được highlight trong danh sách
- Cột phải hiển thị chi tiết YC
- Hệ thống tự động tính và hiển thị khoảng cách, cùng quận, đúng loại cho từng đội</t>
  </si>
  <si>
    <t>FUNC-A06</t>
  </si>
  <si>
    <t>Đội được sắp xếp theo thứ tự ưu tiên</t>
  </si>
  <si>
    <t>1. Chọn YC
2. Quan sát thứ tự đội hiển thị</t>
  </si>
  <si>
    <t>Có đội với đặc điểm khác nhau</t>
  </si>
  <si>
    <t>Đội cùng loại sự cố và cùng quận xếp trước. Sau đó cùng loại. Sau đó cùng quận. Cuối cùng sắp theo khoảng cách gần nhất</t>
  </si>
  <si>
    <t>FUNC-A07</t>
  </si>
  <si>
    <t>Click đội để chọn hoặc bỏ chọn</t>
  </si>
  <si>
    <t>1. Click đội A → chọn
2. Click lại → bỏ chọn</t>
  </si>
  <si>
    <t>Đã chọn YC, đội sẵn sàng</t>
  </si>
  <si>
    <t>- Lần 1: đội A được chọn, avatar chuyển xanh, đếm tăng
- Lần 2: bỏ chọn, avatar trở về bình thường, đếm giảm</t>
  </si>
  <si>
    <t>FUNC-A08</t>
  </si>
  <si>
    <t>Không thể chọn đội đang quá tải</t>
  </si>
  <si>
    <t>1. Click vào đội đang đầy nhiệm vụ</t>
  </si>
  <si>
    <t>Có đội quá tải</t>
  </si>
  <si>
    <t>Đội không được thêm vào danh sách chọn, trạng thái quá tải vẫn hiển thị</t>
  </si>
  <si>
    <t>FUNC-A09</t>
  </si>
  <si>
    <t>Nút "Chọn tất cả" chọn toàn bộ đội sẵn sàng</t>
  </si>
  <si>
    <t>1. Có 3 đội
2. Click "Chọn tất cả"</t>
  </si>
  <si>
    <t>Chưa chọn đội nào</t>
  </si>
  <si>
    <t>Tất cả đội không quá tải được chọn, footer hiển thị đúng số lượng</t>
  </si>
  <si>
    <t>FUNC-A10</t>
  </si>
  <si>
    <t>Nút "Bỏ chọn" xóa toàn bộ lựa chọn</t>
  </si>
  <si>
    <t>1. Đã chọn 2 đội
2. Click "Bỏ chọn"</t>
  </si>
  <si>
    <t>Đang chọn đội</t>
  </si>
  <si>
    <t>Không còn đội nào được chọn, nút phân công bị vô hiệu, cảnh báo đỏ xuất hiện</t>
  </si>
  <si>
    <t>FUNC-A11</t>
  </si>
  <si>
    <t>Click "Hủy bỏ" → quay về màn hình mặc định</t>
  </si>
  <si>
    <t>1. Đang xem chi tiết YC
2. Click "Hủy bỏ"</t>
  </si>
  <si>
    <t>Đang chọn YC</t>
  </si>
  <si>
    <t>Cột phải trở về màn hình mặc định "Trung Tâm Điều Phối"</t>
  </si>
  <si>
    <t>FUNC-A12</t>
  </si>
  <si>
    <t>Phân công thành công khi click "Chốt &amp; Xuất Phát Lệnh"</t>
  </si>
  <si>
    <t>1. Chọn YC và ít nhất 1 đội
2. Click "Chốt &amp; Xuất Phát Lệnh"</t>
  </si>
  <si>
    <t>Đã chọn đội</t>
  </si>
  <si>
    <t>- Nút hiển thị vòng quay
- Thành công: thông báo xác nhận
- YC biến khỏi hàng đợi
- Màn hình reset về trạng thái chờ chọn YC mới</t>
  </si>
  <si>
    <t>FUNC-A13</t>
  </si>
  <si>
    <t>Truy cập với tham số ?id= tự chọn YC</t>
  </si>
  <si>
    <t>1. Từ Dashboard click "Điều phối" trên YC nào đó</t>
  </si>
  <si>
    <t>YC đó đang chờ xử lý</t>
  </si>
  <si>
    <t>Trang Điều Phối mở ra với YC tương ứng đã được chọn sẵn, không cần click thêm</t>
  </si>
  <si>
    <t>FUNC-A14</t>
  </si>
  <si>
    <t>Thanh tiến trình đội đổi màu theo mức độ đầy</t>
  </si>
  <si>
    <t>1. Quan sát thanh tiến trình của các đội</t>
  </si>
  <si>
    <t>Đội có số nhiệm vụ khác nhau</t>
  </si>
  <si>
    <t>- Ít nhiệm vụ: thanh màu xanh lá
- Gần đầy: thanh màu vàng
- Đầy hoàn toàn: thanh màu đỏ</t>
  </si>
  <si>
    <t>Trí</t>
  </si>
  <si>
    <t>25/04/2026</t>
  </si>
  <si>
    <t>25/04/2027</t>
  </si>
  <si>
    <t>25/04/2028</t>
  </si>
  <si>
    <t>25/04/2029</t>
  </si>
  <si>
    <t>25/04/2030</t>
  </si>
  <si>
    <t>25/04/2031</t>
  </si>
  <si>
    <t>25/04/2032</t>
  </si>
  <si>
    <t>25/04/2033</t>
  </si>
  <si>
    <t>Thức</t>
  </si>
  <si>
    <t>Đạt</t>
  </si>
  <si>
    <t>Hiếu</t>
  </si>
  <si>
    <t>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</si>
</sst>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3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0"/>
      <name val="Arial2"/>
    </font>
    <font>
      <b/>
      <sz val="13"/>
      <color rgb="FFFFFFFF"/>
      <name val="Times New Roman"/>
      <family val="1"/>
    </font>
    <font>
      <b/>
      <sz val="14"/>
      <color rgb="FFFFFFFF"/>
      <name val="Times New Roman"/>
      <family val="1"/>
    </font>
    <font>
      <b/>
      <sz val="14"/>
      <color indexed="9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indexed="9"/>
      <name val="Tahoma"/>
      <family val="2"/>
    </font>
    <font>
      <sz val="14"/>
      <color theme="1"/>
      <name val="Tahoma"/>
      <family val="2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Border="0" applyProtection="0">
      <alignment vertical="center"/>
    </xf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0" borderId="0" xfId="0" applyFont="1"/>
    <xf numFmtId="0" fontId="1" fillId="3" borderId="1" xfId="0" applyFont="1" applyFill="1" applyBorder="1"/>
    <xf numFmtId="0" fontId="4" fillId="3" borderId="1" xfId="0" applyFont="1" applyFill="1" applyBorder="1"/>
    <xf numFmtId="0" fontId="6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6" fillId="0" borderId="5" xfId="0" applyFont="1" applyBorder="1"/>
    <xf numFmtId="0" fontId="6" fillId="0" borderId="5" xfId="0" applyFont="1" applyBorder="1" applyAlignment="1">
      <alignment wrapText="1"/>
    </xf>
    <xf numFmtId="0" fontId="6" fillId="0" borderId="0" xfId="0" applyFont="1" applyBorder="1"/>
    <xf numFmtId="0" fontId="6" fillId="0" borderId="0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5" borderId="1" xfId="0" applyFont="1" applyFill="1" applyBorder="1"/>
    <xf numFmtId="0" fontId="6" fillId="6" borderId="1" xfId="0" applyFont="1" applyFill="1" applyBorder="1" applyAlignment="1"/>
    <xf numFmtId="0" fontId="7" fillId="7" borderId="1" xfId="0" applyFont="1" applyFill="1" applyBorder="1"/>
    <xf numFmtId="0" fontId="8" fillId="2" borderId="1" xfId="0" applyFont="1" applyFill="1" applyBorder="1" applyAlignment="1">
      <alignment horizontal="center" vertical="top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7" borderId="4" xfId="0" applyFont="1" applyFill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0" fontId="10" fillId="0" borderId="1" xfId="0" applyFont="1" applyBorder="1"/>
    <xf numFmtId="0" fontId="11" fillId="0" borderId="7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2" xfId="0" applyFont="1" applyBorder="1"/>
    <xf numFmtId="0" fontId="1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4" borderId="5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</cellXfs>
  <cellStyles count="2">
    <cellStyle name="Normal" xfId="0" builtinId="0"/>
    <cellStyle name="Normal 10" xfId="1" xr:uid="{7ECB1B0D-90EE-4818-8E73-F445946826B2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8283</xdr:rowOff>
    </xdr:from>
    <xdr:to>
      <xdr:col>1</xdr:col>
      <xdr:colOff>3163957</xdr:colOff>
      <xdr:row>10</xdr:row>
      <xdr:rowOff>166687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1054C-5F92-4188-8C37-8034A2C22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1" y="1043609"/>
          <a:ext cx="3163956" cy="1110904"/>
        </a:xfrm>
        <a:prstGeom prst="rect">
          <a:avLst/>
        </a:prstGeom>
      </xdr:spPr>
    </xdr:pic>
    <xdr:clientData/>
  </xdr:twoCellAnchor>
  <xdr:twoCellAnchor editAs="oneCell">
    <xdr:from>
      <xdr:col>1</xdr:col>
      <xdr:colOff>3145080</xdr:colOff>
      <xdr:row>5</xdr:row>
      <xdr:rowOff>29308</xdr:rowOff>
    </xdr:from>
    <xdr:to>
      <xdr:col>2</xdr:col>
      <xdr:colOff>1260231</xdr:colOff>
      <xdr:row>10</xdr:row>
      <xdr:rowOff>175846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2136D-62A5-463B-8927-5395556F8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1580" y="1077058"/>
          <a:ext cx="2709132" cy="1099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1023938</xdr:colOff>
      <xdr:row>4</xdr:row>
      <xdr:rowOff>190501</xdr:rowOff>
    </xdr:from>
    <xdr:to>
      <xdr:col>1</xdr:col>
      <xdr:colOff>4548187</xdr:colOff>
      <xdr:row>10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4B6B8-3C4B-4DAA-9ED8-21AB4B3F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1438" y="1143001"/>
          <a:ext cx="3524249" cy="1428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3758047</xdr:colOff>
      <xdr:row>5</xdr:row>
      <xdr:rowOff>0</xdr:rowOff>
    </xdr:from>
    <xdr:to>
      <xdr:col>5</xdr:col>
      <xdr:colOff>779319</xdr:colOff>
      <xdr:row>11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0BDE9-B694-464C-A46C-BC9B7712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68456" y="1212273"/>
          <a:ext cx="3636818" cy="1454728"/>
        </a:xfrm>
        <a:prstGeom prst="rect">
          <a:avLst/>
        </a:prstGeom>
      </xdr:spPr>
    </xdr:pic>
    <xdr:clientData/>
  </xdr:twoCellAnchor>
  <xdr:twoCellAnchor editAs="oneCell">
    <xdr:from>
      <xdr:col>5</xdr:col>
      <xdr:colOff>1021772</xdr:colOff>
      <xdr:row>5</xdr:row>
      <xdr:rowOff>0</xdr:rowOff>
    </xdr:from>
    <xdr:to>
      <xdr:col>5</xdr:col>
      <xdr:colOff>4364181</xdr:colOff>
      <xdr:row>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E6C2CB-6340-468E-9A92-28A06C6AC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47727" y="1212273"/>
          <a:ext cx="3342409" cy="1454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4086224</xdr:colOff>
      <xdr:row>5</xdr:row>
      <xdr:rowOff>23812</xdr:rowOff>
    </xdr:from>
    <xdr:to>
      <xdr:col>4</xdr:col>
      <xdr:colOff>730620</xdr:colOff>
      <xdr:row>20</xdr:row>
      <xdr:rowOff>17317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0C148-7275-4931-A6B7-DE62039BB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3951" y="1236085"/>
          <a:ext cx="6740896" cy="36303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467592</xdr:colOff>
      <xdr:row>5</xdr:row>
      <xdr:rowOff>17318</xdr:rowOff>
    </xdr:from>
    <xdr:to>
      <xdr:col>4</xdr:col>
      <xdr:colOff>1915701</xdr:colOff>
      <xdr:row>11</xdr:row>
      <xdr:rowOff>1916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42990-7396-42E4-924F-8A980617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3137" y="1229591"/>
          <a:ext cx="11371428" cy="54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606138</xdr:colOff>
      <xdr:row>5</xdr:row>
      <xdr:rowOff>86590</xdr:rowOff>
    </xdr:from>
    <xdr:to>
      <xdr:col>4</xdr:col>
      <xdr:colOff>5420593</xdr:colOff>
      <xdr:row>10</xdr:row>
      <xdr:rowOff>635862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8C77A5-3A08-47FA-90E2-B56D44B2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9274" y="1298863"/>
          <a:ext cx="6771410" cy="3510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329046</xdr:colOff>
      <xdr:row>7</xdr:row>
      <xdr:rowOff>51954</xdr:rowOff>
    </xdr:from>
    <xdr:to>
      <xdr:col>4</xdr:col>
      <xdr:colOff>1212272</xdr:colOff>
      <xdr:row>10</xdr:row>
      <xdr:rowOff>917863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8ECA0-DE0F-4A25-BC71-1CCCE8076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7591" y="1749136"/>
          <a:ext cx="6996545" cy="3273136"/>
        </a:xfrm>
        <a:prstGeom prst="rect">
          <a:avLst/>
        </a:prstGeom>
      </xdr:spPr>
    </xdr:pic>
    <xdr:clientData/>
  </xdr:twoCellAnchor>
  <xdr:twoCellAnchor editAs="oneCell">
    <xdr:from>
      <xdr:col>0</xdr:col>
      <xdr:colOff>329045</xdr:colOff>
      <xdr:row>7</xdr:row>
      <xdr:rowOff>34636</xdr:rowOff>
    </xdr:from>
    <xdr:to>
      <xdr:col>1</xdr:col>
      <xdr:colOff>4146293</xdr:colOff>
      <xdr:row>10</xdr:row>
      <xdr:rowOff>1073728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D824A-99A6-4042-B8AF-7C05E9148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045" y="1731818"/>
          <a:ext cx="6934521" cy="344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zoomScale="40" zoomScaleNormal="40" workbookViewId="0">
      <selection activeCell="L33" sqref="L33"/>
    </sheetView>
  </sheetViews>
  <sheetFormatPr defaultRowHeight="15"/>
  <cols>
    <col min="1" max="1" width="37.140625" bestFit="1" customWidth="1"/>
    <col min="2" max="2" width="68.85546875" style="2" bestFit="1" customWidth="1"/>
    <col min="3" max="3" width="42.42578125" style="1" bestFit="1" customWidth="1"/>
    <col min="4" max="4" width="32.42578125" style="1" bestFit="1" customWidth="1"/>
    <col min="5" max="5" width="67.140625" style="1" bestFit="1" customWidth="1"/>
    <col min="6" max="6" width="54.7109375" customWidth="1"/>
    <col min="7" max="7" width="12.28515625" bestFit="1" customWidth="1"/>
    <col min="8" max="8" width="15.140625" customWidth="1"/>
    <col min="9" max="9" width="14.42578125" bestFit="1" customWidth="1"/>
    <col min="10" max="10" width="9.7109375" bestFit="1" customWidth="1"/>
    <col min="11" max="11" width="13.28515625" bestFit="1" customWidth="1"/>
    <col min="12" max="12" width="14.42578125" bestFit="1" customWidth="1"/>
  </cols>
  <sheetData>
    <row r="1" spans="1:13" ht="16.5">
      <c r="A1" s="5" t="s">
        <v>0</v>
      </c>
      <c r="B1" s="49" t="s">
        <v>1</v>
      </c>
      <c r="C1" s="49"/>
      <c r="D1" s="49"/>
      <c r="E1" s="49"/>
      <c r="F1" s="49"/>
    </row>
    <row r="2" spans="1:13" ht="16.5">
      <c r="A2" s="5" t="s">
        <v>2</v>
      </c>
      <c r="B2" s="50" t="s">
        <v>3</v>
      </c>
      <c r="C2" s="50"/>
      <c r="D2" s="50"/>
      <c r="E2" s="50"/>
      <c r="F2" s="50"/>
    </row>
    <row r="3" spans="1:13" ht="18.75">
      <c r="A3" s="6"/>
      <c r="B3" s="8" t="s">
        <v>4</v>
      </c>
      <c r="C3" s="8" t="s">
        <v>5</v>
      </c>
      <c r="D3" s="8" t="s">
        <v>6</v>
      </c>
      <c r="E3" s="9" t="s">
        <v>548</v>
      </c>
      <c r="F3" s="8" t="s">
        <v>549</v>
      </c>
    </row>
    <row r="4" spans="1:13">
      <c r="A4" s="6" t="s">
        <v>9</v>
      </c>
      <c r="B4" s="10">
        <f>COUNTIF(G16:G84,"Passed")</f>
        <v>0</v>
      </c>
      <c r="C4" s="7">
        <f>COUNTIF(G16:G84,"Failed")</f>
        <v>0</v>
      </c>
      <c r="D4" s="7">
        <f>COUNTIF(G16:G84,"Untested")</f>
        <v>0</v>
      </c>
      <c r="E4" s="7">
        <f>COUNTIF(G16:G84,"Blocked")</f>
        <v>0</v>
      </c>
      <c r="F4" s="6">
        <f>COUNTA(A16:A84)</f>
        <v>25</v>
      </c>
    </row>
    <row r="5" spans="1:13">
      <c r="A5" s="6" t="s">
        <v>10</v>
      </c>
      <c r="B5" s="10">
        <f>COUNTIF(J16:J84,"Passed")</f>
        <v>0</v>
      </c>
      <c r="C5" s="7">
        <f>COUNTIF(J16:J84,"Failed")</f>
        <v>0</v>
      </c>
      <c r="D5" s="7">
        <f>COUNTIF(J16:J84,"Untested")</f>
        <v>0</v>
      </c>
      <c r="E5" s="7">
        <f>COUNTIF(J16:J84,"Blocked")</f>
        <v>0</v>
      </c>
      <c r="F5" s="6">
        <f>COUNTA(A16:A84)</f>
        <v>25</v>
      </c>
    </row>
    <row r="12" spans="1:13" ht="16.5" customHeight="1">
      <c r="A12" s="48" t="s">
        <v>11</v>
      </c>
      <c r="B12" s="48" t="s">
        <v>12</v>
      </c>
      <c r="C12" s="48" t="s">
        <v>13</v>
      </c>
      <c r="D12" s="48" t="s">
        <v>14</v>
      </c>
      <c r="E12" s="48" t="s">
        <v>15</v>
      </c>
      <c r="F12" s="48" t="s">
        <v>16</v>
      </c>
      <c r="G12" s="48" t="s">
        <v>17</v>
      </c>
      <c r="H12" s="48"/>
      <c r="I12" s="48"/>
      <c r="J12" s="48" t="s">
        <v>17</v>
      </c>
      <c r="K12" s="48"/>
      <c r="L12" s="48"/>
      <c r="M12" s="48" t="s">
        <v>18</v>
      </c>
    </row>
    <row r="13" spans="1:13" ht="18">
      <c r="A13" s="48"/>
      <c r="B13" s="48"/>
      <c r="C13" s="48"/>
      <c r="D13" s="48"/>
      <c r="E13" s="48"/>
      <c r="F13" s="48"/>
      <c r="G13" s="48" t="s">
        <v>19</v>
      </c>
      <c r="H13" s="48"/>
      <c r="I13" s="48"/>
      <c r="J13" s="48" t="s">
        <v>20</v>
      </c>
      <c r="K13" s="48"/>
      <c r="L13" s="48"/>
      <c r="M13" s="48"/>
    </row>
    <row r="14" spans="1:13" ht="36">
      <c r="A14" s="48"/>
      <c r="B14" s="48"/>
      <c r="C14" s="48"/>
      <c r="D14" s="48"/>
      <c r="E14" s="48"/>
      <c r="F14" s="48"/>
      <c r="G14" s="35" t="s">
        <v>21</v>
      </c>
      <c r="H14" s="36" t="s">
        <v>22</v>
      </c>
      <c r="I14" s="37" t="s">
        <v>23</v>
      </c>
      <c r="J14" s="35" t="s">
        <v>21</v>
      </c>
      <c r="K14" s="36" t="s">
        <v>22</v>
      </c>
      <c r="L14" s="37" t="s">
        <v>23</v>
      </c>
      <c r="M14" s="48"/>
    </row>
    <row r="15" spans="1:13" ht="18.75" thickBot="1">
      <c r="A15" s="51" t="s">
        <v>24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</row>
    <row r="16" spans="1:13" ht="75.75" thickBot="1">
      <c r="A16" s="16" t="s">
        <v>25</v>
      </c>
      <c r="B16" s="18" t="s">
        <v>562</v>
      </c>
      <c r="C16" s="18" t="s">
        <v>563</v>
      </c>
      <c r="D16" s="18" t="s">
        <v>26</v>
      </c>
      <c r="E16" s="18" t="s">
        <v>564</v>
      </c>
      <c r="F16" s="18" t="s">
        <v>564</v>
      </c>
      <c r="G16" s="34" t="s">
        <v>550</v>
      </c>
      <c r="H16" s="38" t="s">
        <v>819</v>
      </c>
      <c r="I16" s="41" t="s">
        <v>818</v>
      </c>
      <c r="J16" s="16"/>
      <c r="K16" s="16"/>
      <c r="L16" s="16"/>
      <c r="M16" s="16"/>
    </row>
    <row r="17" spans="1:13" ht="56.25">
      <c r="A17" s="16" t="s">
        <v>28</v>
      </c>
      <c r="B17" s="18" t="s">
        <v>565</v>
      </c>
      <c r="C17" s="18" t="s">
        <v>551</v>
      </c>
      <c r="D17" s="18" t="s">
        <v>26</v>
      </c>
      <c r="E17" s="18" t="s">
        <v>566</v>
      </c>
      <c r="F17" s="18" t="s">
        <v>566</v>
      </c>
      <c r="G17" s="34" t="s">
        <v>550</v>
      </c>
      <c r="H17" s="16" t="s">
        <v>819</v>
      </c>
      <c r="I17" s="41" t="s">
        <v>818</v>
      </c>
      <c r="J17" s="16"/>
      <c r="K17" s="16"/>
      <c r="L17" s="16"/>
      <c r="M17" s="16"/>
    </row>
    <row r="18" spans="1:13" ht="93.75">
      <c r="A18" s="16" t="s">
        <v>29</v>
      </c>
      <c r="B18" s="18" t="s">
        <v>567</v>
      </c>
      <c r="C18" s="18" t="s">
        <v>568</v>
      </c>
      <c r="D18" s="18" t="s">
        <v>552</v>
      </c>
      <c r="E18" s="18" t="s">
        <v>569</v>
      </c>
      <c r="F18" s="18" t="s">
        <v>569</v>
      </c>
      <c r="G18" s="34" t="s">
        <v>550</v>
      </c>
      <c r="H18" s="16" t="s">
        <v>819</v>
      </c>
      <c r="I18" s="41" t="s">
        <v>818</v>
      </c>
      <c r="J18" s="16"/>
      <c r="K18" s="16"/>
      <c r="L18" s="16"/>
      <c r="M18" s="16"/>
    </row>
    <row r="19" spans="1:13" ht="75">
      <c r="A19" s="16" t="s">
        <v>30</v>
      </c>
      <c r="B19" s="18" t="s">
        <v>570</v>
      </c>
      <c r="C19" s="18" t="s">
        <v>571</v>
      </c>
      <c r="D19" s="18" t="s">
        <v>26</v>
      </c>
      <c r="E19" s="18" t="s">
        <v>572</v>
      </c>
      <c r="F19" s="18" t="s">
        <v>572</v>
      </c>
      <c r="G19" s="34" t="s">
        <v>550</v>
      </c>
      <c r="H19" s="16" t="s">
        <v>819</v>
      </c>
      <c r="I19" s="41" t="s">
        <v>818</v>
      </c>
      <c r="J19" s="16"/>
      <c r="K19" s="16"/>
      <c r="L19" s="16"/>
      <c r="M19" s="16"/>
    </row>
    <row r="20" spans="1:13" ht="93.75">
      <c r="A20" s="16" t="s">
        <v>31</v>
      </c>
      <c r="B20" s="18" t="s">
        <v>573</v>
      </c>
      <c r="C20" s="18" t="s">
        <v>571</v>
      </c>
      <c r="D20" s="18" t="s">
        <v>26</v>
      </c>
      <c r="E20" s="18" t="s">
        <v>574</v>
      </c>
      <c r="F20" s="18" t="s">
        <v>574</v>
      </c>
      <c r="G20" s="34" t="s">
        <v>550</v>
      </c>
      <c r="H20" s="16" t="s">
        <v>819</v>
      </c>
      <c r="I20" s="41" t="s">
        <v>818</v>
      </c>
      <c r="J20" s="16"/>
      <c r="K20" s="16"/>
      <c r="L20" s="16"/>
      <c r="M20" s="16"/>
    </row>
    <row r="21" spans="1:13" ht="75">
      <c r="A21" s="16" t="s">
        <v>32</v>
      </c>
      <c r="B21" s="18" t="s">
        <v>575</v>
      </c>
      <c r="C21" s="18" t="s">
        <v>571</v>
      </c>
      <c r="D21" s="18" t="s">
        <v>26</v>
      </c>
      <c r="E21" s="18" t="s">
        <v>576</v>
      </c>
      <c r="F21" s="18" t="s">
        <v>576</v>
      </c>
      <c r="G21" s="34" t="s">
        <v>550</v>
      </c>
      <c r="H21" s="16" t="s">
        <v>819</v>
      </c>
      <c r="I21" s="41" t="s">
        <v>818</v>
      </c>
      <c r="J21" s="16"/>
      <c r="K21" s="16"/>
      <c r="L21" s="16"/>
      <c r="M21" s="16"/>
    </row>
    <row r="22" spans="1:13" ht="56.25">
      <c r="A22" s="16" t="s">
        <v>34</v>
      </c>
      <c r="B22" s="18" t="s">
        <v>577</v>
      </c>
      <c r="C22" s="18" t="s">
        <v>578</v>
      </c>
      <c r="D22" s="18" t="s">
        <v>26</v>
      </c>
      <c r="E22" s="18" t="s">
        <v>579</v>
      </c>
      <c r="F22" s="18" t="s">
        <v>579</v>
      </c>
      <c r="G22" s="34" t="s">
        <v>550</v>
      </c>
      <c r="H22" s="16" t="s">
        <v>819</v>
      </c>
      <c r="I22" s="41" t="s">
        <v>818</v>
      </c>
      <c r="J22" s="16"/>
      <c r="K22" s="16"/>
      <c r="L22" s="16"/>
      <c r="M22" s="16"/>
    </row>
    <row r="23" spans="1:13" ht="93.75">
      <c r="A23" s="16" t="s">
        <v>36</v>
      </c>
      <c r="B23" s="18" t="s">
        <v>580</v>
      </c>
      <c r="C23" s="18" t="s">
        <v>581</v>
      </c>
      <c r="D23" s="18" t="s">
        <v>53</v>
      </c>
      <c r="E23" s="18" t="s">
        <v>582</v>
      </c>
      <c r="F23" s="18" t="s">
        <v>582</v>
      </c>
      <c r="G23" s="34"/>
      <c r="H23" s="16" t="s">
        <v>819</v>
      </c>
      <c r="I23" s="41" t="s">
        <v>818</v>
      </c>
      <c r="J23" s="16"/>
      <c r="K23" s="16"/>
      <c r="L23" s="16"/>
      <c r="M23" s="16"/>
    </row>
    <row r="24" spans="1:13" ht="93.75">
      <c r="A24" s="16" t="s">
        <v>553</v>
      </c>
      <c r="B24" s="18" t="s">
        <v>583</v>
      </c>
      <c r="C24" s="18" t="s">
        <v>584</v>
      </c>
      <c r="D24" s="18" t="s">
        <v>26</v>
      </c>
      <c r="E24" s="18" t="s">
        <v>585</v>
      </c>
      <c r="F24" s="18" t="s">
        <v>585</v>
      </c>
      <c r="G24" s="34"/>
      <c r="H24" s="16" t="s">
        <v>819</v>
      </c>
      <c r="I24" s="41" t="s">
        <v>818</v>
      </c>
      <c r="J24" s="16"/>
      <c r="K24" s="16"/>
      <c r="L24" s="16"/>
      <c r="M24" s="16"/>
    </row>
    <row r="25" spans="1:13" ht="131.25">
      <c r="A25" s="16" t="s">
        <v>554</v>
      </c>
      <c r="B25" s="18" t="s">
        <v>586</v>
      </c>
      <c r="C25" s="18" t="s">
        <v>587</v>
      </c>
      <c r="D25" s="18" t="s">
        <v>588</v>
      </c>
      <c r="E25" s="18" t="s">
        <v>589</v>
      </c>
      <c r="F25" s="18" t="s">
        <v>589</v>
      </c>
      <c r="G25" s="34"/>
      <c r="H25" s="16" t="s">
        <v>819</v>
      </c>
      <c r="I25" s="41" t="s">
        <v>818</v>
      </c>
      <c r="J25" s="16"/>
      <c r="K25" s="16"/>
      <c r="L25" s="16"/>
      <c r="M25" s="16"/>
    </row>
    <row r="26" spans="1:13" ht="131.25">
      <c r="A26" s="16" t="s">
        <v>555</v>
      </c>
      <c r="B26" s="18" t="s">
        <v>590</v>
      </c>
      <c r="C26" s="18" t="s">
        <v>591</v>
      </c>
      <c r="D26" s="18" t="s">
        <v>145</v>
      </c>
      <c r="E26" s="18" t="s">
        <v>592</v>
      </c>
      <c r="F26" s="18" t="s">
        <v>592</v>
      </c>
      <c r="G26" s="34"/>
      <c r="H26" s="16" t="s">
        <v>819</v>
      </c>
      <c r="I26" s="41" t="s">
        <v>818</v>
      </c>
      <c r="J26" s="16"/>
      <c r="K26" s="16"/>
      <c r="L26" s="16"/>
      <c r="M26" s="16"/>
    </row>
    <row r="27" spans="1:13" ht="112.5">
      <c r="A27" s="16" t="s">
        <v>593</v>
      </c>
      <c r="B27" s="18" t="s">
        <v>594</v>
      </c>
      <c r="C27" s="18" t="s">
        <v>595</v>
      </c>
      <c r="D27" s="18" t="s">
        <v>26</v>
      </c>
      <c r="E27" s="18" t="s">
        <v>596</v>
      </c>
      <c r="F27" s="18" t="s">
        <v>596</v>
      </c>
      <c r="G27" s="34" t="s">
        <v>550</v>
      </c>
      <c r="H27" s="16" t="s">
        <v>819</v>
      </c>
      <c r="I27" s="41" t="s">
        <v>818</v>
      </c>
      <c r="J27" s="16"/>
      <c r="K27" s="16"/>
      <c r="L27" s="16"/>
      <c r="M27" s="16"/>
    </row>
    <row r="28" spans="1:13" ht="18.75">
      <c r="A28" s="52" t="s">
        <v>38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</row>
    <row r="29" spans="1:13" ht="56.25">
      <c r="A29" s="18" t="s">
        <v>39</v>
      </c>
      <c r="B29" s="18" t="s">
        <v>597</v>
      </c>
      <c r="C29" s="18" t="s">
        <v>598</v>
      </c>
      <c r="D29" s="18" t="s">
        <v>552</v>
      </c>
      <c r="E29" s="18" t="s">
        <v>599</v>
      </c>
      <c r="F29" s="18" t="s">
        <v>599</v>
      </c>
      <c r="G29" s="34" t="s">
        <v>550</v>
      </c>
      <c r="H29" s="16" t="s">
        <v>819</v>
      </c>
      <c r="I29" s="41" t="s">
        <v>818</v>
      </c>
      <c r="J29" s="16"/>
      <c r="K29" s="16"/>
      <c r="L29" s="16"/>
      <c r="M29" s="16"/>
    </row>
    <row r="30" spans="1:13" ht="56.25">
      <c r="A30" s="18" t="s">
        <v>40</v>
      </c>
      <c r="B30" s="18" t="s">
        <v>600</v>
      </c>
      <c r="C30" s="18" t="s">
        <v>601</v>
      </c>
      <c r="D30" s="18" t="s">
        <v>26</v>
      </c>
      <c r="E30" s="18" t="s">
        <v>602</v>
      </c>
      <c r="F30" s="18" t="s">
        <v>602</v>
      </c>
      <c r="G30" s="34" t="s">
        <v>550</v>
      </c>
      <c r="H30" s="16" t="s">
        <v>819</v>
      </c>
      <c r="I30" s="41" t="s">
        <v>818</v>
      </c>
      <c r="J30" s="16"/>
      <c r="K30" s="16"/>
      <c r="L30" s="16"/>
      <c r="M30" s="16"/>
    </row>
    <row r="31" spans="1:13" ht="37.5">
      <c r="A31" s="18" t="s">
        <v>41</v>
      </c>
      <c r="B31" s="18" t="s">
        <v>603</v>
      </c>
      <c r="C31" s="18" t="s">
        <v>556</v>
      </c>
      <c r="D31" s="18" t="s">
        <v>26</v>
      </c>
      <c r="E31" s="18" t="s">
        <v>604</v>
      </c>
      <c r="F31" s="18" t="s">
        <v>604</v>
      </c>
      <c r="G31" s="34" t="s">
        <v>550</v>
      </c>
      <c r="H31" s="16" t="s">
        <v>819</v>
      </c>
      <c r="I31" s="41" t="s">
        <v>818</v>
      </c>
      <c r="J31" s="16"/>
      <c r="K31" s="16"/>
      <c r="L31" s="16"/>
      <c r="M31" s="16"/>
    </row>
    <row r="32" spans="1:13" ht="37.5">
      <c r="A32" s="18" t="s">
        <v>42</v>
      </c>
      <c r="B32" s="18" t="s">
        <v>605</v>
      </c>
      <c r="C32" s="18" t="s">
        <v>557</v>
      </c>
      <c r="D32" s="18" t="s">
        <v>26</v>
      </c>
      <c r="E32" s="18" t="s">
        <v>606</v>
      </c>
      <c r="F32" s="18" t="s">
        <v>606</v>
      </c>
      <c r="G32" s="34" t="s">
        <v>550</v>
      </c>
      <c r="H32" s="16" t="s">
        <v>819</v>
      </c>
      <c r="I32" s="41" t="s">
        <v>818</v>
      </c>
      <c r="J32" s="16"/>
      <c r="K32" s="16"/>
      <c r="L32" s="16"/>
      <c r="M32" s="16"/>
    </row>
    <row r="33" spans="1:13" ht="37.5">
      <c r="A33" s="18" t="s">
        <v>43</v>
      </c>
      <c r="B33" s="18" t="s">
        <v>607</v>
      </c>
      <c r="C33" s="18" t="s">
        <v>558</v>
      </c>
      <c r="D33" s="18" t="s">
        <v>26</v>
      </c>
      <c r="E33" s="18" t="s">
        <v>608</v>
      </c>
      <c r="F33" s="18" t="s">
        <v>608</v>
      </c>
      <c r="G33" s="34" t="s">
        <v>550</v>
      </c>
      <c r="H33" s="16" t="s">
        <v>819</v>
      </c>
      <c r="I33" s="41" t="s">
        <v>818</v>
      </c>
      <c r="J33" s="16"/>
      <c r="K33" s="16"/>
      <c r="L33" s="16"/>
      <c r="M33" s="16"/>
    </row>
    <row r="34" spans="1:13" ht="37.5">
      <c r="A34" s="18" t="s">
        <v>44</v>
      </c>
      <c r="B34" s="18" t="s">
        <v>609</v>
      </c>
      <c r="C34" s="18" t="s">
        <v>610</v>
      </c>
      <c r="D34" s="18" t="s">
        <v>611</v>
      </c>
      <c r="E34" s="18" t="s">
        <v>612</v>
      </c>
      <c r="F34" s="18" t="s">
        <v>612</v>
      </c>
      <c r="G34" s="34" t="s">
        <v>550</v>
      </c>
      <c r="H34" s="16" t="s">
        <v>819</v>
      </c>
      <c r="I34" s="41" t="s">
        <v>818</v>
      </c>
      <c r="J34" s="16"/>
      <c r="K34" s="16"/>
      <c r="L34" s="16"/>
      <c r="M34" s="16"/>
    </row>
    <row r="35" spans="1:13" ht="18.75">
      <c r="A35" s="18" t="s">
        <v>45</v>
      </c>
      <c r="B35" s="18" t="s">
        <v>613</v>
      </c>
      <c r="C35" s="18" t="s">
        <v>614</v>
      </c>
      <c r="D35" s="18" t="s">
        <v>26</v>
      </c>
      <c r="E35" s="18" t="s">
        <v>615</v>
      </c>
      <c r="F35" s="18" t="s">
        <v>615</v>
      </c>
      <c r="G35" s="34" t="s">
        <v>550</v>
      </c>
      <c r="H35" s="16" t="s">
        <v>819</v>
      </c>
      <c r="I35" s="41" t="s">
        <v>818</v>
      </c>
      <c r="J35" s="16"/>
      <c r="K35" s="16"/>
      <c r="L35" s="16"/>
      <c r="M35" s="16"/>
    </row>
    <row r="36" spans="1:13" ht="37.5">
      <c r="A36" s="18" t="s">
        <v>46</v>
      </c>
      <c r="B36" s="18" t="s">
        <v>616</v>
      </c>
      <c r="C36" s="18" t="s">
        <v>617</v>
      </c>
      <c r="D36" s="18" t="s">
        <v>26</v>
      </c>
      <c r="E36" s="18" t="s">
        <v>618</v>
      </c>
      <c r="F36" s="18" t="s">
        <v>618</v>
      </c>
      <c r="G36" s="34" t="s">
        <v>550</v>
      </c>
      <c r="H36" s="16" t="s">
        <v>819</v>
      </c>
      <c r="I36" s="41" t="s">
        <v>818</v>
      </c>
      <c r="J36" s="16"/>
      <c r="K36" s="16"/>
      <c r="L36" s="16"/>
      <c r="M36" s="16"/>
    </row>
    <row r="37" spans="1:13" ht="18.75">
      <c r="A37" s="18" t="s">
        <v>47</v>
      </c>
      <c r="B37" s="18" t="s">
        <v>619</v>
      </c>
      <c r="C37" s="18" t="s">
        <v>620</v>
      </c>
      <c r="D37" s="18" t="s">
        <v>26</v>
      </c>
      <c r="E37" s="18" t="s">
        <v>621</v>
      </c>
      <c r="F37" s="18" t="s">
        <v>621</v>
      </c>
      <c r="G37" s="34" t="s">
        <v>550</v>
      </c>
      <c r="H37" s="16" t="s">
        <v>819</v>
      </c>
      <c r="I37" s="41" t="s">
        <v>818</v>
      </c>
      <c r="J37" s="16"/>
      <c r="K37" s="16"/>
      <c r="L37" s="16"/>
      <c r="M37" s="16"/>
    </row>
    <row r="38" spans="1:13" ht="56.25">
      <c r="A38" s="18" t="s">
        <v>48</v>
      </c>
      <c r="B38" s="18" t="s">
        <v>622</v>
      </c>
      <c r="C38" s="18" t="s">
        <v>559</v>
      </c>
      <c r="D38" s="18" t="s">
        <v>49</v>
      </c>
      <c r="E38" s="18" t="s">
        <v>623</v>
      </c>
      <c r="F38" s="18" t="s">
        <v>623</v>
      </c>
      <c r="G38" s="34" t="s">
        <v>550</v>
      </c>
      <c r="H38" s="16" t="s">
        <v>819</v>
      </c>
      <c r="I38" s="41" t="s">
        <v>818</v>
      </c>
      <c r="J38" s="16"/>
      <c r="K38" s="16"/>
      <c r="L38" s="16"/>
      <c r="M38" s="16"/>
    </row>
    <row r="39" spans="1:13" ht="56.25">
      <c r="A39" s="18" t="s">
        <v>560</v>
      </c>
      <c r="B39" s="18" t="s">
        <v>624</v>
      </c>
      <c r="C39" s="18" t="s">
        <v>625</v>
      </c>
      <c r="D39" s="18" t="s">
        <v>626</v>
      </c>
      <c r="E39" s="18" t="s">
        <v>627</v>
      </c>
      <c r="F39" s="18" t="s">
        <v>627</v>
      </c>
      <c r="G39" s="34" t="s">
        <v>550</v>
      </c>
      <c r="H39" s="16" t="s">
        <v>819</v>
      </c>
      <c r="I39" s="41" t="s">
        <v>818</v>
      </c>
      <c r="J39" s="16"/>
      <c r="K39" s="16"/>
      <c r="L39" s="16"/>
      <c r="M39" s="16"/>
    </row>
    <row r="40" spans="1:13" ht="75">
      <c r="A40" s="18" t="s">
        <v>561</v>
      </c>
      <c r="B40" s="18" t="s">
        <v>628</v>
      </c>
      <c r="C40" s="18" t="s">
        <v>629</v>
      </c>
      <c r="D40" s="18" t="s">
        <v>630</v>
      </c>
      <c r="E40" s="18" t="s">
        <v>631</v>
      </c>
      <c r="F40" s="18" t="s">
        <v>631</v>
      </c>
      <c r="G40" s="34" t="s">
        <v>550</v>
      </c>
      <c r="H40" s="16" t="s">
        <v>819</v>
      </c>
      <c r="I40" s="41" t="s">
        <v>818</v>
      </c>
      <c r="J40" s="16"/>
      <c r="K40" s="16"/>
      <c r="L40" s="16"/>
      <c r="M40" s="16"/>
    </row>
    <row r="41" spans="1:13">
      <c r="B41" s="1"/>
      <c r="F41" s="1"/>
    </row>
    <row r="42" spans="1:13">
      <c r="B42" s="1"/>
      <c r="F42" s="1"/>
    </row>
    <row r="54" spans="6:6">
      <c r="F54" s="1"/>
    </row>
  </sheetData>
  <mergeCells count="15">
    <mergeCell ref="J13:L13"/>
    <mergeCell ref="B1:F1"/>
    <mergeCell ref="B2:F2"/>
    <mergeCell ref="A15:M15"/>
    <mergeCell ref="A28:M28"/>
    <mergeCell ref="A12:A14"/>
    <mergeCell ref="B12:B14"/>
    <mergeCell ref="G12:I12"/>
    <mergeCell ref="J12:L12"/>
    <mergeCell ref="M12:M14"/>
    <mergeCell ref="C12:C14"/>
    <mergeCell ref="D12:D14"/>
    <mergeCell ref="E12:E14"/>
    <mergeCell ref="F12:F14"/>
    <mergeCell ref="G13:I13"/>
  </mergeCells>
  <phoneticPr fontId="12" type="noConversion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zoomScale="40" zoomScaleNormal="40" workbookViewId="0">
      <selection activeCell="C8" sqref="C8"/>
    </sheetView>
  </sheetViews>
  <sheetFormatPr defaultRowHeight="18.75"/>
  <cols>
    <col min="1" max="1" width="42.85546875" style="19" bestFit="1" customWidth="1"/>
    <col min="2" max="2" width="68.85546875" style="19" bestFit="1" customWidth="1"/>
    <col min="3" max="3" width="35" style="19" bestFit="1" customWidth="1"/>
    <col min="4" max="4" width="29.7109375" style="19" bestFit="1" customWidth="1"/>
    <col min="5" max="5" width="100.140625" style="19" bestFit="1" customWidth="1"/>
    <col min="6" max="6" width="58.7109375" style="19" customWidth="1"/>
    <col min="7" max="7" width="13.42578125" style="19" bestFit="1" customWidth="1"/>
    <col min="8" max="8" width="16.140625" style="19" customWidth="1"/>
    <col min="9" max="9" width="14.42578125" style="19" bestFit="1" customWidth="1"/>
    <col min="10" max="10" width="9.7109375" style="19" bestFit="1" customWidth="1"/>
    <col min="11" max="11" width="13.28515625" style="19" bestFit="1" customWidth="1"/>
    <col min="12" max="16384" width="9.140625" style="19"/>
  </cols>
  <sheetData>
    <row r="1" spans="1:13">
      <c r="A1" s="20" t="s">
        <v>0</v>
      </c>
      <c r="B1" s="53" t="s">
        <v>1</v>
      </c>
      <c r="C1" s="54"/>
      <c r="D1" s="54"/>
      <c r="E1" s="54"/>
      <c r="F1" s="55"/>
    </row>
    <row r="2" spans="1:13">
      <c r="A2" s="20" t="s">
        <v>2</v>
      </c>
      <c r="B2" s="56" t="s">
        <v>50</v>
      </c>
      <c r="C2" s="57"/>
      <c r="D2" s="57"/>
      <c r="E2" s="57"/>
      <c r="F2" s="58"/>
    </row>
    <row r="3" spans="1:13">
      <c r="A3" s="16"/>
      <c r="B3" s="3" t="s">
        <v>4</v>
      </c>
      <c r="C3" s="3" t="s">
        <v>5</v>
      </c>
      <c r="D3" s="3" t="s">
        <v>6</v>
      </c>
      <c r="E3" s="4" t="s">
        <v>548</v>
      </c>
      <c r="F3" s="3" t="s">
        <v>549</v>
      </c>
    </row>
    <row r="4" spans="1:13">
      <c r="A4" s="16" t="s">
        <v>9</v>
      </c>
      <c r="B4" s="16">
        <f>COUNTIF(G16:G81,"Passed")</f>
        <v>0</v>
      </c>
      <c r="C4" s="16">
        <f>COUNTIF(G16:G81,"Failed")</f>
        <v>0</v>
      </c>
      <c r="D4" s="16">
        <f>COUNTIF(G16:G81,"Untested")</f>
        <v>0</v>
      </c>
      <c r="E4" s="16">
        <f>COUNTIF(G16:G81,"Blocked")</f>
        <v>0</v>
      </c>
      <c r="F4" s="16">
        <f>COUNTA(A16:A81)</f>
        <v>17</v>
      </c>
    </row>
    <row r="5" spans="1:13">
      <c r="A5" s="16" t="s">
        <v>10</v>
      </c>
      <c r="B5" s="16">
        <f>COUNTIF(J16:J81,"Passed")</f>
        <v>0</v>
      </c>
      <c r="C5" s="16">
        <f>COUNTIF(J16:J81,"Failed")</f>
        <v>0</v>
      </c>
      <c r="D5" s="16">
        <f>COUNTIF(J16:J81,"Untested")</f>
        <v>0</v>
      </c>
      <c r="E5" s="16">
        <f>COUNTIF(J16:J81,"Blocked")</f>
        <v>0</v>
      </c>
      <c r="F5" s="16">
        <f>COUNTA(A16:A81)</f>
        <v>17</v>
      </c>
    </row>
    <row r="12" spans="1:13">
      <c r="A12" s="59" t="s">
        <v>11</v>
      </c>
      <c r="B12" s="59" t="s">
        <v>12</v>
      </c>
      <c r="C12" s="59" t="s">
        <v>13</v>
      </c>
      <c r="D12" s="59" t="s">
        <v>14</v>
      </c>
      <c r="E12" s="59" t="s">
        <v>15</v>
      </c>
      <c r="F12" s="59" t="s">
        <v>16</v>
      </c>
      <c r="G12" s="59" t="s">
        <v>17</v>
      </c>
      <c r="H12" s="59"/>
      <c r="I12" s="59"/>
      <c r="J12" s="59" t="s">
        <v>17</v>
      </c>
      <c r="K12" s="59"/>
      <c r="L12" s="59"/>
      <c r="M12" s="59" t="s">
        <v>18</v>
      </c>
    </row>
    <row r="13" spans="1:13">
      <c r="A13" s="59"/>
      <c r="B13" s="59"/>
      <c r="C13" s="59"/>
      <c r="D13" s="59"/>
      <c r="E13" s="59"/>
      <c r="F13" s="59"/>
      <c r="G13" s="59" t="s">
        <v>19</v>
      </c>
      <c r="H13" s="59"/>
      <c r="I13" s="59"/>
      <c r="J13" s="59" t="s">
        <v>20</v>
      </c>
      <c r="K13" s="59"/>
      <c r="L13" s="59"/>
      <c r="M13" s="59"/>
    </row>
    <row r="14" spans="1:13" ht="56.25">
      <c r="A14" s="59"/>
      <c r="B14" s="59"/>
      <c r="C14" s="59"/>
      <c r="D14" s="59"/>
      <c r="E14" s="59"/>
      <c r="F14" s="59"/>
      <c r="G14" s="13" t="s">
        <v>21</v>
      </c>
      <c r="H14" s="14" t="s">
        <v>22</v>
      </c>
      <c r="I14" s="15" t="s">
        <v>23</v>
      </c>
      <c r="J14" s="13" t="s">
        <v>21</v>
      </c>
      <c r="K14" s="14" t="s">
        <v>22</v>
      </c>
      <c r="L14" s="15" t="s">
        <v>23</v>
      </c>
      <c r="M14" s="59"/>
    </row>
    <row r="15" spans="1:13" ht="19.5" thickBot="1">
      <c r="A15" s="60" t="s">
        <v>51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  <row r="16" spans="1:13" ht="75.75" thickBot="1">
      <c r="A16" s="18" t="s">
        <v>632</v>
      </c>
      <c r="B16" s="18" t="s">
        <v>633</v>
      </c>
      <c r="C16" s="18" t="s">
        <v>634</v>
      </c>
      <c r="D16" s="18" t="s">
        <v>26</v>
      </c>
      <c r="E16" s="18" t="s">
        <v>635</v>
      </c>
      <c r="F16" s="18" t="s">
        <v>635</v>
      </c>
      <c r="G16" s="34" t="s">
        <v>550</v>
      </c>
      <c r="H16" s="38" t="s">
        <v>819</v>
      </c>
      <c r="I16" s="41" t="s">
        <v>827</v>
      </c>
      <c r="J16" s="16"/>
      <c r="K16" s="16"/>
      <c r="L16" s="16"/>
      <c r="M16" s="16"/>
    </row>
    <row r="17" spans="1:13" ht="38.25" thickBot="1">
      <c r="A17" s="18" t="s">
        <v>636</v>
      </c>
      <c r="B17" s="18" t="s">
        <v>637</v>
      </c>
      <c r="C17" s="18" t="s">
        <v>638</v>
      </c>
      <c r="D17" s="18" t="s">
        <v>639</v>
      </c>
      <c r="E17" s="18" t="s">
        <v>640</v>
      </c>
      <c r="F17" s="18" t="s">
        <v>640</v>
      </c>
      <c r="G17" s="34" t="s">
        <v>550</v>
      </c>
      <c r="H17" s="38" t="s">
        <v>819</v>
      </c>
      <c r="I17" s="41" t="s">
        <v>827</v>
      </c>
      <c r="J17" s="16"/>
      <c r="K17" s="16"/>
      <c r="L17" s="16"/>
      <c r="M17" s="16"/>
    </row>
    <row r="18" spans="1:13" ht="38.25" thickBot="1">
      <c r="A18" s="18" t="s">
        <v>641</v>
      </c>
      <c r="B18" s="18" t="s">
        <v>642</v>
      </c>
      <c r="C18" s="18" t="s">
        <v>643</v>
      </c>
      <c r="D18" s="18" t="s">
        <v>644</v>
      </c>
      <c r="E18" s="18" t="s">
        <v>645</v>
      </c>
      <c r="F18" s="18" t="s">
        <v>645</v>
      </c>
      <c r="G18" s="34" t="s">
        <v>550</v>
      </c>
      <c r="H18" s="38" t="s">
        <v>819</v>
      </c>
      <c r="I18" s="41" t="s">
        <v>827</v>
      </c>
      <c r="J18" s="16"/>
      <c r="K18" s="16"/>
      <c r="L18" s="16"/>
      <c r="M18" s="16"/>
    </row>
    <row r="19" spans="1:13" ht="75.75" thickBot="1">
      <c r="A19" s="18" t="s">
        <v>646</v>
      </c>
      <c r="B19" s="18" t="s">
        <v>647</v>
      </c>
      <c r="C19" s="18" t="s">
        <v>648</v>
      </c>
      <c r="D19" s="18" t="s">
        <v>649</v>
      </c>
      <c r="E19" s="18" t="s">
        <v>650</v>
      </c>
      <c r="F19" s="18" t="s">
        <v>650</v>
      </c>
      <c r="G19" s="34" t="s">
        <v>550</v>
      </c>
      <c r="H19" s="38" t="s">
        <v>819</v>
      </c>
      <c r="I19" s="41" t="s">
        <v>827</v>
      </c>
      <c r="J19" s="16"/>
      <c r="K19" s="16"/>
      <c r="L19" s="16"/>
      <c r="M19" s="16"/>
    </row>
    <row r="20" spans="1:13" ht="132" thickBot="1">
      <c r="A20" s="18" t="s">
        <v>651</v>
      </c>
      <c r="B20" s="18" t="s">
        <v>652</v>
      </c>
      <c r="C20" s="18" t="s">
        <v>653</v>
      </c>
      <c r="D20" s="18" t="s">
        <v>654</v>
      </c>
      <c r="E20" s="18" t="s">
        <v>655</v>
      </c>
      <c r="F20" s="18" t="s">
        <v>655</v>
      </c>
      <c r="G20" s="34" t="s">
        <v>550</v>
      </c>
      <c r="H20" s="38" t="s">
        <v>819</v>
      </c>
      <c r="I20" s="41" t="s">
        <v>827</v>
      </c>
      <c r="J20" s="16"/>
      <c r="K20" s="16"/>
      <c r="L20" s="16"/>
      <c r="M20" s="16"/>
    </row>
    <row r="21" spans="1:13" ht="75.75" thickBot="1">
      <c r="A21" s="18" t="s">
        <v>656</v>
      </c>
      <c r="B21" s="18" t="s">
        <v>657</v>
      </c>
      <c r="C21" s="18" t="s">
        <v>658</v>
      </c>
      <c r="D21" s="18" t="s">
        <v>659</v>
      </c>
      <c r="E21" s="18" t="s">
        <v>660</v>
      </c>
      <c r="F21" s="18" t="s">
        <v>660</v>
      </c>
      <c r="G21" s="34" t="s">
        <v>550</v>
      </c>
      <c r="H21" s="38" t="s">
        <v>819</v>
      </c>
      <c r="I21" s="41" t="s">
        <v>827</v>
      </c>
      <c r="J21" s="16"/>
      <c r="K21" s="16"/>
      <c r="L21" s="16"/>
      <c r="M21" s="16"/>
    </row>
    <row r="22" spans="1:13" ht="94.5" thickBot="1">
      <c r="A22" s="18" t="s">
        <v>661</v>
      </c>
      <c r="B22" s="18" t="s">
        <v>662</v>
      </c>
      <c r="C22" s="18" t="s">
        <v>663</v>
      </c>
      <c r="D22" s="18" t="s">
        <v>654</v>
      </c>
      <c r="E22" s="18" t="s">
        <v>664</v>
      </c>
      <c r="F22" s="18" t="s">
        <v>664</v>
      </c>
      <c r="G22" s="34" t="s">
        <v>550</v>
      </c>
      <c r="H22" s="38" t="s">
        <v>819</v>
      </c>
      <c r="I22" s="41" t="s">
        <v>827</v>
      </c>
      <c r="J22" s="16"/>
      <c r="K22" s="16"/>
      <c r="L22" s="16"/>
      <c r="M22" s="16"/>
    </row>
    <row r="23" spans="1:13" ht="57" thickBot="1">
      <c r="A23" s="18" t="s">
        <v>665</v>
      </c>
      <c r="B23" s="18" t="s">
        <v>666</v>
      </c>
      <c r="C23" s="18" t="s">
        <v>667</v>
      </c>
      <c r="D23" s="18" t="s">
        <v>654</v>
      </c>
      <c r="E23" s="18" t="s">
        <v>668</v>
      </c>
      <c r="F23" s="18" t="s">
        <v>668</v>
      </c>
      <c r="G23" s="34" t="s">
        <v>550</v>
      </c>
      <c r="H23" s="38" t="s">
        <v>819</v>
      </c>
      <c r="I23" s="41" t="s">
        <v>827</v>
      </c>
      <c r="J23" s="16"/>
      <c r="K23" s="16"/>
      <c r="L23" s="16"/>
      <c r="M23" s="16"/>
    </row>
    <row r="24" spans="1:13" ht="19.5" thickBot="1">
      <c r="A24" s="60" t="s">
        <v>55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</row>
    <row r="25" spans="1:13" ht="57" thickBot="1">
      <c r="A25" s="18" t="s">
        <v>669</v>
      </c>
      <c r="B25" s="18" t="s">
        <v>670</v>
      </c>
      <c r="C25" s="18" t="s">
        <v>671</v>
      </c>
      <c r="D25" s="18" t="s">
        <v>56</v>
      </c>
      <c r="E25" s="18" t="s">
        <v>672</v>
      </c>
      <c r="F25" s="18" t="s">
        <v>672</v>
      </c>
      <c r="G25" s="34" t="s">
        <v>550</v>
      </c>
      <c r="H25" s="38" t="s">
        <v>819</v>
      </c>
      <c r="I25" s="41" t="s">
        <v>827</v>
      </c>
      <c r="J25" s="16"/>
      <c r="K25" s="16"/>
      <c r="L25" s="16"/>
      <c r="M25" s="16"/>
    </row>
    <row r="26" spans="1:13" ht="57" thickBot="1">
      <c r="A26" s="18" t="s">
        <v>673</v>
      </c>
      <c r="B26" s="18" t="s">
        <v>674</v>
      </c>
      <c r="C26" s="18" t="s">
        <v>675</v>
      </c>
      <c r="D26" s="18" t="s">
        <v>676</v>
      </c>
      <c r="E26" s="18" t="s">
        <v>677</v>
      </c>
      <c r="F26" s="18" t="s">
        <v>677</v>
      </c>
      <c r="G26" s="34" t="s">
        <v>550</v>
      </c>
      <c r="H26" s="38" t="s">
        <v>819</v>
      </c>
      <c r="I26" s="41" t="s">
        <v>827</v>
      </c>
      <c r="J26" s="16"/>
      <c r="K26" s="16"/>
      <c r="L26" s="16"/>
      <c r="M26" s="16"/>
    </row>
    <row r="27" spans="1:13" ht="75.75" thickBot="1">
      <c r="A27" s="18" t="s">
        <v>678</v>
      </c>
      <c r="B27" s="18" t="s">
        <v>679</v>
      </c>
      <c r="C27" s="18" t="s">
        <v>680</v>
      </c>
      <c r="D27" s="18" t="s">
        <v>681</v>
      </c>
      <c r="E27" s="18" t="s">
        <v>682</v>
      </c>
      <c r="F27" s="18" t="s">
        <v>682</v>
      </c>
      <c r="G27" s="34" t="s">
        <v>550</v>
      </c>
      <c r="H27" s="38" t="s">
        <v>819</v>
      </c>
      <c r="I27" s="41" t="s">
        <v>827</v>
      </c>
      <c r="J27" s="16"/>
      <c r="K27" s="16"/>
      <c r="L27" s="16"/>
      <c r="M27" s="16"/>
    </row>
    <row r="28" spans="1:13" ht="38.25" thickBot="1">
      <c r="A28" s="18" t="s">
        <v>683</v>
      </c>
      <c r="B28" s="18" t="s">
        <v>684</v>
      </c>
      <c r="C28" s="18" t="s">
        <v>685</v>
      </c>
      <c r="D28" s="18" t="s">
        <v>654</v>
      </c>
      <c r="E28" s="18" t="s">
        <v>686</v>
      </c>
      <c r="F28" s="18" t="s">
        <v>686</v>
      </c>
      <c r="G28" s="34" t="s">
        <v>550</v>
      </c>
      <c r="H28" s="38" t="s">
        <v>819</v>
      </c>
      <c r="I28" s="41" t="s">
        <v>827</v>
      </c>
      <c r="J28" s="16"/>
      <c r="K28" s="16"/>
      <c r="L28" s="16"/>
      <c r="M28" s="16"/>
    </row>
    <row r="29" spans="1:13" ht="38.25" thickBot="1">
      <c r="A29" s="18" t="s">
        <v>687</v>
      </c>
      <c r="B29" s="18" t="s">
        <v>688</v>
      </c>
      <c r="C29" s="18" t="s">
        <v>689</v>
      </c>
      <c r="D29" s="18" t="s">
        <v>690</v>
      </c>
      <c r="E29" s="18" t="s">
        <v>691</v>
      </c>
      <c r="F29" s="18" t="s">
        <v>691</v>
      </c>
      <c r="G29" s="34" t="s">
        <v>550</v>
      </c>
      <c r="H29" s="38" t="s">
        <v>819</v>
      </c>
      <c r="I29" s="41" t="s">
        <v>827</v>
      </c>
      <c r="J29" s="16"/>
      <c r="K29" s="16"/>
      <c r="L29" s="16"/>
      <c r="M29" s="16"/>
    </row>
    <row r="30" spans="1:13" ht="38.25" thickBot="1">
      <c r="A30" s="18" t="s">
        <v>692</v>
      </c>
      <c r="B30" s="18" t="s">
        <v>693</v>
      </c>
      <c r="C30" s="18" t="s">
        <v>694</v>
      </c>
      <c r="D30" s="18" t="s">
        <v>695</v>
      </c>
      <c r="E30" s="18" t="s">
        <v>696</v>
      </c>
      <c r="F30" s="18" t="s">
        <v>696</v>
      </c>
      <c r="G30" s="34" t="s">
        <v>550</v>
      </c>
      <c r="H30" s="38" t="s">
        <v>819</v>
      </c>
      <c r="I30" s="41" t="s">
        <v>827</v>
      </c>
      <c r="J30" s="16"/>
      <c r="K30" s="16"/>
      <c r="L30" s="16"/>
      <c r="M30" s="16"/>
    </row>
    <row r="31" spans="1:13" ht="38.25" thickBot="1">
      <c r="A31" s="18" t="s">
        <v>697</v>
      </c>
      <c r="B31" s="18" t="s">
        <v>698</v>
      </c>
      <c r="C31" s="18" t="s">
        <v>699</v>
      </c>
      <c r="D31" s="18" t="s">
        <v>700</v>
      </c>
      <c r="E31" s="18" t="s">
        <v>701</v>
      </c>
      <c r="F31" s="18" t="s">
        <v>701</v>
      </c>
      <c r="G31" s="34" t="s">
        <v>550</v>
      </c>
      <c r="H31" s="38" t="s">
        <v>819</v>
      </c>
      <c r="I31" s="41" t="s">
        <v>827</v>
      </c>
      <c r="J31" s="16"/>
      <c r="K31" s="16"/>
      <c r="L31" s="16"/>
      <c r="M31" s="16"/>
    </row>
    <row r="32" spans="1:13" ht="38.25" thickBot="1">
      <c r="A32" s="18" t="s">
        <v>702</v>
      </c>
      <c r="B32" s="18" t="s">
        <v>703</v>
      </c>
      <c r="C32" s="18" t="s">
        <v>704</v>
      </c>
      <c r="D32" s="18" t="s">
        <v>705</v>
      </c>
      <c r="E32" s="18" t="s">
        <v>706</v>
      </c>
      <c r="F32" s="18" t="s">
        <v>706</v>
      </c>
      <c r="G32" s="34" t="s">
        <v>550</v>
      </c>
      <c r="H32" s="38" t="s">
        <v>819</v>
      </c>
      <c r="I32" s="41" t="s">
        <v>827</v>
      </c>
      <c r="J32" s="16"/>
      <c r="K32" s="16"/>
      <c r="L32" s="16"/>
      <c r="M32" s="16"/>
    </row>
    <row r="33" spans="1:5">
      <c r="A33" s="22"/>
      <c r="B33" s="22"/>
      <c r="C33" s="22"/>
      <c r="D33" s="22"/>
      <c r="E33" s="22"/>
    </row>
    <row r="42" spans="1:5">
      <c r="D42" s="22"/>
    </row>
  </sheetData>
  <mergeCells count="15">
    <mergeCell ref="A15:M15"/>
    <mergeCell ref="A24:M24"/>
    <mergeCell ref="G12:I12"/>
    <mergeCell ref="J12:L12"/>
    <mergeCell ref="M12:M14"/>
    <mergeCell ref="G13:I13"/>
    <mergeCell ref="J13:L13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topLeftCell="E9" zoomScale="55" zoomScaleNormal="55" workbookViewId="0">
      <selection activeCell="P13" sqref="P13"/>
    </sheetView>
  </sheetViews>
  <sheetFormatPr defaultRowHeight="18.75"/>
  <cols>
    <col min="1" max="1" width="40.140625" style="19" bestFit="1" customWidth="1"/>
    <col min="2" max="2" width="68.85546875" style="19" bestFit="1" customWidth="1"/>
    <col min="3" max="3" width="65.7109375" style="19" bestFit="1" customWidth="1"/>
    <col min="4" max="4" width="35.28515625" style="19" bestFit="1" customWidth="1"/>
    <col min="5" max="5" width="99.140625" style="19" bestFit="1" customWidth="1"/>
    <col min="6" max="6" width="98.7109375" style="19" bestFit="1" customWidth="1"/>
    <col min="7" max="7" width="13.7109375" style="19" bestFit="1" customWidth="1"/>
    <col min="8" max="8" width="18.85546875" style="19" customWidth="1"/>
    <col min="9" max="16384" width="9.140625" style="19"/>
  </cols>
  <sheetData>
    <row r="1" spans="1:13">
      <c r="A1" s="21" t="s">
        <v>0</v>
      </c>
      <c r="B1" s="61" t="s">
        <v>1</v>
      </c>
      <c r="C1" s="61"/>
      <c r="D1" s="61"/>
      <c r="E1" s="61"/>
      <c r="F1" s="61"/>
    </row>
    <row r="2" spans="1:13">
      <c r="A2" s="21" t="s">
        <v>2</v>
      </c>
      <c r="B2" s="62" t="s">
        <v>57</v>
      </c>
      <c r="C2" s="62"/>
      <c r="D2" s="62"/>
      <c r="E2" s="62"/>
      <c r="F2" s="62"/>
    </row>
    <row r="3" spans="1:13">
      <c r="A3" s="16"/>
      <c r="B3" s="30" t="s">
        <v>4</v>
      </c>
      <c r="C3" s="30" t="s">
        <v>5</v>
      </c>
      <c r="D3" s="30" t="s">
        <v>6</v>
      </c>
      <c r="E3" s="9" t="s">
        <v>548</v>
      </c>
      <c r="F3" s="30" t="s">
        <v>549</v>
      </c>
    </row>
    <row r="4" spans="1:13">
      <c r="A4" s="16" t="s">
        <v>9</v>
      </c>
      <c r="B4" s="16">
        <f>COUNTIF(G16:G84,"Passed")</f>
        <v>0</v>
      </c>
      <c r="C4" s="16">
        <f>COUNTIF(G16:G84,"Failed")</f>
        <v>0</v>
      </c>
      <c r="D4" s="16">
        <f>COUNTIF(G16:G84,"Untested")</f>
        <v>0</v>
      </c>
      <c r="E4" s="16">
        <f>COUNTIF(G16:G84,"Blocked")</f>
        <v>0</v>
      </c>
      <c r="F4" s="16">
        <f>COUNTA(A16:A84)</f>
        <v>25</v>
      </c>
    </row>
    <row r="5" spans="1:13">
      <c r="A5" s="16" t="s">
        <v>10</v>
      </c>
      <c r="B5" s="16">
        <f>COUNTIF(J16:J84,"Passed")</f>
        <v>0</v>
      </c>
      <c r="C5" s="16">
        <f>COUNTIF(J16:J84,"Failed")</f>
        <v>0</v>
      </c>
      <c r="D5" s="16">
        <f>COUNTIF(J16:J84,"Untested")</f>
        <v>0</v>
      </c>
      <c r="E5" s="16">
        <f>COUNTIF(J16:J84,"Blocked")</f>
        <v>0</v>
      </c>
      <c r="F5" s="16">
        <f>COUNTA(A16:A84)</f>
        <v>25</v>
      </c>
    </row>
    <row r="12" spans="1:13">
      <c r="A12" s="59" t="s">
        <v>11</v>
      </c>
      <c r="B12" s="59" t="s">
        <v>12</v>
      </c>
      <c r="C12" s="59" t="s">
        <v>13</v>
      </c>
      <c r="D12" s="63" t="s">
        <v>14</v>
      </c>
      <c r="E12" s="59" t="s">
        <v>15</v>
      </c>
      <c r="F12" s="59" t="s">
        <v>16</v>
      </c>
      <c r="G12" s="59" t="s">
        <v>17</v>
      </c>
      <c r="H12" s="59"/>
      <c r="I12" s="59"/>
      <c r="J12" s="59" t="s">
        <v>17</v>
      </c>
      <c r="K12" s="59"/>
      <c r="L12" s="59"/>
      <c r="M12" s="59" t="s">
        <v>18</v>
      </c>
    </row>
    <row r="13" spans="1:13">
      <c r="A13" s="59"/>
      <c r="B13" s="59"/>
      <c r="C13" s="59"/>
      <c r="D13" s="63"/>
      <c r="E13" s="59"/>
      <c r="F13" s="59"/>
      <c r="G13" s="59" t="s">
        <v>19</v>
      </c>
      <c r="H13" s="59"/>
      <c r="I13" s="59"/>
      <c r="J13" s="59" t="s">
        <v>20</v>
      </c>
      <c r="K13" s="59"/>
      <c r="L13" s="59"/>
      <c r="M13" s="59"/>
    </row>
    <row r="14" spans="1:13" ht="56.25">
      <c r="A14" s="59"/>
      <c r="B14" s="59"/>
      <c r="C14" s="59"/>
      <c r="D14" s="63"/>
      <c r="E14" s="59"/>
      <c r="F14" s="59"/>
      <c r="G14" s="13" t="s">
        <v>21</v>
      </c>
      <c r="H14" s="14" t="s">
        <v>22</v>
      </c>
      <c r="I14" s="15" t="s">
        <v>23</v>
      </c>
      <c r="J14" s="13" t="s">
        <v>21</v>
      </c>
      <c r="K14" s="14" t="s">
        <v>22</v>
      </c>
      <c r="L14" s="15" t="s">
        <v>23</v>
      </c>
      <c r="M14" s="59"/>
    </row>
    <row r="15" spans="1:13">
      <c r="A15" s="52" t="s">
        <v>58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56.25">
      <c r="A16" s="18" t="s">
        <v>707</v>
      </c>
      <c r="B16" s="18" t="s">
        <v>708</v>
      </c>
      <c r="C16" s="18" t="s">
        <v>709</v>
      </c>
      <c r="D16" s="18" t="s">
        <v>26</v>
      </c>
      <c r="E16" s="18" t="s">
        <v>710</v>
      </c>
      <c r="F16" s="18" t="s">
        <v>710</v>
      </c>
      <c r="G16" s="34" t="s">
        <v>550</v>
      </c>
      <c r="H16" s="42" t="s">
        <v>819</v>
      </c>
      <c r="I16" s="43" t="s">
        <v>828</v>
      </c>
      <c r="J16" s="16"/>
      <c r="K16" s="16"/>
      <c r="L16" s="16"/>
      <c r="M16" s="16"/>
    </row>
    <row r="17" spans="1:13" ht="93.75">
      <c r="A17" s="18" t="s">
        <v>711</v>
      </c>
      <c r="B17" s="18" t="s">
        <v>712</v>
      </c>
      <c r="C17" s="18" t="s">
        <v>713</v>
      </c>
      <c r="D17" s="18" t="s">
        <v>26</v>
      </c>
      <c r="E17" s="18" t="s">
        <v>714</v>
      </c>
      <c r="F17" s="18" t="s">
        <v>714</v>
      </c>
      <c r="G17" s="34" t="s">
        <v>550</v>
      </c>
      <c r="H17" s="16"/>
      <c r="I17" s="43" t="s">
        <v>828</v>
      </c>
      <c r="J17" s="16"/>
      <c r="K17" s="16"/>
      <c r="L17" s="16"/>
      <c r="M17" s="16"/>
    </row>
    <row r="18" spans="1:13" ht="93.75">
      <c r="A18" s="18" t="s">
        <v>715</v>
      </c>
      <c r="B18" s="18" t="s">
        <v>716</v>
      </c>
      <c r="C18" s="18" t="s">
        <v>717</v>
      </c>
      <c r="D18" s="18" t="s">
        <v>611</v>
      </c>
      <c r="E18" s="18" t="s">
        <v>718</v>
      </c>
      <c r="F18" s="18" t="s">
        <v>718</v>
      </c>
      <c r="G18" s="34" t="s">
        <v>550</v>
      </c>
      <c r="H18" s="16"/>
      <c r="I18" s="43" t="s">
        <v>828</v>
      </c>
      <c r="J18" s="16"/>
      <c r="K18" s="16"/>
      <c r="L18" s="16"/>
      <c r="M18" s="16"/>
    </row>
    <row r="19" spans="1:13" ht="56.25">
      <c r="A19" s="18" t="s">
        <v>719</v>
      </c>
      <c r="B19" s="18" t="s">
        <v>720</v>
      </c>
      <c r="C19" s="18" t="s">
        <v>721</v>
      </c>
      <c r="D19" s="18" t="s">
        <v>722</v>
      </c>
      <c r="E19" s="18" t="s">
        <v>723</v>
      </c>
      <c r="F19" s="18" t="s">
        <v>723</v>
      </c>
      <c r="G19" s="34" t="s">
        <v>550</v>
      </c>
      <c r="H19" s="16"/>
      <c r="I19" s="43" t="s">
        <v>828</v>
      </c>
      <c r="J19" s="16"/>
      <c r="K19" s="16"/>
      <c r="L19" s="16"/>
      <c r="M19" s="16"/>
    </row>
    <row r="20" spans="1:13" ht="56.25">
      <c r="A20" s="18" t="s">
        <v>724</v>
      </c>
      <c r="B20" s="18" t="s">
        <v>725</v>
      </c>
      <c r="C20" s="18" t="s">
        <v>726</v>
      </c>
      <c r="D20" s="18" t="s">
        <v>26</v>
      </c>
      <c r="E20" s="18" t="s">
        <v>727</v>
      </c>
      <c r="F20" s="18" t="s">
        <v>727</v>
      </c>
      <c r="G20" s="34" t="s">
        <v>550</v>
      </c>
      <c r="H20" s="16"/>
      <c r="I20" s="43" t="s">
        <v>828</v>
      </c>
      <c r="J20" s="16"/>
      <c r="K20" s="16"/>
      <c r="L20" s="16"/>
      <c r="M20" s="16"/>
    </row>
    <row r="21" spans="1:13" ht="75">
      <c r="A21" s="18" t="s">
        <v>728</v>
      </c>
      <c r="B21" s="18" t="s">
        <v>729</v>
      </c>
      <c r="C21" s="18" t="s">
        <v>730</v>
      </c>
      <c r="D21" s="18" t="s">
        <v>654</v>
      </c>
      <c r="E21" s="18" t="s">
        <v>731</v>
      </c>
      <c r="F21" s="18" t="s">
        <v>731</v>
      </c>
      <c r="G21" s="34" t="s">
        <v>550</v>
      </c>
      <c r="H21" s="16"/>
      <c r="I21" s="43" t="s">
        <v>828</v>
      </c>
      <c r="J21" s="16"/>
      <c r="K21" s="16"/>
      <c r="L21" s="16"/>
      <c r="M21" s="16"/>
    </row>
    <row r="22" spans="1:13" ht="56.25">
      <c r="A22" s="18" t="s">
        <v>732</v>
      </c>
      <c r="B22" s="18" t="s">
        <v>733</v>
      </c>
      <c r="C22" s="18" t="s">
        <v>734</v>
      </c>
      <c r="D22" s="18" t="s">
        <v>145</v>
      </c>
      <c r="E22" s="18" t="s">
        <v>735</v>
      </c>
      <c r="F22" s="18" t="s">
        <v>735</v>
      </c>
      <c r="G22" s="34" t="s">
        <v>550</v>
      </c>
      <c r="H22" s="16"/>
      <c r="I22" s="43" t="s">
        <v>828</v>
      </c>
      <c r="J22" s="16"/>
      <c r="K22" s="16"/>
      <c r="L22" s="16"/>
      <c r="M22" s="16"/>
    </row>
    <row r="23" spans="1:13" ht="131.25">
      <c r="A23" s="18" t="s">
        <v>736</v>
      </c>
      <c r="B23" s="18" t="s">
        <v>737</v>
      </c>
      <c r="C23" s="18" t="s">
        <v>738</v>
      </c>
      <c r="D23" s="18" t="s">
        <v>145</v>
      </c>
      <c r="E23" s="18" t="s">
        <v>739</v>
      </c>
      <c r="F23" s="18" t="s">
        <v>739</v>
      </c>
      <c r="G23" s="34" t="s">
        <v>550</v>
      </c>
      <c r="H23" s="16"/>
      <c r="I23" s="43" t="s">
        <v>828</v>
      </c>
      <c r="J23" s="16"/>
      <c r="K23" s="16"/>
      <c r="L23" s="16"/>
      <c r="M23" s="16"/>
    </row>
    <row r="24" spans="1:13" ht="37.5">
      <c r="A24" s="18" t="s">
        <v>740</v>
      </c>
      <c r="B24" s="18" t="s">
        <v>741</v>
      </c>
      <c r="C24" s="18" t="s">
        <v>742</v>
      </c>
      <c r="D24" s="18" t="s">
        <v>743</v>
      </c>
      <c r="E24" s="18" t="s">
        <v>744</v>
      </c>
      <c r="F24" s="18" t="s">
        <v>744</v>
      </c>
      <c r="G24" s="34" t="s">
        <v>550</v>
      </c>
      <c r="H24" s="16"/>
      <c r="I24" s="43" t="s">
        <v>828</v>
      </c>
      <c r="J24" s="16"/>
      <c r="K24" s="16"/>
      <c r="L24" s="16"/>
      <c r="M24" s="16"/>
    </row>
    <row r="25" spans="1:13" ht="93.75">
      <c r="A25" s="18" t="s">
        <v>745</v>
      </c>
      <c r="B25" s="18" t="s">
        <v>746</v>
      </c>
      <c r="C25" s="18" t="s">
        <v>747</v>
      </c>
      <c r="D25" s="18" t="s">
        <v>60</v>
      </c>
      <c r="E25" s="18" t="s">
        <v>748</v>
      </c>
      <c r="F25" s="18" t="s">
        <v>748</v>
      </c>
      <c r="G25" s="34" t="s">
        <v>550</v>
      </c>
      <c r="H25" s="16"/>
      <c r="I25" s="43" t="s">
        <v>828</v>
      </c>
      <c r="J25" s="16"/>
      <c r="K25" s="16"/>
      <c r="L25" s="16"/>
      <c r="M25" s="16"/>
    </row>
    <row r="26" spans="1:13">
      <c r="A26" s="52" t="s">
        <v>62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</row>
    <row r="27" spans="1:13">
      <c r="A27" s="18" t="s">
        <v>749</v>
      </c>
      <c r="B27" s="18" t="s">
        <v>750</v>
      </c>
      <c r="C27" s="18" t="s">
        <v>751</v>
      </c>
      <c r="D27" s="18" t="s">
        <v>752</v>
      </c>
      <c r="E27" s="18" t="s">
        <v>753</v>
      </c>
      <c r="F27" s="18" t="s">
        <v>753</v>
      </c>
      <c r="G27" s="34" t="s">
        <v>550</v>
      </c>
      <c r="H27" s="16"/>
      <c r="I27" s="43" t="s">
        <v>828</v>
      </c>
      <c r="J27" s="16"/>
      <c r="K27" s="16"/>
      <c r="L27" s="16"/>
      <c r="M27" s="16"/>
    </row>
    <row r="28" spans="1:13">
      <c r="A28" s="18" t="s">
        <v>754</v>
      </c>
      <c r="B28" s="18" t="s">
        <v>755</v>
      </c>
      <c r="C28" s="18" t="s">
        <v>756</v>
      </c>
      <c r="D28" s="18" t="s">
        <v>757</v>
      </c>
      <c r="E28" s="18" t="s">
        <v>758</v>
      </c>
      <c r="F28" s="18" t="s">
        <v>758</v>
      </c>
      <c r="G28" s="34" t="s">
        <v>550</v>
      </c>
      <c r="H28" s="16"/>
      <c r="I28" s="43" t="s">
        <v>828</v>
      </c>
      <c r="J28" s="16"/>
      <c r="K28" s="16"/>
      <c r="L28" s="16"/>
      <c r="M28" s="16"/>
    </row>
    <row r="29" spans="1:13">
      <c r="A29" s="18" t="s">
        <v>759</v>
      </c>
      <c r="B29" s="18" t="s">
        <v>760</v>
      </c>
      <c r="C29" s="18" t="s">
        <v>761</v>
      </c>
      <c r="D29" s="18" t="s">
        <v>757</v>
      </c>
      <c r="E29" s="18" t="s">
        <v>762</v>
      </c>
      <c r="F29" s="18" t="s">
        <v>762</v>
      </c>
      <c r="G29" s="34" t="s">
        <v>550</v>
      </c>
      <c r="H29" s="16"/>
      <c r="I29" s="43" t="s">
        <v>828</v>
      </c>
      <c r="J29" s="16"/>
      <c r="K29" s="16"/>
      <c r="L29" s="16"/>
      <c r="M29" s="16"/>
    </row>
    <row r="30" spans="1:13" ht="37.5">
      <c r="A30" s="18" t="s">
        <v>763</v>
      </c>
      <c r="B30" s="18" t="s">
        <v>764</v>
      </c>
      <c r="C30" s="18" t="s">
        <v>765</v>
      </c>
      <c r="D30" s="18" t="s">
        <v>766</v>
      </c>
      <c r="E30" s="18" t="s">
        <v>767</v>
      </c>
      <c r="F30" s="18" t="s">
        <v>767</v>
      </c>
      <c r="G30" s="34" t="s">
        <v>550</v>
      </c>
      <c r="H30" s="16"/>
      <c r="I30" s="43" t="s">
        <v>828</v>
      </c>
      <c r="J30" s="16"/>
      <c r="K30" s="16"/>
      <c r="L30" s="16"/>
      <c r="M30" s="16"/>
    </row>
    <row r="31" spans="1:13" ht="56.25">
      <c r="A31" s="18" t="s">
        <v>768</v>
      </c>
      <c r="B31" s="18" t="s">
        <v>769</v>
      </c>
      <c r="C31" s="18" t="s">
        <v>770</v>
      </c>
      <c r="D31" s="18" t="s">
        <v>771</v>
      </c>
      <c r="E31" s="18" t="s">
        <v>772</v>
      </c>
      <c r="F31" s="18" t="s">
        <v>772</v>
      </c>
      <c r="G31" s="34" t="s">
        <v>550</v>
      </c>
      <c r="H31" s="16"/>
      <c r="I31" s="43" t="s">
        <v>828</v>
      </c>
      <c r="J31" s="16"/>
      <c r="K31" s="16"/>
      <c r="L31" s="16"/>
      <c r="M31" s="16"/>
    </row>
    <row r="32" spans="1:13" ht="37.5">
      <c r="A32" s="18" t="s">
        <v>773</v>
      </c>
      <c r="B32" s="18" t="s">
        <v>774</v>
      </c>
      <c r="C32" s="18" t="s">
        <v>775</v>
      </c>
      <c r="D32" s="18" t="s">
        <v>776</v>
      </c>
      <c r="E32" s="18" t="s">
        <v>777</v>
      </c>
      <c r="F32" s="18" t="s">
        <v>777</v>
      </c>
      <c r="G32" s="34" t="s">
        <v>550</v>
      </c>
      <c r="H32" s="16"/>
      <c r="I32" s="43" t="s">
        <v>828</v>
      </c>
      <c r="J32" s="16"/>
      <c r="K32" s="16"/>
      <c r="L32" s="16"/>
      <c r="M32" s="16"/>
    </row>
    <row r="33" spans="1:13" ht="37.5">
      <c r="A33" s="18" t="s">
        <v>778</v>
      </c>
      <c r="B33" s="18" t="s">
        <v>779</v>
      </c>
      <c r="C33" s="18" t="s">
        <v>780</v>
      </c>
      <c r="D33" s="18" t="s">
        <v>781</v>
      </c>
      <c r="E33" s="18" t="s">
        <v>782</v>
      </c>
      <c r="F33" s="18" t="s">
        <v>782</v>
      </c>
      <c r="G33" s="34" t="s">
        <v>550</v>
      </c>
      <c r="H33" s="16"/>
      <c r="I33" s="43" t="s">
        <v>828</v>
      </c>
      <c r="J33" s="16"/>
      <c r="K33" s="16"/>
      <c r="L33" s="16"/>
      <c r="M33" s="16"/>
    </row>
    <row r="34" spans="1:13">
      <c r="A34" s="18" t="s">
        <v>783</v>
      </c>
      <c r="B34" s="18" t="s">
        <v>784</v>
      </c>
      <c r="C34" s="18" t="s">
        <v>785</v>
      </c>
      <c r="D34" s="18" t="s">
        <v>786</v>
      </c>
      <c r="E34" s="18" t="s">
        <v>787</v>
      </c>
      <c r="F34" s="18" t="s">
        <v>787</v>
      </c>
      <c r="G34" s="34" t="s">
        <v>550</v>
      </c>
      <c r="H34" s="16"/>
      <c r="I34" s="43" t="s">
        <v>828</v>
      </c>
      <c r="J34" s="16"/>
      <c r="K34" s="16"/>
      <c r="L34" s="16"/>
      <c r="M34" s="16"/>
    </row>
    <row r="35" spans="1:13" ht="37.5">
      <c r="A35" s="18" t="s">
        <v>788</v>
      </c>
      <c r="B35" s="18" t="s">
        <v>789</v>
      </c>
      <c r="C35" s="18" t="s">
        <v>790</v>
      </c>
      <c r="D35" s="18" t="s">
        <v>791</v>
      </c>
      <c r="E35" s="18" t="s">
        <v>792</v>
      </c>
      <c r="F35" s="18" t="s">
        <v>792</v>
      </c>
      <c r="G35" s="34" t="s">
        <v>550</v>
      </c>
      <c r="H35" s="16"/>
      <c r="I35" s="43" t="s">
        <v>828</v>
      </c>
      <c r="J35" s="16"/>
      <c r="K35" s="16"/>
      <c r="L35" s="16"/>
      <c r="M35" s="16"/>
    </row>
    <row r="36" spans="1:13" ht="37.5">
      <c r="A36" s="18" t="s">
        <v>793</v>
      </c>
      <c r="B36" s="18" t="s">
        <v>794</v>
      </c>
      <c r="C36" s="18" t="s">
        <v>795</v>
      </c>
      <c r="D36" s="18" t="s">
        <v>796</v>
      </c>
      <c r="E36" s="18" t="s">
        <v>797</v>
      </c>
      <c r="F36" s="18" t="s">
        <v>797</v>
      </c>
      <c r="G36" s="34" t="s">
        <v>550</v>
      </c>
      <c r="H36" s="16"/>
      <c r="I36" s="43" t="s">
        <v>828</v>
      </c>
      <c r="J36" s="16"/>
      <c r="K36" s="16"/>
      <c r="L36" s="16"/>
      <c r="M36" s="16"/>
    </row>
    <row r="37" spans="1:13" ht="37.5">
      <c r="A37" s="18" t="s">
        <v>798</v>
      </c>
      <c r="B37" s="18" t="s">
        <v>799</v>
      </c>
      <c r="C37" s="18" t="s">
        <v>800</v>
      </c>
      <c r="D37" s="18" t="s">
        <v>801</v>
      </c>
      <c r="E37" s="18" t="s">
        <v>802</v>
      </c>
      <c r="F37" s="18" t="s">
        <v>802</v>
      </c>
      <c r="G37" s="34" t="s">
        <v>550</v>
      </c>
      <c r="H37" s="16"/>
      <c r="I37" s="43" t="s">
        <v>828</v>
      </c>
      <c r="J37" s="16"/>
      <c r="K37" s="16"/>
      <c r="L37" s="16"/>
      <c r="M37" s="16"/>
    </row>
    <row r="38" spans="1:13" ht="75">
      <c r="A38" s="18" t="s">
        <v>803</v>
      </c>
      <c r="B38" s="18" t="s">
        <v>804</v>
      </c>
      <c r="C38" s="18" t="s">
        <v>805</v>
      </c>
      <c r="D38" s="18" t="s">
        <v>806</v>
      </c>
      <c r="E38" s="18" t="s">
        <v>807</v>
      </c>
      <c r="F38" s="18" t="s">
        <v>807</v>
      </c>
      <c r="G38" s="34" t="s">
        <v>550</v>
      </c>
      <c r="H38" s="16"/>
      <c r="I38" s="43" t="s">
        <v>828</v>
      </c>
      <c r="J38" s="16"/>
      <c r="K38" s="16"/>
      <c r="L38" s="16"/>
      <c r="M38" s="16"/>
    </row>
    <row r="39" spans="1:13">
      <c r="A39" s="18" t="s">
        <v>808</v>
      </c>
      <c r="B39" s="18" t="s">
        <v>809</v>
      </c>
      <c r="C39" s="18" t="s">
        <v>810</v>
      </c>
      <c r="D39" s="18" t="s">
        <v>811</v>
      </c>
      <c r="E39" s="18" t="s">
        <v>812</v>
      </c>
      <c r="F39" s="18" t="s">
        <v>812</v>
      </c>
      <c r="G39" s="34" t="s">
        <v>550</v>
      </c>
      <c r="H39" s="16"/>
      <c r="I39" s="43" t="s">
        <v>828</v>
      </c>
      <c r="J39" s="16"/>
      <c r="K39" s="16"/>
      <c r="L39" s="16"/>
      <c r="M39" s="16"/>
    </row>
    <row r="40" spans="1:13" ht="56.25">
      <c r="A40" s="18" t="s">
        <v>813</v>
      </c>
      <c r="B40" s="18" t="s">
        <v>814</v>
      </c>
      <c r="C40" s="18" t="s">
        <v>815</v>
      </c>
      <c r="D40" s="18" t="s">
        <v>816</v>
      </c>
      <c r="E40" s="18" t="s">
        <v>817</v>
      </c>
      <c r="F40" s="18" t="s">
        <v>817</v>
      </c>
      <c r="G40" s="34" t="s">
        <v>550</v>
      </c>
      <c r="H40" s="16"/>
      <c r="I40" s="43" t="s">
        <v>828</v>
      </c>
      <c r="J40" s="16"/>
      <c r="K40" s="16"/>
      <c r="L40" s="16"/>
      <c r="M40" s="16"/>
    </row>
  </sheetData>
  <mergeCells count="15">
    <mergeCell ref="A15:M15"/>
    <mergeCell ref="A26:M26"/>
    <mergeCell ref="G12:I12"/>
    <mergeCell ref="J12:L12"/>
    <mergeCell ref="M12:M14"/>
    <mergeCell ref="G13:I13"/>
    <mergeCell ref="J13:L13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zoomScale="25" zoomScaleNormal="25" workbookViewId="0">
      <selection activeCell="U25" sqref="U25"/>
    </sheetView>
  </sheetViews>
  <sheetFormatPr defaultRowHeight="18.75"/>
  <cols>
    <col min="1" max="1" width="39" style="19" bestFit="1" customWidth="1"/>
    <col min="2" max="2" width="68.85546875" style="19" bestFit="1" customWidth="1"/>
    <col min="3" max="3" width="53.42578125" style="19" bestFit="1" customWidth="1"/>
    <col min="4" max="4" width="29" style="19" bestFit="1" customWidth="1"/>
    <col min="5" max="5" width="97" style="19" bestFit="1" customWidth="1"/>
    <col min="6" max="6" width="51.28515625" style="19" customWidth="1"/>
    <col min="7" max="7" width="12.28515625" style="19" bestFit="1" customWidth="1"/>
    <col min="8" max="8" width="9.28515625" style="19" bestFit="1" customWidth="1"/>
    <col min="9" max="9" width="9.42578125" style="19" bestFit="1" customWidth="1"/>
    <col min="10" max="10" width="8" style="19" bestFit="1" customWidth="1"/>
    <col min="11" max="11" width="9.28515625" style="19" bestFit="1" customWidth="1"/>
    <col min="12" max="12" width="9.42578125" style="19" bestFit="1" customWidth="1"/>
    <col min="13" max="13" width="16" style="19" bestFit="1" customWidth="1"/>
    <col min="14" max="16384" width="9.140625" style="19"/>
  </cols>
  <sheetData>
    <row r="1" spans="1:6">
      <c r="A1" s="21" t="s">
        <v>0</v>
      </c>
      <c r="B1" s="53" t="s">
        <v>1</v>
      </c>
      <c r="C1" s="54"/>
      <c r="D1" s="54"/>
      <c r="E1" s="54"/>
      <c r="F1" s="55"/>
    </row>
    <row r="2" spans="1:6">
      <c r="A2" s="21" t="s">
        <v>2</v>
      </c>
      <c r="B2" s="56" t="s">
        <v>63</v>
      </c>
      <c r="C2" s="57"/>
      <c r="D2" s="57"/>
      <c r="E2" s="57"/>
      <c r="F2" s="58"/>
    </row>
    <row r="3" spans="1:6">
      <c r="A3" s="16"/>
      <c r="B3" s="8" t="s">
        <v>4</v>
      </c>
      <c r="C3" s="8" t="s">
        <v>5</v>
      </c>
      <c r="D3" s="8" t="s">
        <v>6</v>
      </c>
      <c r="E3" s="9" t="s">
        <v>548</v>
      </c>
      <c r="F3" s="8" t="s">
        <v>549</v>
      </c>
    </row>
    <row r="4" spans="1:6">
      <c r="A4" s="16" t="s">
        <v>9</v>
      </c>
      <c r="B4" s="16">
        <f>COUNTIF(G25:G89,"Passed")</f>
        <v>0</v>
      </c>
      <c r="C4" s="16">
        <f>COUNTIF(G25:G89,"Failed")</f>
        <v>0</v>
      </c>
      <c r="D4" s="16">
        <f>COUNTIF(G25:G89,"Untested")</f>
        <v>0</v>
      </c>
      <c r="E4" s="16">
        <f>COUNTIF(G25:G89,"Blocked")</f>
        <v>0</v>
      </c>
      <c r="F4" s="16">
        <f>COUNTA(A25:A89)</f>
        <v>15</v>
      </c>
    </row>
    <row r="5" spans="1:6">
      <c r="A5" s="16" t="s">
        <v>10</v>
      </c>
      <c r="B5" s="16">
        <f>COUNTIF(J25:J89,"Passed")</f>
        <v>0</v>
      </c>
      <c r="C5" s="16">
        <f>COUNTIF(J25:J89,"Failed")</f>
        <v>0</v>
      </c>
      <c r="D5" s="16">
        <f>COUNTIF(J25:J89,"Untested")</f>
        <v>0</v>
      </c>
      <c r="E5" s="16">
        <f>COUNTIF(J25:J89,"Blocked")</f>
        <v>0</v>
      </c>
      <c r="F5" s="16">
        <f>COUNTA(A25:A89)</f>
        <v>15</v>
      </c>
    </row>
    <row r="21" spans="1:13">
      <c r="A21" s="59" t="s">
        <v>11</v>
      </c>
      <c r="B21" s="59" t="s">
        <v>12</v>
      </c>
      <c r="C21" s="59" t="s">
        <v>13</v>
      </c>
      <c r="D21" s="59" t="s">
        <v>14</v>
      </c>
      <c r="E21" s="59" t="s">
        <v>15</v>
      </c>
      <c r="F21" s="59" t="s">
        <v>16</v>
      </c>
      <c r="G21" s="59" t="s">
        <v>17</v>
      </c>
      <c r="H21" s="59"/>
      <c r="I21" s="59"/>
      <c r="J21" s="59" t="s">
        <v>17</v>
      </c>
      <c r="K21" s="59"/>
      <c r="L21" s="59"/>
      <c r="M21" s="59" t="s">
        <v>18</v>
      </c>
    </row>
    <row r="22" spans="1:13">
      <c r="A22" s="59"/>
      <c r="B22" s="59"/>
      <c r="C22" s="59"/>
      <c r="D22" s="59"/>
      <c r="E22" s="59"/>
      <c r="F22" s="59"/>
      <c r="G22" s="59" t="s">
        <v>19</v>
      </c>
      <c r="H22" s="59"/>
      <c r="I22" s="59"/>
      <c r="J22" s="59" t="s">
        <v>20</v>
      </c>
      <c r="K22" s="59"/>
      <c r="L22" s="59"/>
      <c r="M22" s="59"/>
    </row>
    <row r="23" spans="1:13" ht="56.25">
      <c r="A23" s="59"/>
      <c r="B23" s="59"/>
      <c r="C23" s="59"/>
      <c r="D23" s="59"/>
      <c r="E23" s="59"/>
      <c r="F23" s="59"/>
      <c r="G23" s="13" t="s">
        <v>21</v>
      </c>
      <c r="H23" s="14" t="s">
        <v>22</v>
      </c>
      <c r="I23" s="15" t="s">
        <v>23</v>
      </c>
      <c r="J23" s="13" t="s">
        <v>21</v>
      </c>
      <c r="K23" s="14" t="s">
        <v>22</v>
      </c>
      <c r="L23" s="15" t="s">
        <v>23</v>
      </c>
      <c r="M23" s="59"/>
    </row>
    <row r="24" spans="1:13">
      <c r="A24" s="52" t="s">
        <v>64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</row>
    <row r="25" spans="1:13" ht="56.25">
      <c r="A25" s="16" t="s">
        <v>65</v>
      </c>
      <c r="B25" s="18" t="s">
        <v>66</v>
      </c>
      <c r="C25" s="18" t="s">
        <v>67</v>
      </c>
      <c r="D25" s="18" t="s">
        <v>26</v>
      </c>
      <c r="E25" s="18" t="s">
        <v>68</v>
      </c>
      <c r="F25" s="18" t="s">
        <v>68</v>
      </c>
      <c r="G25" s="34" t="s">
        <v>550</v>
      </c>
      <c r="H25" s="16"/>
      <c r="I25" s="43" t="s">
        <v>829</v>
      </c>
      <c r="J25" s="16"/>
      <c r="K25" s="16"/>
      <c r="L25" s="16"/>
      <c r="M25" s="16"/>
    </row>
    <row r="26" spans="1:13" ht="75">
      <c r="A26" s="16" t="s">
        <v>69</v>
      </c>
      <c r="B26" s="18" t="s">
        <v>70</v>
      </c>
      <c r="C26" s="18" t="s">
        <v>71</v>
      </c>
      <c r="D26" s="18" t="s">
        <v>72</v>
      </c>
      <c r="E26" s="18" t="s">
        <v>73</v>
      </c>
      <c r="F26" s="18" t="s">
        <v>73</v>
      </c>
      <c r="G26" s="34" t="s">
        <v>550</v>
      </c>
      <c r="H26" s="16"/>
      <c r="I26" s="43" t="s">
        <v>829</v>
      </c>
      <c r="J26" s="16"/>
      <c r="K26" s="16"/>
      <c r="L26" s="16"/>
      <c r="M26" s="16"/>
    </row>
    <row r="27" spans="1:13" ht="56.25">
      <c r="A27" s="16" t="s">
        <v>74</v>
      </c>
      <c r="B27" s="18" t="s">
        <v>75</v>
      </c>
      <c r="C27" s="18" t="s">
        <v>76</v>
      </c>
      <c r="D27" s="18" t="s">
        <v>77</v>
      </c>
      <c r="E27" s="18" t="s">
        <v>78</v>
      </c>
      <c r="F27" s="18" t="s">
        <v>78</v>
      </c>
      <c r="G27" s="34" t="s">
        <v>550</v>
      </c>
      <c r="H27" s="16"/>
      <c r="I27" s="43" t="s">
        <v>829</v>
      </c>
      <c r="J27" s="16"/>
      <c r="K27" s="16"/>
      <c r="L27" s="16"/>
      <c r="M27" s="16"/>
    </row>
    <row r="28" spans="1:13" ht="56.25">
      <c r="A28" s="16" t="s">
        <v>79</v>
      </c>
      <c r="B28" s="18" t="s">
        <v>80</v>
      </c>
      <c r="C28" s="18" t="s">
        <v>37</v>
      </c>
      <c r="D28" s="18" t="s">
        <v>26</v>
      </c>
      <c r="E28" s="18" t="s">
        <v>81</v>
      </c>
      <c r="F28" s="18" t="s">
        <v>81</v>
      </c>
      <c r="G28" s="34" t="s">
        <v>550</v>
      </c>
      <c r="H28" s="16"/>
      <c r="I28" s="43" t="s">
        <v>829</v>
      </c>
      <c r="J28" s="16"/>
      <c r="K28" s="16"/>
      <c r="L28" s="16"/>
      <c r="M28" s="16"/>
    </row>
    <row r="29" spans="1:13" ht="56.25">
      <c r="A29" s="16" t="s">
        <v>82</v>
      </c>
      <c r="B29" s="18" t="s">
        <v>83</v>
      </c>
      <c r="C29" s="18" t="s">
        <v>84</v>
      </c>
      <c r="D29" s="18" t="s">
        <v>85</v>
      </c>
      <c r="E29" s="18" t="s">
        <v>86</v>
      </c>
      <c r="F29" s="18" t="s">
        <v>86</v>
      </c>
      <c r="G29" s="34" t="s">
        <v>550</v>
      </c>
      <c r="H29" s="16"/>
      <c r="I29" s="43" t="s">
        <v>829</v>
      </c>
      <c r="J29" s="16"/>
      <c r="K29" s="16"/>
      <c r="L29" s="16"/>
      <c r="M29" s="16"/>
    </row>
    <row r="30" spans="1:13" ht="37.5">
      <c r="A30" s="16" t="s">
        <v>87</v>
      </c>
      <c r="B30" s="18" t="s">
        <v>88</v>
      </c>
      <c r="C30" s="18" t="s">
        <v>89</v>
      </c>
      <c r="D30" s="18" t="s">
        <v>77</v>
      </c>
      <c r="E30" s="18" t="s">
        <v>90</v>
      </c>
      <c r="F30" s="18" t="s">
        <v>90</v>
      </c>
      <c r="G30" s="34" t="s">
        <v>550</v>
      </c>
      <c r="H30" s="16"/>
      <c r="I30" s="43" t="s">
        <v>829</v>
      </c>
      <c r="J30" s="16"/>
      <c r="K30" s="16"/>
      <c r="L30" s="16"/>
      <c r="M30" s="16"/>
    </row>
    <row r="31" spans="1:13">
      <c r="A31" s="52" t="s">
        <v>91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</row>
    <row r="32" spans="1:13" ht="37.5">
      <c r="A32" s="16" t="s">
        <v>92</v>
      </c>
      <c r="B32" s="18" t="s">
        <v>93</v>
      </c>
      <c r="C32" s="18" t="s">
        <v>94</v>
      </c>
      <c r="D32" s="18" t="s">
        <v>95</v>
      </c>
      <c r="E32" s="18" t="s">
        <v>96</v>
      </c>
      <c r="F32" s="18" t="s">
        <v>96</v>
      </c>
      <c r="G32" s="34" t="s">
        <v>550</v>
      </c>
      <c r="H32" s="16"/>
      <c r="I32" s="43" t="s">
        <v>829</v>
      </c>
      <c r="J32" s="16"/>
      <c r="K32" s="16"/>
      <c r="L32" s="16"/>
      <c r="M32" s="16"/>
    </row>
    <row r="33" spans="1:13" ht="37.5">
      <c r="A33" s="16" t="s">
        <v>97</v>
      </c>
      <c r="B33" s="18" t="s">
        <v>98</v>
      </c>
      <c r="C33" s="18" t="s">
        <v>99</v>
      </c>
      <c r="D33" s="18" t="s">
        <v>100</v>
      </c>
      <c r="E33" s="18" t="s">
        <v>101</v>
      </c>
      <c r="F33" s="18" t="s">
        <v>101</v>
      </c>
      <c r="G33" s="34" t="s">
        <v>550</v>
      </c>
      <c r="H33" s="16"/>
      <c r="I33" s="43" t="s">
        <v>829</v>
      </c>
      <c r="J33" s="16"/>
      <c r="K33" s="16"/>
      <c r="L33" s="16"/>
      <c r="M33" s="16"/>
    </row>
    <row r="34" spans="1:13" ht="37.5">
      <c r="A34" s="16" t="s">
        <v>102</v>
      </c>
      <c r="B34" s="18" t="s">
        <v>103</v>
      </c>
      <c r="C34" s="18" t="s">
        <v>104</v>
      </c>
      <c r="D34" s="18" t="s">
        <v>105</v>
      </c>
      <c r="E34" s="18" t="s">
        <v>106</v>
      </c>
      <c r="F34" s="18" t="s">
        <v>106</v>
      </c>
      <c r="G34" s="34" t="s">
        <v>550</v>
      </c>
      <c r="H34" s="16"/>
      <c r="I34" s="43" t="s">
        <v>829</v>
      </c>
      <c r="J34" s="16"/>
      <c r="K34" s="16"/>
      <c r="L34" s="16"/>
      <c r="M34" s="16"/>
    </row>
    <row r="35" spans="1:13" ht="37.5">
      <c r="A35" s="16" t="s">
        <v>107</v>
      </c>
      <c r="B35" s="18" t="s">
        <v>108</v>
      </c>
      <c r="C35" s="18" t="s">
        <v>109</v>
      </c>
      <c r="D35" s="18" t="s">
        <v>72</v>
      </c>
      <c r="E35" s="18" t="s">
        <v>110</v>
      </c>
      <c r="F35" s="18" t="s">
        <v>110</v>
      </c>
      <c r="G35" s="34" t="s">
        <v>550</v>
      </c>
      <c r="H35" s="16"/>
      <c r="I35" s="43" t="s">
        <v>829</v>
      </c>
      <c r="J35" s="16"/>
      <c r="K35" s="16"/>
      <c r="L35" s="16"/>
      <c r="M35" s="16"/>
    </row>
    <row r="36" spans="1:13" ht="37.5">
      <c r="A36" s="16" t="s">
        <v>111</v>
      </c>
      <c r="B36" s="18" t="s">
        <v>112</v>
      </c>
      <c r="C36" s="18" t="s">
        <v>113</v>
      </c>
      <c r="D36" s="18" t="s">
        <v>72</v>
      </c>
      <c r="E36" s="18" t="s">
        <v>114</v>
      </c>
      <c r="F36" s="18" t="s">
        <v>114</v>
      </c>
      <c r="G36" s="34" t="s">
        <v>550</v>
      </c>
      <c r="H36" s="16"/>
      <c r="I36" s="43" t="s">
        <v>829</v>
      </c>
      <c r="J36" s="16"/>
      <c r="K36" s="16"/>
      <c r="L36" s="16"/>
      <c r="M36" s="16"/>
    </row>
    <row r="37" spans="1:13" ht="37.5">
      <c r="A37" s="16" t="s">
        <v>115</v>
      </c>
      <c r="B37" s="18" t="s">
        <v>116</v>
      </c>
      <c r="C37" s="18" t="s">
        <v>117</v>
      </c>
      <c r="D37" s="18" t="s">
        <v>118</v>
      </c>
      <c r="E37" s="18" t="s">
        <v>119</v>
      </c>
      <c r="F37" s="18" t="s">
        <v>119</v>
      </c>
      <c r="G37" s="34" t="s">
        <v>550</v>
      </c>
      <c r="H37" s="16"/>
      <c r="I37" s="43" t="s">
        <v>829</v>
      </c>
      <c r="J37" s="16"/>
      <c r="K37" s="16"/>
      <c r="L37" s="16"/>
      <c r="M37" s="16"/>
    </row>
    <row r="38" spans="1:13" ht="37.5">
      <c r="A38" s="16" t="s">
        <v>120</v>
      </c>
      <c r="B38" s="18" t="s">
        <v>121</v>
      </c>
      <c r="C38" s="18" t="s">
        <v>122</v>
      </c>
      <c r="D38" s="18" t="s">
        <v>77</v>
      </c>
      <c r="E38" s="18" t="s">
        <v>123</v>
      </c>
      <c r="F38" s="18" t="s">
        <v>123</v>
      </c>
      <c r="G38" s="34" t="s">
        <v>550</v>
      </c>
      <c r="H38" s="16"/>
      <c r="I38" s="43" t="s">
        <v>829</v>
      </c>
      <c r="J38" s="16"/>
      <c r="K38" s="16"/>
      <c r="L38" s="16"/>
      <c r="M38" s="16"/>
    </row>
    <row r="39" spans="1:13" ht="37.5">
      <c r="A39" s="16" t="s">
        <v>124</v>
      </c>
      <c r="B39" s="18" t="s">
        <v>125</v>
      </c>
      <c r="C39" s="18" t="s">
        <v>126</v>
      </c>
      <c r="D39" s="18" t="s">
        <v>77</v>
      </c>
      <c r="E39" s="18" t="s">
        <v>127</v>
      </c>
      <c r="F39" s="18" t="s">
        <v>127</v>
      </c>
      <c r="G39" s="34" t="s">
        <v>550</v>
      </c>
      <c r="H39" s="16"/>
      <c r="I39" s="43" t="s">
        <v>829</v>
      </c>
      <c r="J39" s="16"/>
      <c r="K39" s="16"/>
      <c r="L39" s="16"/>
      <c r="M39" s="16"/>
    </row>
  </sheetData>
  <mergeCells count="15">
    <mergeCell ref="A24:M24"/>
    <mergeCell ref="A31:M31"/>
    <mergeCell ref="G21:I21"/>
    <mergeCell ref="J21:L21"/>
    <mergeCell ref="M21:M23"/>
    <mergeCell ref="G22:I22"/>
    <mergeCell ref="J22:L22"/>
    <mergeCell ref="B1:F1"/>
    <mergeCell ref="B2:F2"/>
    <mergeCell ref="A21:A23"/>
    <mergeCell ref="B21:B23"/>
    <mergeCell ref="C21:C23"/>
    <mergeCell ref="D21:D23"/>
    <mergeCell ref="E21:E23"/>
    <mergeCell ref="F21:F2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zoomScale="55" zoomScaleNormal="55" workbookViewId="0">
      <selection activeCell="I9" sqref="I9"/>
    </sheetView>
  </sheetViews>
  <sheetFormatPr defaultRowHeight="18.75"/>
  <cols>
    <col min="1" max="1" width="42.140625" style="19" bestFit="1" customWidth="1"/>
    <col min="2" max="2" width="68.85546875" style="22" bestFit="1" customWidth="1"/>
    <col min="3" max="3" width="52.7109375" style="22" bestFit="1" customWidth="1"/>
    <col min="4" max="4" width="27.28515625" style="22" bestFit="1" customWidth="1"/>
    <col min="5" max="5" width="76.42578125" style="22" customWidth="1"/>
    <col min="6" max="6" width="48.7109375" style="19" bestFit="1" customWidth="1"/>
    <col min="7" max="7" width="15.5703125" style="19" bestFit="1" customWidth="1"/>
    <col min="8" max="8" width="16.85546875" style="19" customWidth="1"/>
    <col min="9" max="9" width="14.42578125" style="19" bestFit="1" customWidth="1"/>
    <col min="10" max="10" width="10.5703125" style="19" bestFit="1" customWidth="1"/>
    <col min="11" max="11" width="13.5703125" style="19" bestFit="1" customWidth="1"/>
    <col min="12" max="12" width="14.42578125" style="19" bestFit="1" customWidth="1"/>
    <col min="13" max="13" width="10.5703125" style="19" bestFit="1" customWidth="1"/>
    <col min="14" max="16384" width="9.140625" style="19"/>
  </cols>
  <sheetData>
    <row r="1" spans="1:13">
      <c r="A1" s="21" t="s">
        <v>0</v>
      </c>
      <c r="B1" s="64" t="s">
        <v>1</v>
      </c>
      <c r="C1" s="64"/>
      <c r="D1" s="64"/>
      <c r="E1" s="64"/>
      <c r="F1" s="64"/>
    </row>
    <row r="2" spans="1:13">
      <c r="A2" s="21" t="s">
        <v>2</v>
      </c>
      <c r="B2" s="65" t="s">
        <v>128</v>
      </c>
      <c r="C2" s="65"/>
      <c r="D2" s="65"/>
      <c r="E2" s="65"/>
      <c r="F2" s="65"/>
    </row>
    <row r="3" spans="1:13">
      <c r="A3" s="16"/>
      <c r="B3" s="8" t="s">
        <v>4</v>
      </c>
      <c r="C3" s="8" t="s">
        <v>5</v>
      </c>
      <c r="D3" s="8" t="s">
        <v>6</v>
      </c>
      <c r="E3" s="9" t="s">
        <v>548</v>
      </c>
      <c r="F3" s="8" t="s">
        <v>549</v>
      </c>
    </row>
    <row r="4" spans="1:13">
      <c r="A4" s="16" t="s">
        <v>9</v>
      </c>
      <c r="B4" s="18">
        <f>COUNTIF(G16:G80,"Passed")</f>
        <v>0</v>
      </c>
      <c r="C4" s="18">
        <f>COUNTIF(G16:G80,"Failed")</f>
        <v>0</v>
      </c>
      <c r="D4" s="18">
        <f>COUNTIF(G16:G80,"Untested")</f>
        <v>0</v>
      </c>
      <c r="E4" s="18">
        <f>COUNTIF(G16:G80,"Blocked")</f>
        <v>0</v>
      </c>
      <c r="F4" s="16">
        <f>COUNTA(A16:A80)</f>
        <v>15</v>
      </c>
    </row>
    <row r="5" spans="1:13">
      <c r="A5" s="16" t="s">
        <v>10</v>
      </c>
      <c r="B5" s="18">
        <f>COUNTIF(J16:J80,"Passed")</f>
        <v>0</v>
      </c>
      <c r="C5" s="18">
        <f>COUNTIF(J16:J80,"Failed")</f>
        <v>0</v>
      </c>
      <c r="D5" s="18">
        <f>COUNTIF(J16:J80,"Untested")</f>
        <v>0</v>
      </c>
      <c r="E5" s="18">
        <f>COUNTIF(J16:J80,"Blocked")</f>
        <v>0</v>
      </c>
      <c r="F5" s="16">
        <f>COUNTA(A16:A80)</f>
        <v>15</v>
      </c>
    </row>
    <row r="6" spans="1:13" ht="88.5" customHeight="1"/>
    <row r="8" spans="1:13" ht="114" customHeight="1"/>
    <row r="9" spans="1:13" ht="105.75" customHeight="1"/>
    <row r="10" spans="1:13" ht="65.25" customHeight="1"/>
    <row r="11" spans="1:13" ht="36.75" customHeight="1"/>
    <row r="12" spans="1:13">
      <c r="A12" s="59" t="s">
        <v>11</v>
      </c>
      <c r="B12" s="59" t="s">
        <v>12</v>
      </c>
      <c r="C12" s="59" t="s">
        <v>13</v>
      </c>
      <c r="D12" s="59" t="s">
        <v>14</v>
      </c>
      <c r="E12" s="59" t="s">
        <v>15</v>
      </c>
      <c r="F12" s="59" t="s">
        <v>16</v>
      </c>
      <c r="G12" s="59" t="s">
        <v>17</v>
      </c>
      <c r="H12" s="59"/>
      <c r="I12" s="59"/>
      <c r="J12" s="59" t="s">
        <v>17</v>
      </c>
      <c r="K12" s="59"/>
      <c r="L12" s="59"/>
      <c r="M12" s="59" t="s">
        <v>18</v>
      </c>
    </row>
    <row r="13" spans="1:13">
      <c r="A13" s="59"/>
      <c r="B13" s="59"/>
      <c r="C13" s="59"/>
      <c r="D13" s="59"/>
      <c r="E13" s="59"/>
      <c r="F13" s="59"/>
      <c r="G13" s="59" t="s">
        <v>19</v>
      </c>
      <c r="H13" s="59"/>
      <c r="I13" s="59"/>
      <c r="J13" s="59" t="s">
        <v>20</v>
      </c>
      <c r="K13" s="59"/>
      <c r="L13" s="59"/>
      <c r="M13" s="59"/>
    </row>
    <row r="14" spans="1:13" ht="37.5">
      <c r="A14" s="59"/>
      <c r="B14" s="59"/>
      <c r="C14" s="59"/>
      <c r="D14" s="59"/>
      <c r="E14" s="59"/>
      <c r="F14" s="59"/>
      <c r="G14" s="13" t="s">
        <v>21</v>
      </c>
      <c r="H14" s="14" t="s">
        <v>22</v>
      </c>
      <c r="I14" s="15" t="s">
        <v>23</v>
      </c>
      <c r="J14" s="13" t="s">
        <v>21</v>
      </c>
      <c r="K14" s="14" t="s">
        <v>22</v>
      </c>
      <c r="L14" s="15" t="s">
        <v>23</v>
      </c>
      <c r="M14" s="59"/>
    </row>
    <row r="15" spans="1:13" ht="19.5" thickBot="1">
      <c r="A15" s="52" t="s">
        <v>129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57" thickBot="1">
      <c r="A16" s="16" t="s">
        <v>130</v>
      </c>
      <c r="B16" s="18" t="s">
        <v>131</v>
      </c>
      <c r="C16" s="18" t="s">
        <v>67</v>
      </c>
      <c r="D16" s="18" t="s">
        <v>132</v>
      </c>
      <c r="E16" s="18" t="s">
        <v>133</v>
      </c>
      <c r="F16" s="18" t="s">
        <v>133</v>
      </c>
      <c r="G16" s="34" t="s">
        <v>550</v>
      </c>
      <c r="H16" s="44" t="s">
        <v>819</v>
      </c>
      <c r="I16" s="43" t="s">
        <v>830</v>
      </c>
      <c r="J16" s="16"/>
      <c r="K16" s="16"/>
      <c r="L16" s="16"/>
      <c r="M16" s="16"/>
    </row>
    <row r="17" spans="1:13" ht="75.75" thickBot="1">
      <c r="A17" s="16" t="s">
        <v>134</v>
      </c>
      <c r="B17" s="18" t="s">
        <v>135</v>
      </c>
      <c r="C17" s="18" t="s">
        <v>136</v>
      </c>
      <c r="D17" s="18" t="s">
        <v>137</v>
      </c>
      <c r="E17" s="18" t="s">
        <v>138</v>
      </c>
      <c r="F17" s="18" t="s">
        <v>138</v>
      </c>
      <c r="G17" s="34" t="s">
        <v>550</v>
      </c>
      <c r="H17" s="44" t="s">
        <v>820</v>
      </c>
      <c r="I17" s="43" t="s">
        <v>830</v>
      </c>
      <c r="J17" s="16"/>
      <c r="K17" s="16"/>
      <c r="L17" s="16"/>
      <c r="M17" s="16"/>
    </row>
    <row r="18" spans="1:13" ht="57" thickBot="1">
      <c r="A18" s="16" t="s">
        <v>139</v>
      </c>
      <c r="B18" s="18" t="s">
        <v>140</v>
      </c>
      <c r="C18" s="18" t="s">
        <v>141</v>
      </c>
      <c r="D18" s="18" t="s">
        <v>137</v>
      </c>
      <c r="E18" s="18" t="s">
        <v>142</v>
      </c>
      <c r="F18" s="18" t="s">
        <v>142</v>
      </c>
      <c r="G18" s="34" t="s">
        <v>550</v>
      </c>
      <c r="H18" s="44" t="s">
        <v>821</v>
      </c>
      <c r="I18" s="43" t="s">
        <v>830</v>
      </c>
      <c r="J18" s="16"/>
      <c r="K18" s="16"/>
      <c r="L18" s="16"/>
      <c r="M18" s="16"/>
    </row>
    <row r="19" spans="1:13" ht="75.75" thickBot="1">
      <c r="A19" s="16" t="s">
        <v>143</v>
      </c>
      <c r="B19" s="18" t="s">
        <v>144</v>
      </c>
      <c r="C19" s="18" t="s">
        <v>59</v>
      </c>
      <c r="D19" s="18" t="s">
        <v>145</v>
      </c>
      <c r="E19" s="18" t="s">
        <v>146</v>
      </c>
      <c r="F19" s="18" t="s">
        <v>146</v>
      </c>
      <c r="G19" s="34" t="s">
        <v>550</v>
      </c>
      <c r="H19" s="44" t="s">
        <v>822</v>
      </c>
      <c r="I19" s="43" t="s">
        <v>830</v>
      </c>
      <c r="J19" s="16"/>
      <c r="K19" s="16"/>
      <c r="L19" s="16"/>
      <c r="M19" s="16"/>
    </row>
    <row r="20" spans="1:13" ht="38.25" thickBot="1">
      <c r="A20" s="16" t="s">
        <v>147</v>
      </c>
      <c r="B20" s="18" t="s">
        <v>148</v>
      </c>
      <c r="C20" s="18" t="s">
        <v>149</v>
      </c>
      <c r="D20" s="18" t="s">
        <v>150</v>
      </c>
      <c r="E20" s="18" t="s">
        <v>151</v>
      </c>
      <c r="F20" s="18" t="s">
        <v>151</v>
      </c>
      <c r="G20" s="34" t="s">
        <v>550</v>
      </c>
      <c r="H20" s="44" t="s">
        <v>823</v>
      </c>
      <c r="I20" s="43" t="s">
        <v>830</v>
      </c>
      <c r="J20" s="16"/>
      <c r="K20" s="16"/>
      <c r="L20" s="16"/>
      <c r="M20" s="16"/>
    </row>
    <row r="21" spans="1:13" ht="38.25" thickBot="1">
      <c r="A21" s="16" t="s">
        <v>152</v>
      </c>
      <c r="B21" s="18" t="s">
        <v>153</v>
      </c>
      <c r="C21" s="18" t="s">
        <v>154</v>
      </c>
      <c r="D21" s="18" t="s">
        <v>155</v>
      </c>
      <c r="E21" s="18" t="s">
        <v>156</v>
      </c>
      <c r="F21" s="18" t="s">
        <v>156</v>
      </c>
      <c r="G21" s="34" t="s">
        <v>550</v>
      </c>
      <c r="H21" s="44" t="s">
        <v>824</v>
      </c>
      <c r="I21" s="43" t="s">
        <v>830</v>
      </c>
      <c r="J21" s="16"/>
      <c r="K21" s="16"/>
      <c r="L21" s="16"/>
      <c r="M21" s="16"/>
    </row>
    <row r="22" spans="1:13">
      <c r="A22" s="52" t="s">
        <v>157</v>
      </c>
      <c r="B22" s="52"/>
      <c r="C22" s="52"/>
      <c r="D22" s="52"/>
      <c r="E22" s="52"/>
      <c r="F22" s="52"/>
      <c r="G22" s="52"/>
      <c r="H22" s="66"/>
      <c r="I22" s="66"/>
      <c r="J22" s="52"/>
      <c r="K22" s="52"/>
      <c r="L22" s="52"/>
      <c r="M22" s="52"/>
    </row>
    <row r="23" spans="1:13" ht="37.5">
      <c r="A23" s="16" t="s">
        <v>158</v>
      </c>
      <c r="B23" s="18" t="s">
        <v>159</v>
      </c>
      <c r="C23" s="18" t="s">
        <v>160</v>
      </c>
      <c r="D23" s="18" t="s">
        <v>161</v>
      </c>
      <c r="E23" s="18" t="s">
        <v>162</v>
      </c>
      <c r="F23" s="18" t="s">
        <v>162</v>
      </c>
      <c r="G23" s="39" t="s">
        <v>550</v>
      </c>
      <c r="H23" s="40" t="s">
        <v>819</v>
      </c>
      <c r="I23" s="43" t="s">
        <v>830</v>
      </c>
      <c r="J23" s="16"/>
      <c r="K23" s="16"/>
      <c r="L23" s="16"/>
      <c r="M23" s="16"/>
    </row>
    <row r="24" spans="1:13" ht="37.5">
      <c r="A24" s="16" t="s">
        <v>163</v>
      </c>
      <c r="B24" s="18" t="s">
        <v>164</v>
      </c>
      <c r="C24" s="18" t="s">
        <v>165</v>
      </c>
      <c r="D24" s="18" t="s">
        <v>137</v>
      </c>
      <c r="E24" s="18" t="s">
        <v>166</v>
      </c>
      <c r="F24" s="18" t="s">
        <v>166</v>
      </c>
      <c r="G24" s="39" t="s">
        <v>550</v>
      </c>
      <c r="H24" s="40" t="s">
        <v>820</v>
      </c>
      <c r="I24" s="43" t="s">
        <v>830</v>
      </c>
      <c r="J24" s="16"/>
      <c r="K24" s="16"/>
      <c r="L24" s="16"/>
      <c r="M24" s="16"/>
    </row>
    <row r="25" spans="1:13" ht="37.5">
      <c r="A25" s="16" t="s">
        <v>167</v>
      </c>
      <c r="B25" s="18" t="s">
        <v>168</v>
      </c>
      <c r="C25" s="18" t="s">
        <v>169</v>
      </c>
      <c r="D25" s="18" t="s">
        <v>170</v>
      </c>
      <c r="E25" s="18" t="s">
        <v>171</v>
      </c>
      <c r="F25" s="18" t="s">
        <v>171</v>
      </c>
      <c r="G25" s="39" t="s">
        <v>550</v>
      </c>
      <c r="H25" s="40" t="s">
        <v>821</v>
      </c>
      <c r="I25" s="43" t="s">
        <v>830</v>
      </c>
      <c r="J25" s="16"/>
      <c r="K25" s="16"/>
      <c r="L25" s="16"/>
      <c r="M25" s="16"/>
    </row>
    <row r="26" spans="1:13" ht="37.5">
      <c r="A26" s="16" t="s">
        <v>172</v>
      </c>
      <c r="B26" s="18" t="s">
        <v>173</v>
      </c>
      <c r="C26" s="18" t="s">
        <v>174</v>
      </c>
      <c r="D26" s="18" t="s">
        <v>150</v>
      </c>
      <c r="E26" s="18" t="s">
        <v>175</v>
      </c>
      <c r="F26" s="18" t="s">
        <v>175</v>
      </c>
      <c r="G26" s="39" t="s">
        <v>550</v>
      </c>
      <c r="H26" s="40" t="s">
        <v>822</v>
      </c>
      <c r="I26" s="43" t="s">
        <v>830</v>
      </c>
      <c r="J26" s="16"/>
      <c r="K26" s="16"/>
      <c r="L26" s="16"/>
      <c r="M26" s="16"/>
    </row>
    <row r="27" spans="1:13" ht="37.5">
      <c r="A27" s="16" t="s">
        <v>176</v>
      </c>
      <c r="B27" s="18" t="s">
        <v>177</v>
      </c>
      <c r="C27" s="18" t="s">
        <v>178</v>
      </c>
      <c r="D27" s="18" t="s">
        <v>179</v>
      </c>
      <c r="E27" s="18" t="s">
        <v>180</v>
      </c>
      <c r="F27" s="18" t="s">
        <v>180</v>
      </c>
      <c r="G27" s="39" t="s">
        <v>550</v>
      </c>
      <c r="H27" s="40" t="s">
        <v>823</v>
      </c>
      <c r="I27" s="43" t="s">
        <v>830</v>
      </c>
      <c r="J27" s="16"/>
      <c r="K27" s="16"/>
      <c r="L27" s="16"/>
      <c r="M27" s="16"/>
    </row>
    <row r="28" spans="1:13" ht="37.5">
      <c r="A28" s="16" t="s">
        <v>181</v>
      </c>
      <c r="B28" s="18" t="s">
        <v>182</v>
      </c>
      <c r="C28" s="18" t="s">
        <v>183</v>
      </c>
      <c r="D28" s="18" t="s">
        <v>184</v>
      </c>
      <c r="E28" s="18" t="s">
        <v>185</v>
      </c>
      <c r="F28" s="18" t="s">
        <v>185</v>
      </c>
      <c r="G28" s="39" t="s">
        <v>550</v>
      </c>
      <c r="H28" s="40" t="s">
        <v>824</v>
      </c>
      <c r="I28" s="43" t="s">
        <v>830</v>
      </c>
      <c r="J28" s="16"/>
      <c r="K28" s="16"/>
      <c r="L28" s="16"/>
      <c r="M28" s="16"/>
    </row>
    <row r="29" spans="1:13" ht="37.5">
      <c r="A29" s="16" t="s">
        <v>186</v>
      </c>
      <c r="B29" s="18" t="s">
        <v>187</v>
      </c>
      <c r="C29" s="18" t="s">
        <v>188</v>
      </c>
      <c r="D29" s="18" t="s">
        <v>189</v>
      </c>
      <c r="E29" s="18" t="s">
        <v>190</v>
      </c>
      <c r="F29" s="18" t="s">
        <v>190</v>
      </c>
      <c r="G29" s="39" t="s">
        <v>550</v>
      </c>
      <c r="H29" s="40" t="s">
        <v>825</v>
      </c>
      <c r="I29" s="43" t="s">
        <v>830</v>
      </c>
      <c r="J29" s="16"/>
      <c r="K29" s="16"/>
      <c r="L29" s="16"/>
      <c r="M29" s="16"/>
    </row>
    <row r="30" spans="1:13" ht="37.5">
      <c r="A30" s="16" t="s">
        <v>191</v>
      </c>
      <c r="B30" s="18" t="s">
        <v>192</v>
      </c>
      <c r="C30" s="18" t="s">
        <v>193</v>
      </c>
      <c r="D30" s="18" t="s">
        <v>155</v>
      </c>
      <c r="E30" s="18" t="s">
        <v>194</v>
      </c>
      <c r="F30" s="18" t="s">
        <v>194</v>
      </c>
      <c r="G30" s="39" t="s">
        <v>550</v>
      </c>
      <c r="H30" s="40" t="s">
        <v>826</v>
      </c>
      <c r="I30" s="43" t="s">
        <v>830</v>
      </c>
      <c r="J30" s="16"/>
      <c r="K30" s="16"/>
      <c r="L30" s="16"/>
      <c r="M30" s="16"/>
    </row>
  </sheetData>
  <mergeCells count="15">
    <mergeCell ref="A22:M22"/>
    <mergeCell ref="G12:I12"/>
    <mergeCell ref="J12:L12"/>
    <mergeCell ref="M12:M14"/>
    <mergeCell ref="G13:I13"/>
    <mergeCell ref="J13:L13"/>
    <mergeCell ref="A15:M15"/>
    <mergeCell ref="B1:F1"/>
    <mergeCell ref="B2:F2"/>
    <mergeCell ref="A12:A14"/>
    <mergeCell ref="B12:B14"/>
    <mergeCell ref="C12:C14"/>
    <mergeCell ref="D12:D14"/>
    <mergeCell ref="E12:E14"/>
    <mergeCell ref="F12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topLeftCell="C1" zoomScale="55" zoomScaleNormal="55" workbookViewId="0">
      <selection activeCell="F10" sqref="F10"/>
    </sheetView>
  </sheetViews>
  <sheetFormatPr defaultRowHeight="18.75"/>
  <cols>
    <col min="1" max="1" width="16.42578125" style="19" customWidth="1"/>
    <col min="2" max="2" width="38.140625" style="19" customWidth="1"/>
    <col min="3" max="3" width="51.7109375" style="19" customWidth="1"/>
    <col min="4" max="4" width="29.42578125" style="19" customWidth="1"/>
    <col min="5" max="5" width="92.85546875" style="19" customWidth="1"/>
    <col min="6" max="6" width="68" style="19" bestFit="1" customWidth="1"/>
    <col min="7" max="7" width="12.28515625" style="19" bestFit="1" customWidth="1"/>
    <col min="8" max="9" width="14.85546875" style="19" bestFit="1" customWidth="1"/>
    <col min="10" max="10" width="10.5703125" style="19" bestFit="1" customWidth="1"/>
    <col min="11" max="11" width="9.140625" style="19"/>
    <col min="12" max="12" width="14.85546875" style="19" bestFit="1" customWidth="1"/>
    <col min="13" max="13" width="17.7109375" style="19" bestFit="1" customWidth="1"/>
    <col min="14" max="16384" width="9.140625" style="19"/>
  </cols>
  <sheetData>
    <row r="1" spans="1:13">
      <c r="A1" s="21" t="s">
        <v>0</v>
      </c>
      <c r="B1" s="61" t="s">
        <v>1</v>
      </c>
      <c r="C1" s="61"/>
      <c r="D1" s="61"/>
      <c r="E1" s="61"/>
      <c r="F1" s="61"/>
    </row>
    <row r="2" spans="1:13">
      <c r="A2" s="21" t="s">
        <v>2</v>
      </c>
      <c r="B2" s="62" t="s">
        <v>195</v>
      </c>
      <c r="C2" s="62"/>
      <c r="D2" s="62"/>
      <c r="E2" s="62"/>
      <c r="F2" s="62"/>
    </row>
    <row r="3" spans="1:13">
      <c r="A3" s="16"/>
      <c r="B3" s="8" t="s">
        <v>4</v>
      </c>
      <c r="C3" s="8" t="s">
        <v>5</v>
      </c>
      <c r="D3" s="8" t="s">
        <v>6</v>
      </c>
      <c r="E3" s="9" t="s">
        <v>548</v>
      </c>
      <c r="F3" s="8" t="s">
        <v>549</v>
      </c>
    </row>
    <row r="4" spans="1:13">
      <c r="A4" s="16" t="s">
        <v>9</v>
      </c>
      <c r="B4" s="16">
        <f>COUNTIF(G16:G80,"Passed")</f>
        <v>0</v>
      </c>
      <c r="C4" s="16">
        <f>COUNTIF(G16:G80,"Failed")</f>
        <v>0</v>
      </c>
      <c r="D4" s="16">
        <f>COUNTIF(G16:G80,"Untested")</f>
        <v>0</v>
      </c>
      <c r="E4" s="16">
        <f>COUNTIF(G16:G80,"Blocked")</f>
        <v>0</v>
      </c>
      <c r="F4" s="16">
        <f>COUNTA(A16:A80)</f>
        <v>16</v>
      </c>
    </row>
    <row r="5" spans="1:13">
      <c r="A5" s="16" t="s">
        <v>10</v>
      </c>
      <c r="B5" s="16">
        <f>COUNTIF(J16:J80,"Passed")</f>
        <v>0</v>
      </c>
      <c r="C5" s="16">
        <f>COUNTIF(J16:J80,"Failed")</f>
        <v>0</v>
      </c>
      <c r="D5" s="16">
        <f>COUNTIF(J16:J80,"Untested")</f>
        <v>0</v>
      </c>
      <c r="E5" s="16">
        <f>COUNTIF(J16:J80,"Blocked")</f>
        <v>0</v>
      </c>
      <c r="F5" s="16">
        <f>COUNTA(A16:A80)</f>
        <v>16</v>
      </c>
    </row>
    <row r="8" spans="1:13" ht="47.25" customHeight="1"/>
    <row r="9" spans="1:13" ht="77.25" customHeight="1"/>
    <row r="10" spans="1:13" ht="69.75" customHeight="1"/>
    <row r="11" spans="1:13" ht="68.25" customHeight="1"/>
    <row r="12" spans="1:13" ht="16.5" customHeight="1">
      <c r="A12" s="67" t="s">
        <v>11</v>
      </c>
      <c r="B12" s="67" t="s">
        <v>12</v>
      </c>
      <c r="C12" s="67" t="s">
        <v>13</v>
      </c>
      <c r="D12" s="67" t="s">
        <v>14</v>
      </c>
      <c r="E12" s="67" t="s">
        <v>15</v>
      </c>
      <c r="F12" s="67" t="s">
        <v>16</v>
      </c>
      <c r="G12" s="67" t="s">
        <v>17</v>
      </c>
      <c r="H12" s="67"/>
      <c r="I12" s="67"/>
      <c r="J12" s="67" t="s">
        <v>17</v>
      </c>
      <c r="K12" s="67"/>
      <c r="L12" s="67"/>
      <c r="M12" s="67" t="s">
        <v>18</v>
      </c>
    </row>
    <row r="13" spans="1:13" ht="16.5" customHeight="1">
      <c r="A13" s="67"/>
      <c r="B13" s="67"/>
      <c r="C13" s="67"/>
      <c r="D13" s="67"/>
      <c r="E13" s="67"/>
      <c r="F13" s="67"/>
      <c r="G13" s="67" t="s">
        <v>19</v>
      </c>
      <c r="H13" s="67"/>
      <c r="I13" s="67"/>
      <c r="J13" s="67" t="s">
        <v>20</v>
      </c>
      <c r="K13" s="67"/>
      <c r="L13" s="67"/>
      <c r="M13" s="67"/>
    </row>
    <row r="14" spans="1:13" ht="56.25">
      <c r="A14" s="67"/>
      <c r="B14" s="67"/>
      <c r="C14" s="67"/>
      <c r="D14" s="67"/>
      <c r="E14" s="67"/>
      <c r="F14" s="67"/>
      <c r="G14" s="23" t="s">
        <v>21</v>
      </c>
      <c r="H14" s="24" t="s">
        <v>22</v>
      </c>
      <c r="I14" s="12" t="s">
        <v>23</v>
      </c>
      <c r="J14" s="23" t="s">
        <v>21</v>
      </c>
      <c r="K14" s="24" t="s">
        <v>22</v>
      </c>
      <c r="L14" s="12" t="s">
        <v>23</v>
      </c>
      <c r="M14" s="67"/>
    </row>
    <row r="15" spans="1:13">
      <c r="A15" s="52" t="s">
        <v>196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42" customHeight="1">
      <c r="A16" s="16" t="s">
        <v>197</v>
      </c>
      <c r="B16" s="16" t="s">
        <v>198</v>
      </c>
      <c r="C16" s="16" t="s">
        <v>199</v>
      </c>
      <c r="D16" s="16" t="s">
        <v>26</v>
      </c>
      <c r="E16" s="18" t="s">
        <v>200</v>
      </c>
      <c r="F16" s="18" t="s">
        <v>200</v>
      </c>
      <c r="G16" s="34" t="s">
        <v>550</v>
      </c>
      <c r="H16" s="16"/>
      <c r="I16" s="43" t="s">
        <v>818</v>
      </c>
      <c r="J16" s="16"/>
      <c r="K16" s="16"/>
      <c r="L16" s="16"/>
      <c r="M16" s="16"/>
    </row>
    <row r="17" spans="1:13" ht="37.5">
      <c r="A17" s="16" t="s">
        <v>201</v>
      </c>
      <c r="B17" s="16" t="s">
        <v>202</v>
      </c>
      <c r="C17" s="16" t="s">
        <v>203</v>
      </c>
      <c r="D17" s="16" t="s">
        <v>26</v>
      </c>
      <c r="E17" s="18" t="s">
        <v>204</v>
      </c>
      <c r="F17" s="18" t="s">
        <v>204</v>
      </c>
      <c r="G17" s="34" t="s">
        <v>550</v>
      </c>
      <c r="H17" s="16"/>
      <c r="I17" s="43" t="s">
        <v>818</v>
      </c>
      <c r="J17" s="16"/>
      <c r="K17" s="16"/>
      <c r="L17" s="16"/>
      <c r="M17" s="16"/>
    </row>
    <row r="18" spans="1:13" ht="56.25">
      <c r="A18" s="16" t="s">
        <v>205</v>
      </c>
      <c r="B18" s="16" t="s">
        <v>206</v>
      </c>
      <c r="C18" s="16" t="s">
        <v>207</v>
      </c>
      <c r="D18" s="16" t="s">
        <v>26</v>
      </c>
      <c r="E18" s="18" t="s">
        <v>208</v>
      </c>
      <c r="F18" s="18" t="s">
        <v>208</v>
      </c>
      <c r="G18" s="34" t="s">
        <v>550</v>
      </c>
      <c r="H18" s="16"/>
      <c r="I18" s="43" t="s">
        <v>818</v>
      </c>
      <c r="J18" s="16"/>
      <c r="K18" s="16"/>
      <c r="L18" s="16"/>
      <c r="M18" s="16"/>
    </row>
    <row r="19" spans="1:13" ht="37.5">
      <c r="A19" s="16" t="s">
        <v>209</v>
      </c>
      <c r="B19" s="16" t="s">
        <v>210</v>
      </c>
      <c r="C19" s="16" t="s">
        <v>37</v>
      </c>
      <c r="D19" s="16" t="s">
        <v>26</v>
      </c>
      <c r="E19" s="18" t="s">
        <v>211</v>
      </c>
      <c r="F19" s="18" t="s">
        <v>211</v>
      </c>
      <c r="G19" s="34" t="s">
        <v>550</v>
      </c>
      <c r="H19" s="16"/>
      <c r="I19" s="43" t="s">
        <v>818</v>
      </c>
      <c r="J19" s="16"/>
      <c r="K19" s="16"/>
      <c r="L19" s="16"/>
      <c r="M19" s="16"/>
    </row>
    <row r="20" spans="1:13" ht="37.5">
      <c r="A20" s="16" t="s">
        <v>212</v>
      </c>
      <c r="B20" s="16" t="s">
        <v>213</v>
      </c>
      <c r="C20" s="16" t="s">
        <v>214</v>
      </c>
      <c r="D20" s="16" t="s">
        <v>26</v>
      </c>
      <c r="E20" s="18" t="s">
        <v>215</v>
      </c>
      <c r="F20" s="18" t="s">
        <v>215</v>
      </c>
      <c r="G20" s="34" t="s">
        <v>550</v>
      </c>
      <c r="H20" s="16"/>
      <c r="I20" s="43" t="s">
        <v>818</v>
      </c>
      <c r="J20" s="16"/>
      <c r="K20" s="16"/>
      <c r="L20" s="16"/>
      <c r="M20" s="16"/>
    </row>
    <row r="21" spans="1:13">
      <c r="A21" s="52" t="s">
        <v>216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</row>
    <row r="22" spans="1:13" ht="37.5">
      <c r="A22" s="16" t="s">
        <v>217</v>
      </c>
      <c r="B22" s="16" t="s">
        <v>218</v>
      </c>
      <c r="C22" s="18" t="s">
        <v>219</v>
      </c>
      <c r="D22" s="16" t="s">
        <v>26</v>
      </c>
      <c r="E22" s="18" t="s">
        <v>220</v>
      </c>
      <c r="F22" s="18" t="s">
        <v>220</v>
      </c>
      <c r="G22" s="34" t="s">
        <v>550</v>
      </c>
      <c r="H22" s="16"/>
      <c r="I22" s="43" t="s">
        <v>818</v>
      </c>
      <c r="J22" s="16"/>
      <c r="K22" s="16"/>
      <c r="L22" s="16"/>
      <c r="M22" s="16"/>
    </row>
    <row r="23" spans="1:13" ht="37.5">
      <c r="A23" s="16" t="s">
        <v>221</v>
      </c>
      <c r="B23" s="16" t="s">
        <v>222</v>
      </c>
      <c r="C23" s="18" t="s">
        <v>223</v>
      </c>
      <c r="D23" s="16" t="s">
        <v>26</v>
      </c>
      <c r="E23" s="18" t="s">
        <v>224</v>
      </c>
      <c r="F23" s="18" t="s">
        <v>224</v>
      </c>
      <c r="G23" s="34" t="s">
        <v>550</v>
      </c>
      <c r="H23" s="16"/>
      <c r="I23" s="43" t="s">
        <v>818</v>
      </c>
      <c r="J23" s="16"/>
      <c r="K23" s="16"/>
      <c r="L23" s="16"/>
      <c r="M23" s="16"/>
    </row>
    <row r="24" spans="1:13" ht="37.5">
      <c r="A24" s="16" t="s">
        <v>225</v>
      </c>
      <c r="B24" s="16" t="s">
        <v>226</v>
      </c>
      <c r="C24" s="18" t="s">
        <v>227</v>
      </c>
      <c r="D24" s="16" t="s">
        <v>228</v>
      </c>
      <c r="E24" s="18" t="s">
        <v>229</v>
      </c>
      <c r="F24" s="18" t="s">
        <v>229</v>
      </c>
      <c r="G24" s="34" t="s">
        <v>550</v>
      </c>
      <c r="H24" s="16"/>
      <c r="I24" s="43" t="s">
        <v>818</v>
      </c>
      <c r="J24" s="16"/>
      <c r="K24" s="16"/>
      <c r="L24" s="16"/>
      <c r="M24" s="16"/>
    </row>
    <row r="25" spans="1:13" ht="37.5">
      <c r="A25" s="16" t="s">
        <v>230</v>
      </c>
      <c r="B25" s="16" t="s">
        <v>231</v>
      </c>
      <c r="C25" s="18" t="s">
        <v>232</v>
      </c>
      <c r="D25" s="16" t="s">
        <v>233</v>
      </c>
      <c r="E25" s="18" t="s">
        <v>234</v>
      </c>
      <c r="F25" s="18" t="s">
        <v>234</v>
      </c>
      <c r="G25" s="34" t="s">
        <v>550</v>
      </c>
      <c r="H25" s="16"/>
      <c r="I25" s="43" t="s">
        <v>818</v>
      </c>
      <c r="J25" s="16"/>
      <c r="K25" s="16"/>
      <c r="L25" s="16"/>
      <c r="M25" s="16"/>
    </row>
    <row r="26" spans="1:13" ht="37.5">
      <c r="A26" s="16" t="s">
        <v>235</v>
      </c>
      <c r="B26" s="16" t="s">
        <v>236</v>
      </c>
      <c r="C26" s="18" t="s">
        <v>237</v>
      </c>
      <c r="D26" s="16" t="s">
        <v>238</v>
      </c>
      <c r="E26" s="18" t="s">
        <v>239</v>
      </c>
      <c r="F26" s="18" t="s">
        <v>239</v>
      </c>
      <c r="G26" s="34" t="s">
        <v>550</v>
      </c>
      <c r="H26" s="16"/>
      <c r="I26" s="43" t="s">
        <v>818</v>
      </c>
      <c r="J26" s="16"/>
      <c r="K26" s="16"/>
      <c r="L26" s="16"/>
      <c r="M26" s="16"/>
    </row>
    <row r="27" spans="1:13" ht="37.5">
      <c r="A27" s="16" t="s">
        <v>240</v>
      </c>
      <c r="B27" s="16" t="s">
        <v>241</v>
      </c>
      <c r="C27" s="18" t="s">
        <v>242</v>
      </c>
      <c r="D27" s="16" t="s">
        <v>238</v>
      </c>
      <c r="E27" s="18" t="s">
        <v>243</v>
      </c>
      <c r="F27" s="18" t="s">
        <v>243</v>
      </c>
      <c r="G27" s="34" t="s">
        <v>550</v>
      </c>
      <c r="H27" s="16"/>
      <c r="I27" s="43" t="s">
        <v>818</v>
      </c>
      <c r="J27" s="16"/>
      <c r="K27" s="16"/>
      <c r="L27" s="16"/>
      <c r="M27" s="16"/>
    </row>
    <row r="28" spans="1:13" ht="37.5">
      <c r="A28" s="16" t="s">
        <v>244</v>
      </c>
      <c r="B28" s="16" t="s">
        <v>245</v>
      </c>
      <c r="C28" s="18" t="s">
        <v>246</v>
      </c>
      <c r="D28" s="16" t="s">
        <v>247</v>
      </c>
      <c r="E28" s="18" t="s">
        <v>248</v>
      </c>
      <c r="F28" s="18" t="s">
        <v>248</v>
      </c>
      <c r="G28" s="34" t="s">
        <v>550</v>
      </c>
      <c r="H28" s="16"/>
      <c r="I28" s="43" t="s">
        <v>818</v>
      </c>
      <c r="J28" s="16"/>
      <c r="K28" s="16"/>
      <c r="L28" s="16"/>
      <c r="M28" s="16"/>
    </row>
    <row r="29" spans="1:13" ht="37.5">
      <c r="A29" s="16" t="s">
        <v>249</v>
      </c>
      <c r="B29" s="16" t="s">
        <v>250</v>
      </c>
      <c r="C29" s="18" t="s">
        <v>251</v>
      </c>
      <c r="D29" s="16" t="s">
        <v>252</v>
      </c>
      <c r="E29" s="18" t="s">
        <v>253</v>
      </c>
      <c r="F29" s="18" t="s">
        <v>253</v>
      </c>
      <c r="G29" s="34" t="s">
        <v>550</v>
      </c>
      <c r="H29" s="16"/>
      <c r="I29" s="43" t="s">
        <v>818</v>
      </c>
      <c r="J29" s="16"/>
      <c r="K29" s="16"/>
      <c r="L29" s="16"/>
      <c r="M29" s="16"/>
    </row>
    <row r="30" spans="1:13" ht="37.5">
      <c r="A30" s="16" t="s">
        <v>254</v>
      </c>
      <c r="B30" s="16" t="s">
        <v>255</v>
      </c>
      <c r="C30" s="18" t="s">
        <v>256</v>
      </c>
      <c r="D30" s="16" t="s">
        <v>72</v>
      </c>
      <c r="E30" s="18" t="s">
        <v>257</v>
      </c>
      <c r="F30" s="18" t="s">
        <v>257</v>
      </c>
      <c r="G30" s="34" t="s">
        <v>550</v>
      </c>
      <c r="H30" s="16"/>
      <c r="I30" s="43" t="s">
        <v>818</v>
      </c>
      <c r="J30" s="16"/>
      <c r="K30" s="16"/>
      <c r="L30" s="16"/>
      <c r="M30" s="16"/>
    </row>
    <row r="31" spans="1:13" ht="37.5">
      <c r="A31" s="16" t="s">
        <v>258</v>
      </c>
      <c r="B31" s="16" t="s">
        <v>259</v>
      </c>
      <c r="C31" s="18" t="s">
        <v>260</v>
      </c>
      <c r="D31" s="16" t="s">
        <v>261</v>
      </c>
      <c r="E31" s="18" t="s">
        <v>262</v>
      </c>
      <c r="F31" s="18" t="s">
        <v>262</v>
      </c>
      <c r="G31" s="34" t="s">
        <v>550</v>
      </c>
      <c r="H31" s="16"/>
      <c r="I31" s="43" t="s">
        <v>818</v>
      </c>
      <c r="J31" s="16"/>
      <c r="K31" s="16"/>
      <c r="L31" s="16"/>
      <c r="M31" s="16"/>
    </row>
  </sheetData>
  <mergeCells count="15">
    <mergeCell ref="A21:M21"/>
    <mergeCell ref="G12:I12"/>
    <mergeCell ref="J12:L12"/>
    <mergeCell ref="M12:M14"/>
    <mergeCell ref="G13:I13"/>
    <mergeCell ref="J13:L13"/>
    <mergeCell ref="A15:M15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topLeftCell="B12" zoomScale="55" zoomScaleNormal="55" workbookViewId="0">
      <selection activeCell="I16" sqref="I16:I20"/>
    </sheetView>
  </sheetViews>
  <sheetFormatPr defaultRowHeight="18.75"/>
  <cols>
    <col min="1" max="1" width="43.140625" style="19" bestFit="1" customWidth="1"/>
    <col min="2" max="2" width="71" style="22" bestFit="1" customWidth="1"/>
    <col min="3" max="3" width="43.5703125" style="22" bestFit="1" customWidth="1"/>
    <col min="4" max="4" width="25.140625" style="22" bestFit="1" customWidth="1"/>
    <col min="5" max="5" width="78.85546875" style="22" bestFit="1" customWidth="1"/>
    <col min="6" max="6" width="45.28515625" style="22" bestFit="1" customWidth="1"/>
    <col min="7" max="7" width="12.28515625" style="19" bestFit="1" customWidth="1"/>
    <col min="8" max="8" width="9.28515625" style="19" bestFit="1" customWidth="1"/>
    <col min="9" max="9" width="9.42578125" style="19" bestFit="1" customWidth="1"/>
    <col min="10" max="10" width="8" style="19" bestFit="1" customWidth="1"/>
    <col min="11" max="11" width="9.28515625" style="19" bestFit="1" customWidth="1"/>
    <col min="12" max="12" width="9.42578125" style="19" bestFit="1" customWidth="1"/>
    <col min="13" max="13" width="16" style="19" bestFit="1" customWidth="1"/>
    <col min="14" max="16384" width="9.140625" style="19"/>
  </cols>
  <sheetData>
    <row r="1" spans="1:13">
      <c r="A1" s="25" t="s">
        <v>0</v>
      </c>
      <c r="B1" s="64" t="s">
        <v>1</v>
      </c>
      <c r="C1" s="64"/>
      <c r="D1" s="64"/>
      <c r="E1" s="64"/>
      <c r="F1" s="64"/>
    </row>
    <row r="2" spans="1:13">
      <c r="A2" s="25" t="s">
        <v>2</v>
      </c>
      <c r="B2" s="65" t="s">
        <v>263</v>
      </c>
      <c r="C2" s="65"/>
      <c r="D2" s="65"/>
      <c r="E2" s="65"/>
      <c r="F2" s="65"/>
    </row>
    <row r="3" spans="1:13">
      <c r="A3" s="16"/>
      <c r="B3" s="8" t="s">
        <v>4</v>
      </c>
      <c r="C3" s="8" t="s">
        <v>5</v>
      </c>
      <c r="D3" s="8" t="s">
        <v>6</v>
      </c>
      <c r="E3" s="9" t="s">
        <v>548</v>
      </c>
      <c r="F3" s="8" t="s">
        <v>549</v>
      </c>
    </row>
    <row r="4" spans="1:13">
      <c r="A4" s="16" t="s">
        <v>9</v>
      </c>
      <c r="B4" s="18">
        <f>COUNTIF(G16:G80,"Passed")</f>
        <v>0</v>
      </c>
      <c r="C4" s="18">
        <f>COUNTIF(G16:G80,"Failed")</f>
        <v>0</v>
      </c>
      <c r="D4" s="18">
        <f>COUNTIF(G16:G80,"Untested")</f>
        <v>0</v>
      </c>
      <c r="E4" s="18">
        <f>COUNTIF(G16:G80,"Blocked")</f>
        <v>0</v>
      </c>
      <c r="F4" s="18">
        <f>COUNTA(A16:A80)</f>
        <v>16</v>
      </c>
    </row>
    <row r="5" spans="1:13">
      <c r="A5" s="16" t="s">
        <v>10</v>
      </c>
      <c r="B5" s="18">
        <f>COUNTIF(J16:J80,"Passed")</f>
        <v>0</v>
      </c>
      <c r="C5" s="18">
        <f>COUNTIF(J16:J80,"Failed")</f>
        <v>0</v>
      </c>
      <c r="D5" s="18">
        <f>COUNTIF(J16:J80,"Untested")</f>
        <v>0</v>
      </c>
      <c r="E5" s="18">
        <f>COUNTIF(J16:J80,"Blocked")</f>
        <v>0</v>
      </c>
      <c r="F5" s="18">
        <f>COUNTA(A16:A80)</f>
        <v>16</v>
      </c>
    </row>
    <row r="12" spans="1:13" ht="16.5" customHeight="1">
      <c r="A12" s="67" t="s">
        <v>11</v>
      </c>
      <c r="B12" s="67" t="s">
        <v>12</v>
      </c>
      <c r="C12" s="67" t="s">
        <v>13</v>
      </c>
      <c r="D12" s="67" t="s">
        <v>14</v>
      </c>
      <c r="E12" s="67" t="s">
        <v>15</v>
      </c>
      <c r="F12" s="67" t="s">
        <v>16</v>
      </c>
      <c r="G12" s="67" t="s">
        <v>17</v>
      </c>
      <c r="H12" s="67"/>
      <c r="I12" s="67"/>
      <c r="J12" s="67" t="s">
        <v>17</v>
      </c>
      <c r="K12" s="67"/>
      <c r="L12" s="67"/>
      <c r="M12" s="67" t="s">
        <v>18</v>
      </c>
    </row>
    <row r="13" spans="1:13" ht="16.5" customHeight="1">
      <c r="A13" s="67"/>
      <c r="B13" s="67"/>
      <c r="C13" s="67"/>
      <c r="D13" s="67"/>
      <c r="E13" s="67"/>
      <c r="F13" s="67"/>
      <c r="G13" s="67" t="s">
        <v>19</v>
      </c>
      <c r="H13" s="67"/>
      <c r="I13" s="67"/>
      <c r="J13" s="67" t="s">
        <v>20</v>
      </c>
      <c r="K13" s="67"/>
      <c r="L13" s="67"/>
      <c r="M13" s="67"/>
    </row>
    <row r="14" spans="1:13" ht="56.25">
      <c r="A14" s="67"/>
      <c r="B14" s="67"/>
      <c r="C14" s="67"/>
      <c r="D14" s="67"/>
      <c r="E14" s="67"/>
      <c r="F14" s="67"/>
      <c r="G14" s="23" t="s">
        <v>21</v>
      </c>
      <c r="H14" s="24" t="s">
        <v>22</v>
      </c>
      <c r="I14" s="12" t="s">
        <v>23</v>
      </c>
      <c r="J14" s="23" t="s">
        <v>21</v>
      </c>
      <c r="K14" s="24" t="s">
        <v>22</v>
      </c>
      <c r="L14" s="12" t="s">
        <v>23</v>
      </c>
      <c r="M14" s="67"/>
    </row>
    <row r="15" spans="1:13">
      <c r="A15" s="52" t="s">
        <v>264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75">
      <c r="A16" s="16" t="s">
        <v>265</v>
      </c>
      <c r="B16" s="18" t="s">
        <v>266</v>
      </c>
      <c r="C16" s="18" t="s">
        <v>33</v>
      </c>
      <c r="D16" s="18" t="s">
        <v>26</v>
      </c>
      <c r="E16" s="18" t="s">
        <v>267</v>
      </c>
      <c r="F16" s="18" t="s">
        <v>267</v>
      </c>
      <c r="G16" s="32" t="s">
        <v>550</v>
      </c>
      <c r="H16" s="16"/>
      <c r="I16" s="43" t="s">
        <v>827</v>
      </c>
      <c r="J16" s="16"/>
      <c r="K16" s="16"/>
      <c r="L16" s="16"/>
      <c r="M16" s="16"/>
    </row>
    <row r="17" spans="1:13" ht="56.25">
      <c r="A17" s="16" t="s">
        <v>268</v>
      </c>
      <c r="B17" s="18" t="s">
        <v>269</v>
      </c>
      <c r="C17" s="18" t="s">
        <v>270</v>
      </c>
      <c r="D17" s="18" t="s">
        <v>26</v>
      </c>
      <c r="E17" s="18" t="s">
        <v>271</v>
      </c>
      <c r="F17" s="18" t="s">
        <v>271</v>
      </c>
      <c r="G17" s="32" t="s">
        <v>550</v>
      </c>
      <c r="H17" s="16"/>
      <c r="I17" s="43" t="s">
        <v>827</v>
      </c>
      <c r="J17" s="16"/>
      <c r="K17" s="16"/>
      <c r="L17" s="16"/>
      <c r="M17" s="16"/>
    </row>
    <row r="18" spans="1:13" ht="56.25">
      <c r="A18" s="16" t="s">
        <v>272</v>
      </c>
      <c r="B18" s="18" t="s">
        <v>273</v>
      </c>
      <c r="C18" s="18" t="s">
        <v>274</v>
      </c>
      <c r="D18" s="18" t="s">
        <v>275</v>
      </c>
      <c r="E18" s="18" t="s">
        <v>276</v>
      </c>
      <c r="F18" s="18" t="s">
        <v>276</v>
      </c>
      <c r="G18" s="32" t="s">
        <v>550</v>
      </c>
      <c r="H18" s="16"/>
      <c r="I18" s="43" t="s">
        <v>827</v>
      </c>
      <c r="J18" s="16"/>
      <c r="K18" s="16"/>
      <c r="L18" s="16"/>
      <c r="M18" s="16"/>
    </row>
    <row r="19" spans="1:13" ht="56.25">
      <c r="A19" s="16" t="s">
        <v>277</v>
      </c>
      <c r="B19" s="18" t="s">
        <v>278</v>
      </c>
      <c r="C19" s="18" t="s">
        <v>52</v>
      </c>
      <c r="D19" s="18" t="s">
        <v>279</v>
      </c>
      <c r="E19" s="18" t="s">
        <v>280</v>
      </c>
      <c r="F19" s="18" t="s">
        <v>280</v>
      </c>
      <c r="G19" s="32" t="s">
        <v>550</v>
      </c>
      <c r="H19" s="16"/>
      <c r="I19" s="43" t="s">
        <v>827</v>
      </c>
      <c r="J19" s="16"/>
      <c r="K19" s="16"/>
      <c r="L19" s="16"/>
      <c r="M19" s="16"/>
    </row>
    <row r="20" spans="1:13" ht="56.25">
      <c r="A20" s="16" t="s">
        <v>281</v>
      </c>
      <c r="B20" s="18" t="s">
        <v>282</v>
      </c>
      <c r="C20" s="18" t="s">
        <v>283</v>
      </c>
      <c r="D20" s="18" t="s">
        <v>284</v>
      </c>
      <c r="E20" s="18" t="s">
        <v>285</v>
      </c>
      <c r="F20" s="18" t="s">
        <v>285</v>
      </c>
      <c r="G20" s="32" t="s">
        <v>550</v>
      </c>
      <c r="H20" s="16"/>
      <c r="I20" s="43" t="s">
        <v>827</v>
      </c>
      <c r="J20" s="16"/>
      <c r="K20" s="16"/>
      <c r="L20" s="16"/>
      <c r="M20" s="16"/>
    </row>
    <row r="21" spans="1:13">
      <c r="A21" s="52" t="s">
        <v>286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</row>
    <row r="22" spans="1:13" ht="75">
      <c r="A22" s="16" t="s">
        <v>287</v>
      </c>
      <c r="B22" s="18" t="s">
        <v>288</v>
      </c>
      <c r="C22" s="18" t="s">
        <v>289</v>
      </c>
      <c r="D22" s="18" t="s">
        <v>26</v>
      </c>
      <c r="E22" s="18" t="s">
        <v>290</v>
      </c>
      <c r="F22" s="18" t="s">
        <v>290</v>
      </c>
      <c r="G22" s="32" t="s">
        <v>550</v>
      </c>
      <c r="H22" s="16"/>
      <c r="I22" s="43" t="s">
        <v>827</v>
      </c>
      <c r="J22" s="16"/>
      <c r="K22" s="16"/>
      <c r="L22" s="16"/>
      <c r="M22" s="16"/>
    </row>
    <row r="23" spans="1:13" ht="56.25">
      <c r="A23" s="16" t="s">
        <v>291</v>
      </c>
      <c r="B23" s="18" t="s">
        <v>292</v>
      </c>
      <c r="C23" s="18" t="s">
        <v>293</v>
      </c>
      <c r="D23" s="18" t="s">
        <v>26</v>
      </c>
      <c r="E23" s="18" t="s">
        <v>294</v>
      </c>
      <c r="F23" s="18" t="s">
        <v>294</v>
      </c>
      <c r="G23" s="32" t="s">
        <v>550</v>
      </c>
      <c r="H23" s="16"/>
      <c r="I23" s="43" t="s">
        <v>827</v>
      </c>
      <c r="J23" s="16"/>
      <c r="K23" s="16"/>
      <c r="L23" s="16"/>
      <c r="M23" s="16"/>
    </row>
    <row r="24" spans="1:13" ht="37.5">
      <c r="A24" s="16" t="s">
        <v>295</v>
      </c>
      <c r="B24" s="18" t="s">
        <v>296</v>
      </c>
      <c r="C24" s="18" t="s">
        <v>297</v>
      </c>
      <c r="D24" s="18" t="s">
        <v>298</v>
      </c>
      <c r="E24" s="18" t="s">
        <v>299</v>
      </c>
      <c r="F24" s="18" t="s">
        <v>299</v>
      </c>
      <c r="G24" s="32" t="s">
        <v>550</v>
      </c>
      <c r="H24" s="16"/>
      <c r="I24" s="43" t="s">
        <v>827</v>
      </c>
      <c r="J24" s="16"/>
      <c r="K24" s="16"/>
      <c r="L24" s="16"/>
      <c r="M24" s="16"/>
    </row>
    <row r="25" spans="1:13" ht="56.25">
      <c r="A25" s="16" t="s">
        <v>300</v>
      </c>
      <c r="B25" s="18" t="s">
        <v>301</v>
      </c>
      <c r="C25" s="18" t="s">
        <v>302</v>
      </c>
      <c r="D25" s="18" t="s">
        <v>279</v>
      </c>
      <c r="E25" s="18" t="s">
        <v>303</v>
      </c>
      <c r="F25" s="18" t="s">
        <v>303</v>
      </c>
      <c r="G25" s="32" t="s">
        <v>550</v>
      </c>
      <c r="H25" s="16"/>
      <c r="I25" s="43" t="s">
        <v>827</v>
      </c>
      <c r="J25" s="16"/>
      <c r="K25" s="16"/>
      <c r="L25" s="16"/>
      <c r="M25" s="16"/>
    </row>
    <row r="26" spans="1:13" ht="75">
      <c r="A26" s="16" t="s">
        <v>304</v>
      </c>
      <c r="B26" s="18" t="s">
        <v>305</v>
      </c>
      <c r="C26" s="18" t="s">
        <v>306</v>
      </c>
      <c r="D26" s="18" t="s">
        <v>279</v>
      </c>
      <c r="E26" s="18" t="s">
        <v>307</v>
      </c>
      <c r="F26" s="18" t="s">
        <v>307</v>
      </c>
      <c r="G26" s="32" t="s">
        <v>550</v>
      </c>
      <c r="H26" s="16"/>
      <c r="I26" s="43" t="s">
        <v>827</v>
      </c>
      <c r="J26" s="16"/>
      <c r="K26" s="16"/>
      <c r="L26" s="16"/>
      <c r="M26" s="16"/>
    </row>
    <row r="27" spans="1:13" ht="56.25">
      <c r="A27" s="16" t="s">
        <v>308</v>
      </c>
      <c r="B27" s="18" t="s">
        <v>309</v>
      </c>
      <c r="C27" s="18" t="s">
        <v>310</v>
      </c>
      <c r="D27" s="18" t="s">
        <v>311</v>
      </c>
      <c r="E27" s="18" t="s">
        <v>312</v>
      </c>
      <c r="F27" s="18" t="s">
        <v>312</v>
      </c>
      <c r="G27" s="32" t="s">
        <v>550</v>
      </c>
      <c r="H27" s="16"/>
      <c r="I27" s="43" t="s">
        <v>827</v>
      </c>
      <c r="J27" s="16"/>
      <c r="K27" s="16"/>
      <c r="L27" s="16"/>
      <c r="M27" s="16"/>
    </row>
    <row r="28" spans="1:13" ht="37.5">
      <c r="A28" s="16" t="s">
        <v>313</v>
      </c>
      <c r="B28" s="18" t="s">
        <v>314</v>
      </c>
      <c r="C28" s="18" t="s">
        <v>315</v>
      </c>
      <c r="D28" s="18" t="s">
        <v>316</v>
      </c>
      <c r="E28" s="18" t="s">
        <v>317</v>
      </c>
      <c r="F28" s="18" t="s">
        <v>317</v>
      </c>
      <c r="G28" s="32" t="s">
        <v>550</v>
      </c>
      <c r="H28" s="16"/>
      <c r="I28" s="43" t="s">
        <v>827</v>
      </c>
      <c r="J28" s="16"/>
      <c r="K28" s="16"/>
      <c r="L28" s="16"/>
      <c r="M28" s="16"/>
    </row>
    <row r="29" spans="1:13" ht="37.5">
      <c r="A29" s="26" t="s">
        <v>318</v>
      </c>
      <c r="B29" s="27" t="s">
        <v>319</v>
      </c>
      <c r="C29" s="27" t="s">
        <v>320</v>
      </c>
      <c r="D29" s="27" t="s">
        <v>321</v>
      </c>
      <c r="E29" s="27" t="s">
        <v>322</v>
      </c>
      <c r="F29" s="27" t="s">
        <v>322</v>
      </c>
      <c r="G29" s="32" t="s">
        <v>550</v>
      </c>
      <c r="H29" s="26"/>
      <c r="I29" s="43" t="s">
        <v>827</v>
      </c>
      <c r="J29" s="26"/>
      <c r="K29" s="26"/>
      <c r="L29" s="26"/>
      <c r="M29" s="26"/>
    </row>
    <row r="30" spans="1:13" ht="37.5">
      <c r="A30" s="16" t="s">
        <v>323</v>
      </c>
      <c r="B30" s="18" t="s">
        <v>324</v>
      </c>
      <c r="C30" s="18" t="s">
        <v>325</v>
      </c>
      <c r="D30" s="18" t="s">
        <v>326</v>
      </c>
      <c r="E30" s="18" t="s">
        <v>327</v>
      </c>
      <c r="F30" s="18" t="s">
        <v>327</v>
      </c>
      <c r="G30" s="32" t="s">
        <v>550</v>
      </c>
      <c r="H30" s="16"/>
      <c r="I30" s="43" t="s">
        <v>827</v>
      </c>
      <c r="J30" s="16"/>
      <c r="K30" s="16"/>
      <c r="L30" s="16"/>
      <c r="M30" s="16"/>
    </row>
    <row r="31" spans="1:13" ht="37.5">
      <c r="A31" s="16" t="s">
        <v>328</v>
      </c>
      <c r="B31" s="18" t="s">
        <v>329</v>
      </c>
      <c r="C31" s="18" t="s">
        <v>330</v>
      </c>
      <c r="D31" s="18" t="s">
        <v>331</v>
      </c>
      <c r="E31" s="18" t="s">
        <v>332</v>
      </c>
      <c r="F31" s="18" t="s">
        <v>332</v>
      </c>
      <c r="G31" s="32" t="s">
        <v>550</v>
      </c>
      <c r="H31" s="16"/>
      <c r="I31" s="43" t="s">
        <v>827</v>
      </c>
      <c r="J31" s="16"/>
      <c r="K31" s="16"/>
      <c r="L31" s="16"/>
      <c r="M31" s="16"/>
    </row>
    <row r="32" spans="1:13">
      <c r="A32" s="28"/>
      <c r="B32" s="29"/>
      <c r="C32" s="29"/>
      <c r="D32" s="29"/>
      <c r="E32" s="29"/>
      <c r="F32" s="29"/>
      <c r="G32" s="28"/>
      <c r="H32" s="28"/>
      <c r="I32" s="28"/>
      <c r="J32" s="28"/>
      <c r="K32" s="28"/>
      <c r="L32" s="28"/>
      <c r="M32" s="28"/>
    </row>
  </sheetData>
  <mergeCells count="15">
    <mergeCell ref="A21:M21"/>
    <mergeCell ref="G12:I12"/>
    <mergeCell ref="J12:L12"/>
    <mergeCell ref="M12:M14"/>
    <mergeCell ref="G13:I13"/>
    <mergeCell ref="J13:L13"/>
    <mergeCell ref="A15:M15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C42F-B067-43CA-BBEB-9B9DCAA56AC0}">
  <dimension ref="A1:M33"/>
  <sheetViews>
    <sheetView topLeftCell="D1" zoomScale="55" zoomScaleNormal="55" workbookViewId="0">
      <selection activeCell="I16" sqref="I16:I21"/>
    </sheetView>
  </sheetViews>
  <sheetFormatPr defaultRowHeight="18.75"/>
  <cols>
    <col min="1" max="1" width="38.140625" style="19" bestFit="1" customWidth="1"/>
    <col min="2" max="2" width="46.42578125" style="31" bestFit="1" customWidth="1"/>
    <col min="3" max="3" width="90.85546875" style="31" bestFit="1" customWidth="1"/>
    <col min="4" max="4" width="32.85546875" style="31" bestFit="1" customWidth="1"/>
    <col min="5" max="5" width="98" style="31" bestFit="1" customWidth="1"/>
    <col min="6" max="6" width="50.28515625" style="19" bestFit="1" customWidth="1"/>
    <col min="7" max="7" width="12.28515625" style="19" bestFit="1" customWidth="1"/>
    <col min="8" max="9" width="14.85546875" style="19" customWidth="1"/>
    <col min="10" max="10" width="10.5703125" style="19" bestFit="1" customWidth="1"/>
    <col min="11" max="12" width="14.85546875" style="19" bestFit="1" customWidth="1"/>
    <col min="13" max="13" width="17.7109375" style="19" bestFit="1" customWidth="1"/>
    <col min="14" max="16384" width="9.140625" style="19"/>
  </cols>
  <sheetData>
    <row r="1" spans="1:13">
      <c r="A1" s="21" t="s">
        <v>0</v>
      </c>
      <c r="B1" s="61" t="s">
        <v>1</v>
      </c>
      <c r="C1" s="61"/>
      <c r="D1" s="61"/>
      <c r="E1" s="61"/>
      <c r="F1" s="61"/>
    </row>
    <row r="2" spans="1:13">
      <c r="A2" s="21" t="s">
        <v>2</v>
      </c>
      <c r="B2" s="62" t="s">
        <v>333</v>
      </c>
      <c r="C2" s="62"/>
      <c r="D2" s="62"/>
      <c r="E2" s="62"/>
      <c r="F2" s="65"/>
    </row>
    <row r="3" spans="1:13">
      <c r="A3" s="16"/>
      <c r="B3" s="8" t="s">
        <v>4</v>
      </c>
      <c r="C3" s="8" t="s">
        <v>5</v>
      </c>
      <c r="D3" s="8" t="s">
        <v>6</v>
      </c>
      <c r="E3" s="11" t="s">
        <v>548</v>
      </c>
      <c r="F3" s="8" t="s">
        <v>549</v>
      </c>
    </row>
    <row r="4" spans="1:13">
      <c r="A4" s="16" t="s">
        <v>9</v>
      </c>
      <c r="B4" s="17">
        <f>COUNTIF(G16:G80,"Passed")</f>
        <v>0</v>
      </c>
      <c r="C4" s="17">
        <f>COUNTIF(G16:G80,"Failed")</f>
        <v>0</v>
      </c>
      <c r="D4" s="17">
        <f>COUNTIF(G16:G80,"Untested")</f>
        <v>0</v>
      </c>
      <c r="E4" s="17">
        <f>COUNTIF(G16:G80,"Blocked")</f>
        <v>0</v>
      </c>
      <c r="F4" s="16">
        <f>COUNTA(A16:A80)</f>
        <v>17</v>
      </c>
    </row>
    <row r="5" spans="1:13">
      <c r="A5" s="16" t="s">
        <v>10</v>
      </c>
      <c r="B5" s="17">
        <f>COUNTIF(J16:J80,"Passed")</f>
        <v>0</v>
      </c>
      <c r="C5" s="17">
        <f>COUNTIF(J16:J80,"Failed")</f>
        <v>0</v>
      </c>
      <c r="D5" s="17">
        <f>COUNTIF(J16:J80,"Untested")</f>
        <v>0</v>
      </c>
      <c r="E5" s="17">
        <f>COUNTIF(J16:J80,"Blocked")</f>
        <v>0</v>
      </c>
      <c r="F5" s="16">
        <f>COUNTA(A16:A80)</f>
        <v>17</v>
      </c>
    </row>
    <row r="12" spans="1:13" ht="16.5" customHeight="1">
      <c r="A12" s="67" t="s">
        <v>11</v>
      </c>
      <c r="B12" s="68" t="s">
        <v>12</v>
      </c>
      <c r="C12" s="68" t="s">
        <v>13</v>
      </c>
      <c r="D12" s="68" t="s">
        <v>14</v>
      </c>
      <c r="E12" s="68" t="s">
        <v>15</v>
      </c>
      <c r="F12" s="67" t="s">
        <v>16</v>
      </c>
      <c r="G12" s="67" t="s">
        <v>17</v>
      </c>
      <c r="H12" s="67"/>
      <c r="I12" s="67"/>
      <c r="J12" s="67" t="s">
        <v>17</v>
      </c>
      <c r="K12" s="67"/>
      <c r="L12" s="67"/>
      <c r="M12" s="67" t="s">
        <v>18</v>
      </c>
    </row>
    <row r="13" spans="1:13" ht="16.5" customHeight="1">
      <c r="A13" s="67"/>
      <c r="B13" s="68"/>
      <c r="C13" s="68"/>
      <c r="D13" s="68"/>
      <c r="E13" s="68"/>
      <c r="F13" s="67"/>
      <c r="G13" s="67" t="s">
        <v>19</v>
      </c>
      <c r="H13" s="67"/>
      <c r="I13" s="67"/>
      <c r="J13" s="67" t="s">
        <v>20</v>
      </c>
      <c r="K13" s="67"/>
      <c r="L13" s="67"/>
      <c r="M13" s="67"/>
    </row>
    <row r="14" spans="1:13" ht="37.5">
      <c r="A14" s="67"/>
      <c r="B14" s="68"/>
      <c r="C14" s="68"/>
      <c r="D14" s="68"/>
      <c r="E14" s="68"/>
      <c r="F14" s="67"/>
      <c r="G14" s="23" t="s">
        <v>21</v>
      </c>
      <c r="H14" s="24" t="s">
        <v>22</v>
      </c>
      <c r="I14" s="12" t="s">
        <v>23</v>
      </c>
      <c r="J14" s="23" t="s">
        <v>21</v>
      </c>
      <c r="K14" s="24" t="s">
        <v>22</v>
      </c>
      <c r="L14" s="12" t="s">
        <v>23</v>
      </c>
      <c r="M14" s="67"/>
    </row>
    <row r="15" spans="1:13">
      <c r="A15" s="52" t="s">
        <v>334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75">
      <c r="A16" s="16" t="s">
        <v>335</v>
      </c>
      <c r="B16" s="17" t="s">
        <v>336</v>
      </c>
      <c r="C16" s="18" t="s">
        <v>33</v>
      </c>
      <c r="D16" s="17" t="s">
        <v>26</v>
      </c>
      <c r="E16" s="18" t="s">
        <v>337</v>
      </c>
      <c r="F16" s="18" t="s">
        <v>337</v>
      </c>
      <c r="G16" s="32" t="s">
        <v>550</v>
      </c>
      <c r="H16" s="16"/>
      <c r="I16" s="43" t="s">
        <v>828</v>
      </c>
      <c r="J16" s="16"/>
      <c r="K16" s="16"/>
      <c r="L16" s="16"/>
      <c r="M16" s="16"/>
    </row>
    <row r="17" spans="1:13" ht="75">
      <c r="A17" s="16" t="s">
        <v>338</v>
      </c>
      <c r="B17" s="17" t="s">
        <v>339</v>
      </c>
      <c r="C17" s="18" t="s">
        <v>52</v>
      </c>
      <c r="D17" s="17" t="s">
        <v>145</v>
      </c>
      <c r="E17" s="18" t="s">
        <v>340</v>
      </c>
      <c r="F17" s="18" t="s">
        <v>340</v>
      </c>
      <c r="G17" s="32" t="s">
        <v>550</v>
      </c>
      <c r="H17" s="16"/>
      <c r="I17" s="43" t="s">
        <v>828</v>
      </c>
      <c r="J17" s="16"/>
      <c r="K17" s="16"/>
      <c r="L17" s="16"/>
      <c r="M17" s="16"/>
    </row>
    <row r="18" spans="1:13" ht="56.25">
      <c r="A18" s="16" t="s">
        <v>341</v>
      </c>
      <c r="B18" s="17" t="s">
        <v>342</v>
      </c>
      <c r="C18" s="18" t="s">
        <v>274</v>
      </c>
      <c r="D18" s="17" t="s">
        <v>343</v>
      </c>
      <c r="E18" s="18" t="s">
        <v>344</v>
      </c>
      <c r="F18" s="18" t="s">
        <v>344</v>
      </c>
      <c r="G18" s="32" t="s">
        <v>550</v>
      </c>
      <c r="H18" s="16"/>
      <c r="I18" s="43" t="s">
        <v>828</v>
      </c>
      <c r="J18" s="16"/>
      <c r="K18" s="16"/>
      <c r="L18" s="16"/>
      <c r="M18" s="16"/>
    </row>
    <row r="19" spans="1:13" ht="37.5">
      <c r="A19" s="16" t="s">
        <v>345</v>
      </c>
      <c r="B19" s="17" t="s">
        <v>346</v>
      </c>
      <c r="C19" s="18" t="s">
        <v>199</v>
      </c>
      <c r="D19" s="17" t="s">
        <v>347</v>
      </c>
      <c r="E19" s="18" t="s">
        <v>348</v>
      </c>
      <c r="F19" s="18" t="s">
        <v>348</v>
      </c>
      <c r="G19" s="32" t="s">
        <v>550</v>
      </c>
      <c r="H19" s="16"/>
      <c r="I19" s="43" t="s">
        <v>828</v>
      </c>
      <c r="J19" s="16"/>
      <c r="K19" s="16"/>
      <c r="L19" s="16"/>
      <c r="M19" s="16"/>
    </row>
    <row r="20" spans="1:13" ht="37.5">
      <c r="A20" s="16" t="s">
        <v>349</v>
      </c>
      <c r="B20" s="17" t="s">
        <v>350</v>
      </c>
      <c r="C20" s="18" t="s">
        <v>54</v>
      </c>
      <c r="D20" s="17" t="s">
        <v>351</v>
      </c>
      <c r="E20" s="18" t="s">
        <v>352</v>
      </c>
      <c r="F20" s="18" t="s">
        <v>352</v>
      </c>
      <c r="G20" s="32" t="s">
        <v>550</v>
      </c>
      <c r="H20" s="16"/>
      <c r="I20" s="43" t="s">
        <v>828</v>
      </c>
      <c r="J20" s="16"/>
      <c r="K20" s="16"/>
      <c r="L20" s="16"/>
      <c r="M20" s="16"/>
    </row>
    <row r="21" spans="1:13" ht="37.5">
      <c r="A21" s="16" t="s">
        <v>353</v>
      </c>
      <c r="B21" s="17" t="s">
        <v>354</v>
      </c>
      <c r="C21" s="18" t="s">
        <v>54</v>
      </c>
      <c r="D21" s="17" t="s">
        <v>355</v>
      </c>
      <c r="E21" s="18" t="s">
        <v>356</v>
      </c>
      <c r="F21" s="18" t="s">
        <v>356</v>
      </c>
      <c r="G21" s="32" t="s">
        <v>550</v>
      </c>
      <c r="H21" s="16"/>
      <c r="I21" s="43" t="s">
        <v>828</v>
      </c>
      <c r="J21" s="16"/>
      <c r="K21" s="16"/>
      <c r="L21" s="16"/>
      <c r="M21" s="16"/>
    </row>
    <row r="22" spans="1:13">
      <c r="A22" s="52" t="s">
        <v>357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</row>
    <row r="23" spans="1:13" ht="56.25">
      <c r="A23" s="16" t="s">
        <v>358</v>
      </c>
      <c r="B23" s="17" t="s">
        <v>359</v>
      </c>
      <c r="C23" s="18" t="s">
        <v>360</v>
      </c>
      <c r="D23" s="17" t="s">
        <v>26</v>
      </c>
      <c r="E23" s="18" t="s">
        <v>361</v>
      </c>
      <c r="F23" s="18" t="s">
        <v>361</v>
      </c>
      <c r="G23" s="32" t="s">
        <v>550</v>
      </c>
      <c r="H23" s="33"/>
      <c r="I23" s="43" t="s">
        <v>828</v>
      </c>
      <c r="J23" s="33"/>
      <c r="K23" s="33"/>
      <c r="L23" s="33"/>
      <c r="M23" s="33"/>
    </row>
    <row r="24" spans="1:13" ht="56.25">
      <c r="A24" s="16" t="s">
        <v>362</v>
      </c>
      <c r="B24" s="17" t="s">
        <v>363</v>
      </c>
      <c r="C24" s="18" t="s">
        <v>364</v>
      </c>
      <c r="D24" s="17" t="s">
        <v>26</v>
      </c>
      <c r="E24" s="18" t="s">
        <v>365</v>
      </c>
      <c r="F24" s="18" t="s">
        <v>365</v>
      </c>
      <c r="G24" s="32" t="s">
        <v>550</v>
      </c>
      <c r="H24" s="16"/>
      <c r="I24" s="43" t="s">
        <v>828</v>
      </c>
      <c r="J24" s="16"/>
      <c r="K24" s="16"/>
      <c r="L24" s="16"/>
      <c r="M24" s="16"/>
    </row>
    <row r="25" spans="1:13" ht="93.75">
      <c r="A25" s="16" t="s">
        <v>366</v>
      </c>
      <c r="B25" s="17" t="s">
        <v>367</v>
      </c>
      <c r="C25" s="18" t="s">
        <v>368</v>
      </c>
      <c r="D25" s="17" t="s">
        <v>369</v>
      </c>
      <c r="E25" s="18" t="s">
        <v>370</v>
      </c>
      <c r="F25" s="18" t="s">
        <v>370</v>
      </c>
      <c r="G25" s="32" t="s">
        <v>550</v>
      </c>
      <c r="H25" s="16"/>
      <c r="I25" s="43" t="s">
        <v>828</v>
      </c>
      <c r="J25" s="16"/>
      <c r="K25" s="16"/>
      <c r="L25" s="16"/>
      <c r="M25" s="16"/>
    </row>
    <row r="26" spans="1:13" ht="56.25">
      <c r="A26" s="16" t="s">
        <v>371</v>
      </c>
      <c r="B26" s="17" t="s">
        <v>372</v>
      </c>
      <c r="C26" s="18" t="s">
        <v>373</v>
      </c>
      <c r="D26" s="17" t="s">
        <v>374</v>
      </c>
      <c r="E26" s="18" t="s">
        <v>375</v>
      </c>
      <c r="F26" s="18" t="s">
        <v>375</v>
      </c>
      <c r="G26" s="32" t="s">
        <v>550</v>
      </c>
      <c r="H26" s="16"/>
      <c r="I26" s="43" t="s">
        <v>828</v>
      </c>
      <c r="J26" s="16"/>
      <c r="K26" s="16"/>
      <c r="L26" s="16"/>
      <c r="M26" s="16"/>
    </row>
    <row r="27" spans="1:13" ht="75">
      <c r="A27" s="16" t="s">
        <v>376</v>
      </c>
      <c r="B27" s="17" t="s">
        <v>377</v>
      </c>
      <c r="C27" s="18" t="s">
        <v>378</v>
      </c>
      <c r="D27" s="17" t="s">
        <v>145</v>
      </c>
      <c r="E27" s="18" t="s">
        <v>379</v>
      </c>
      <c r="F27" s="18" t="s">
        <v>379</v>
      </c>
      <c r="G27" s="32" t="s">
        <v>550</v>
      </c>
      <c r="H27" s="16"/>
      <c r="I27" s="43" t="s">
        <v>828</v>
      </c>
      <c r="J27" s="16"/>
      <c r="K27" s="16"/>
      <c r="L27" s="16"/>
      <c r="M27" s="16"/>
    </row>
    <row r="28" spans="1:13" ht="56.25">
      <c r="A28" s="16" t="s">
        <v>380</v>
      </c>
      <c r="B28" s="17" t="s">
        <v>381</v>
      </c>
      <c r="C28" s="18" t="s">
        <v>382</v>
      </c>
      <c r="D28" s="17" t="s">
        <v>383</v>
      </c>
      <c r="E28" s="18" t="s">
        <v>384</v>
      </c>
      <c r="F28" s="18" t="s">
        <v>384</v>
      </c>
      <c r="G28" s="32" t="s">
        <v>550</v>
      </c>
      <c r="H28" s="16"/>
      <c r="I28" s="43" t="s">
        <v>828</v>
      </c>
      <c r="J28" s="16"/>
      <c r="K28" s="16"/>
      <c r="L28" s="16"/>
      <c r="M28" s="16"/>
    </row>
    <row r="29" spans="1:13" ht="75">
      <c r="A29" s="16" t="s">
        <v>385</v>
      </c>
      <c r="B29" s="17" t="s">
        <v>386</v>
      </c>
      <c r="C29" s="18" t="s">
        <v>387</v>
      </c>
      <c r="D29" s="17" t="s">
        <v>388</v>
      </c>
      <c r="E29" s="18" t="s">
        <v>389</v>
      </c>
      <c r="F29" s="18" t="s">
        <v>389</v>
      </c>
      <c r="G29" s="32" t="s">
        <v>550</v>
      </c>
      <c r="H29" s="16"/>
      <c r="I29" s="43" t="s">
        <v>828</v>
      </c>
      <c r="J29" s="16"/>
      <c r="K29" s="16"/>
      <c r="L29" s="16"/>
      <c r="M29" s="16"/>
    </row>
    <row r="30" spans="1:13" ht="37.5">
      <c r="A30" s="16" t="s">
        <v>390</v>
      </c>
      <c r="B30" s="17" t="s">
        <v>391</v>
      </c>
      <c r="C30" s="18" t="s">
        <v>392</v>
      </c>
      <c r="D30" s="17" t="s">
        <v>161</v>
      </c>
      <c r="E30" s="18" t="s">
        <v>393</v>
      </c>
      <c r="F30" s="18" t="s">
        <v>393</v>
      </c>
      <c r="G30" s="32" t="s">
        <v>550</v>
      </c>
      <c r="H30" s="16"/>
      <c r="I30" s="43" t="s">
        <v>828</v>
      </c>
      <c r="J30" s="16"/>
      <c r="K30" s="16"/>
      <c r="L30" s="16"/>
      <c r="M30" s="16"/>
    </row>
    <row r="31" spans="1:13" ht="37.5">
      <c r="A31" s="16" t="s">
        <v>394</v>
      </c>
      <c r="B31" s="17" t="s">
        <v>395</v>
      </c>
      <c r="C31" s="18" t="s">
        <v>396</v>
      </c>
      <c r="D31" s="17" t="s">
        <v>397</v>
      </c>
      <c r="E31" s="18" t="s">
        <v>398</v>
      </c>
      <c r="F31" s="18" t="s">
        <v>398</v>
      </c>
      <c r="G31" s="32" t="s">
        <v>550</v>
      </c>
      <c r="H31" s="16"/>
      <c r="I31" s="43" t="s">
        <v>828</v>
      </c>
      <c r="J31" s="16"/>
      <c r="K31" s="16"/>
      <c r="L31" s="16"/>
      <c r="M31" s="16"/>
    </row>
    <row r="32" spans="1:13" ht="37.5">
      <c r="A32" s="16" t="s">
        <v>399</v>
      </c>
      <c r="B32" s="17" t="s">
        <v>400</v>
      </c>
      <c r="C32" s="18" t="s">
        <v>401</v>
      </c>
      <c r="D32" s="17" t="s">
        <v>402</v>
      </c>
      <c r="E32" s="18" t="s">
        <v>403</v>
      </c>
      <c r="F32" s="18" t="s">
        <v>403</v>
      </c>
      <c r="G32" s="32" t="s">
        <v>550</v>
      </c>
      <c r="H32" s="16"/>
      <c r="I32" s="43" t="s">
        <v>828</v>
      </c>
      <c r="J32" s="16"/>
      <c r="K32" s="16"/>
      <c r="L32" s="16"/>
      <c r="M32" s="16"/>
    </row>
    <row r="33" spans="3:3">
      <c r="C33" s="22"/>
    </row>
  </sheetData>
  <mergeCells count="15">
    <mergeCell ref="B1:F1"/>
    <mergeCell ref="B2:F2"/>
    <mergeCell ref="A12:A14"/>
    <mergeCell ref="B12:B14"/>
    <mergeCell ref="C12:C14"/>
    <mergeCell ref="D12:D14"/>
    <mergeCell ref="E12:E14"/>
    <mergeCell ref="F12:F14"/>
    <mergeCell ref="A15:M15"/>
    <mergeCell ref="A22:M22"/>
    <mergeCell ref="G12:I12"/>
    <mergeCell ref="J12:L12"/>
    <mergeCell ref="M12:M14"/>
    <mergeCell ref="G13:I13"/>
    <mergeCell ref="J13:L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8D10-B37D-4FC7-9F04-475E73AD9E1E}">
  <dimension ref="A1:M31"/>
  <sheetViews>
    <sheetView topLeftCell="E19" zoomScale="70" zoomScaleNormal="70" workbookViewId="0">
      <selection activeCell="O26" sqref="O26"/>
    </sheetView>
  </sheetViews>
  <sheetFormatPr defaultRowHeight="18.75"/>
  <cols>
    <col min="1" max="1" width="38.140625" style="19" bestFit="1" customWidth="1"/>
    <col min="2" max="2" width="68.85546875" style="22" bestFit="1" customWidth="1"/>
    <col min="3" max="3" width="56" style="22" bestFit="1" customWidth="1"/>
    <col min="4" max="4" width="21.7109375" style="22" bestFit="1" customWidth="1"/>
    <col min="5" max="5" width="77" style="22" bestFit="1" customWidth="1"/>
    <col min="6" max="6" width="52" style="19" customWidth="1"/>
    <col min="7" max="7" width="12.28515625" style="19" bestFit="1" customWidth="1"/>
    <col min="8" max="9" width="14.85546875" style="19" bestFit="1" customWidth="1"/>
    <col min="10" max="10" width="10.5703125" style="19" bestFit="1" customWidth="1"/>
    <col min="11" max="12" width="14.85546875" style="19" bestFit="1" customWidth="1"/>
    <col min="13" max="13" width="17.7109375" style="19" bestFit="1" customWidth="1"/>
    <col min="14" max="16384" width="9.140625" style="19"/>
  </cols>
  <sheetData>
    <row r="1" spans="1:13">
      <c r="A1" s="21" t="s">
        <v>0</v>
      </c>
      <c r="B1" s="64" t="s">
        <v>1</v>
      </c>
      <c r="C1" s="64"/>
      <c r="D1" s="64"/>
      <c r="E1" s="64"/>
      <c r="F1" s="64"/>
    </row>
    <row r="2" spans="1:13">
      <c r="A2" s="21" t="s">
        <v>2</v>
      </c>
      <c r="B2" s="65" t="s">
        <v>404</v>
      </c>
      <c r="C2" s="65"/>
      <c r="D2" s="65"/>
      <c r="E2" s="65"/>
      <c r="F2" s="65"/>
    </row>
    <row r="3" spans="1:13">
      <c r="A3" s="16"/>
      <c r="B3" s="12" t="s">
        <v>4</v>
      </c>
      <c r="C3" s="12" t="s">
        <v>5</v>
      </c>
      <c r="D3" s="12" t="s">
        <v>6</v>
      </c>
      <c r="E3" s="9" t="s">
        <v>548</v>
      </c>
      <c r="F3" s="12" t="s">
        <v>549</v>
      </c>
    </row>
    <row r="4" spans="1:13">
      <c r="A4" s="16" t="s">
        <v>9</v>
      </c>
      <c r="B4" s="18">
        <f>COUNTIF(G16:G80,"Passed")</f>
        <v>0</v>
      </c>
      <c r="C4" s="18">
        <f>COUNTIF(G16:G80,"Failed")</f>
        <v>0</v>
      </c>
      <c r="D4" s="18">
        <f>COUNTIF(G16:G80,"Untested")</f>
        <v>0</v>
      </c>
      <c r="E4" s="18">
        <f>COUNTIF(G16:G80,"Blocked")</f>
        <v>0</v>
      </c>
      <c r="F4" s="16">
        <f>COUNTA(A16:A80)</f>
        <v>16</v>
      </c>
    </row>
    <row r="5" spans="1:13">
      <c r="A5" s="16" t="s">
        <v>10</v>
      </c>
      <c r="B5" s="18">
        <f>COUNTIF(J16:J80,"Passed")</f>
        <v>0</v>
      </c>
      <c r="C5" s="18">
        <f>COUNTIF(J16:J80,"Failed")</f>
        <v>0</v>
      </c>
      <c r="D5" s="18">
        <f>COUNTIF(J16:J80,"Untested")</f>
        <v>0</v>
      </c>
      <c r="E5" s="18">
        <f>COUNTIF(J16:J80,"Blocked")</f>
        <v>0</v>
      </c>
      <c r="F5" s="16">
        <f>COUNTA(A16:A80)</f>
        <v>16</v>
      </c>
    </row>
    <row r="12" spans="1:13" ht="16.5" customHeight="1">
      <c r="A12" s="67" t="s">
        <v>11</v>
      </c>
      <c r="B12" s="67" t="s">
        <v>12</v>
      </c>
      <c r="C12" s="67" t="s">
        <v>13</v>
      </c>
      <c r="D12" s="67" t="s">
        <v>14</v>
      </c>
      <c r="E12" s="67" t="s">
        <v>15</v>
      </c>
      <c r="F12" s="67" t="s">
        <v>16</v>
      </c>
      <c r="G12" s="67" t="s">
        <v>17</v>
      </c>
      <c r="H12" s="67"/>
      <c r="I12" s="67"/>
      <c r="J12" s="67" t="s">
        <v>17</v>
      </c>
      <c r="K12" s="67"/>
      <c r="L12" s="67"/>
      <c r="M12" s="67" t="s">
        <v>18</v>
      </c>
    </row>
    <row r="13" spans="1:13" ht="16.5" customHeight="1">
      <c r="A13" s="67"/>
      <c r="B13" s="67"/>
      <c r="C13" s="67"/>
      <c r="D13" s="67"/>
      <c r="E13" s="67"/>
      <c r="F13" s="67"/>
      <c r="G13" s="67" t="s">
        <v>19</v>
      </c>
      <c r="H13" s="67"/>
      <c r="I13" s="67"/>
      <c r="J13" s="67" t="s">
        <v>20</v>
      </c>
      <c r="K13" s="67"/>
      <c r="L13" s="67"/>
      <c r="M13" s="67"/>
    </row>
    <row r="14" spans="1:13" ht="37.5">
      <c r="A14" s="67"/>
      <c r="B14" s="67"/>
      <c r="C14" s="67"/>
      <c r="D14" s="67"/>
      <c r="E14" s="67"/>
      <c r="F14" s="67"/>
      <c r="G14" s="23" t="s">
        <v>21</v>
      </c>
      <c r="H14" s="24" t="s">
        <v>22</v>
      </c>
      <c r="I14" s="12" t="s">
        <v>23</v>
      </c>
      <c r="J14" s="23" t="s">
        <v>21</v>
      </c>
      <c r="K14" s="24" t="s">
        <v>22</v>
      </c>
      <c r="L14" s="12" t="s">
        <v>23</v>
      </c>
      <c r="M14" s="67"/>
    </row>
    <row r="15" spans="1:13">
      <c r="A15" s="52" t="s">
        <v>405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56.25">
      <c r="A16" s="16" t="s">
        <v>406</v>
      </c>
      <c r="B16" s="18" t="s">
        <v>407</v>
      </c>
      <c r="C16" s="18" t="s">
        <v>408</v>
      </c>
      <c r="D16" s="18" t="s">
        <v>26</v>
      </c>
      <c r="E16" s="18" t="s">
        <v>409</v>
      </c>
      <c r="F16" s="18" t="s">
        <v>409</v>
      </c>
      <c r="G16" s="32" t="s">
        <v>550</v>
      </c>
      <c r="H16" s="16"/>
      <c r="I16" s="43" t="s">
        <v>829</v>
      </c>
      <c r="J16" s="16"/>
      <c r="K16" s="16"/>
      <c r="L16" s="16"/>
      <c r="M16" s="16"/>
    </row>
    <row r="17" spans="1:13" ht="37.5">
      <c r="A17" s="16" t="s">
        <v>410</v>
      </c>
      <c r="B17" s="18" t="s">
        <v>411</v>
      </c>
      <c r="C17" s="18" t="s">
        <v>412</v>
      </c>
      <c r="D17" s="18" t="s">
        <v>413</v>
      </c>
      <c r="E17" s="18" t="s">
        <v>414</v>
      </c>
      <c r="F17" s="18" t="s">
        <v>414</v>
      </c>
      <c r="G17" s="32" t="s">
        <v>550</v>
      </c>
      <c r="H17" s="16"/>
      <c r="I17" s="43" t="s">
        <v>829</v>
      </c>
      <c r="J17" s="16"/>
      <c r="K17" s="16"/>
      <c r="L17" s="16"/>
      <c r="M17" s="16"/>
    </row>
    <row r="18" spans="1:13" ht="37.5">
      <c r="A18" s="16" t="s">
        <v>415</v>
      </c>
      <c r="B18" s="18" t="s">
        <v>416</v>
      </c>
      <c r="C18" s="18" t="s">
        <v>35</v>
      </c>
      <c r="D18" s="18" t="s">
        <v>417</v>
      </c>
      <c r="E18" s="18" t="s">
        <v>418</v>
      </c>
      <c r="F18" s="18" t="s">
        <v>418</v>
      </c>
      <c r="G18" s="32" t="s">
        <v>550</v>
      </c>
      <c r="H18" s="16"/>
      <c r="I18" s="43" t="s">
        <v>829</v>
      </c>
      <c r="J18" s="16"/>
      <c r="K18" s="16"/>
      <c r="L18" s="16"/>
      <c r="M18" s="16"/>
    </row>
    <row r="19" spans="1:13" ht="75">
      <c r="A19" s="16" t="s">
        <v>419</v>
      </c>
      <c r="B19" s="18" t="s">
        <v>420</v>
      </c>
      <c r="C19" s="18" t="s">
        <v>421</v>
      </c>
      <c r="D19" s="18" t="s">
        <v>422</v>
      </c>
      <c r="E19" s="18" t="s">
        <v>423</v>
      </c>
      <c r="F19" s="18" t="s">
        <v>423</v>
      </c>
      <c r="G19" s="32" t="s">
        <v>550</v>
      </c>
      <c r="H19" s="16"/>
      <c r="I19" s="43" t="s">
        <v>829</v>
      </c>
      <c r="J19" s="16"/>
      <c r="K19" s="16"/>
      <c r="L19" s="16"/>
      <c r="M19" s="16"/>
    </row>
    <row r="20" spans="1:13" ht="56.25">
      <c r="A20" s="16" t="s">
        <v>424</v>
      </c>
      <c r="B20" s="18" t="s">
        <v>425</v>
      </c>
      <c r="C20" s="18" t="s">
        <v>426</v>
      </c>
      <c r="D20" s="18" t="s">
        <v>427</v>
      </c>
      <c r="E20" s="18" t="s">
        <v>428</v>
      </c>
      <c r="F20" s="18" t="s">
        <v>428</v>
      </c>
      <c r="G20" s="32" t="s">
        <v>550</v>
      </c>
      <c r="H20" s="16"/>
      <c r="I20" s="43" t="s">
        <v>829</v>
      </c>
      <c r="J20" s="16"/>
      <c r="K20" s="16"/>
      <c r="L20" s="16"/>
      <c r="M20" s="16"/>
    </row>
    <row r="21" spans="1:13" ht="37.5">
      <c r="A21" s="16" t="s">
        <v>429</v>
      </c>
      <c r="B21" s="18" t="s">
        <v>430</v>
      </c>
      <c r="C21" s="18" t="s">
        <v>431</v>
      </c>
      <c r="D21" s="18" t="s">
        <v>26</v>
      </c>
      <c r="E21" s="18" t="s">
        <v>432</v>
      </c>
      <c r="F21" s="18" t="s">
        <v>432</v>
      </c>
      <c r="G21" s="32" t="s">
        <v>550</v>
      </c>
      <c r="H21" s="16"/>
      <c r="I21" s="43" t="s">
        <v>829</v>
      </c>
      <c r="J21" s="16"/>
      <c r="K21" s="16"/>
      <c r="L21" s="16"/>
      <c r="M21" s="16"/>
    </row>
    <row r="22" spans="1:13" ht="37.5">
      <c r="A22" s="16" t="s">
        <v>433</v>
      </c>
      <c r="B22" s="18" t="s">
        <v>434</v>
      </c>
      <c r="C22" s="18" t="s">
        <v>61</v>
      </c>
      <c r="D22" s="18" t="s">
        <v>435</v>
      </c>
      <c r="E22" s="18" t="s">
        <v>436</v>
      </c>
      <c r="F22" s="18" t="s">
        <v>436</v>
      </c>
      <c r="G22" s="32" t="s">
        <v>550</v>
      </c>
      <c r="H22" s="16"/>
      <c r="I22" s="43" t="s">
        <v>829</v>
      </c>
      <c r="J22" s="16"/>
      <c r="K22" s="16"/>
      <c r="L22" s="16"/>
      <c r="M22" s="16"/>
    </row>
    <row r="23" spans="1:13">
      <c r="A23" s="69" t="s">
        <v>437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</row>
    <row r="24" spans="1:13" ht="56.25">
      <c r="A24" s="16" t="s">
        <v>438</v>
      </c>
      <c r="B24" s="18" t="s">
        <v>439</v>
      </c>
      <c r="C24" s="18" t="s">
        <v>440</v>
      </c>
      <c r="D24" s="18" t="s">
        <v>26</v>
      </c>
      <c r="E24" s="18" t="s">
        <v>441</v>
      </c>
      <c r="F24" s="18" t="s">
        <v>441</v>
      </c>
      <c r="G24" s="32" t="s">
        <v>550</v>
      </c>
      <c r="H24" s="16"/>
      <c r="I24" s="43" t="s">
        <v>829</v>
      </c>
      <c r="J24" s="16"/>
      <c r="K24" s="16"/>
      <c r="L24" s="16"/>
      <c r="M24" s="16"/>
    </row>
    <row r="25" spans="1:13" ht="37.5">
      <c r="A25" s="16" t="s">
        <v>442</v>
      </c>
      <c r="B25" s="18" t="s">
        <v>443</v>
      </c>
      <c r="C25" s="18" t="s">
        <v>444</v>
      </c>
      <c r="D25" s="18" t="s">
        <v>26</v>
      </c>
      <c r="E25" s="18" t="s">
        <v>445</v>
      </c>
      <c r="F25" s="18" t="s">
        <v>445</v>
      </c>
      <c r="G25" s="32" t="s">
        <v>550</v>
      </c>
      <c r="H25" s="16"/>
      <c r="I25" s="43" t="s">
        <v>829</v>
      </c>
      <c r="J25" s="16"/>
      <c r="K25" s="16"/>
      <c r="L25" s="16"/>
      <c r="M25" s="16"/>
    </row>
    <row r="26" spans="1:13" ht="37.5">
      <c r="A26" s="16" t="s">
        <v>446</v>
      </c>
      <c r="B26" s="18" t="s">
        <v>447</v>
      </c>
      <c r="C26" s="18" t="s">
        <v>448</v>
      </c>
      <c r="D26" s="18" t="s">
        <v>422</v>
      </c>
      <c r="E26" s="18" t="s">
        <v>449</v>
      </c>
      <c r="F26" s="18" t="s">
        <v>449</v>
      </c>
      <c r="G26" s="32" t="s">
        <v>550</v>
      </c>
      <c r="H26" s="16"/>
      <c r="I26" s="43" t="s">
        <v>829</v>
      </c>
      <c r="J26" s="16"/>
      <c r="K26" s="16"/>
      <c r="L26" s="16"/>
      <c r="M26" s="16"/>
    </row>
    <row r="27" spans="1:13" ht="56.25">
      <c r="A27" s="16" t="s">
        <v>450</v>
      </c>
      <c r="B27" s="18" t="s">
        <v>451</v>
      </c>
      <c r="C27" s="18" t="s">
        <v>452</v>
      </c>
      <c r="D27" s="18" t="s">
        <v>453</v>
      </c>
      <c r="E27" s="18" t="s">
        <v>454</v>
      </c>
      <c r="F27" s="18" t="s">
        <v>454</v>
      </c>
      <c r="G27" s="32" t="s">
        <v>550</v>
      </c>
      <c r="H27" s="16"/>
      <c r="I27" s="43" t="s">
        <v>829</v>
      </c>
      <c r="J27" s="16"/>
      <c r="K27" s="16"/>
      <c r="L27" s="16"/>
      <c r="M27" s="16"/>
    </row>
    <row r="28" spans="1:13" ht="37.5">
      <c r="A28" s="16" t="s">
        <v>455</v>
      </c>
      <c r="B28" s="18" t="s">
        <v>456</v>
      </c>
      <c r="C28" s="18" t="s">
        <v>457</v>
      </c>
      <c r="D28" s="18" t="s">
        <v>458</v>
      </c>
      <c r="E28" s="18" t="s">
        <v>459</v>
      </c>
      <c r="F28" s="18" t="s">
        <v>459</v>
      </c>
      <c r="G28" s="32" t="s">
        <v>550</v>
      </c>
      <c r="H28" s="16"/>
      <c r="I28" s="43" t="s">
        <v>829</v>
      </c>
      <c r="J28" s="16"/>
      <c r="K28" s="16"/>
      <c r="L28" s="16"/>
      <c r="M28" s="16"/>
    </row>
    <row r="29" spans="1:13" ht="37.5">
      <c r="A29" s="16" t="s">
        <v>460</v>
      </c>
      <c r="B29" s="18" t="s">
        <v>461</v>
      </c>
      <c r="C29" s="18" t="s">
        <v>462</v>
      </c>
      <c r="D29" s="18" t="s">
        <v>463</v>
      </c>
      <c r="E29" s="18" t="s">
        <v>464</v>
      </c>
      <c r="F29" s="18" t="s">
        <v>464</v>
      </c>
      <c r="G29" s="32" t="s">
        <v>550</v>
      </c>
      <c r="H29" s="16"/>
      <c r="I29" s="43" t="s">
        <v>829</v>
      </c>
      <c r="J29" s="16"/>
      <c r="K29" s="16"/>
      <c r="L29" s="16"/>
      <c r="M29" s="16"/>
    </row>
    <row r="30" spans="1:13" ht="56.25">
      <c r="A30" s="16" t="s">
        <v>465</v>
      </c>
      <c r="B30" s="18" t="s">
        <v>466</v>
      </c>
      <c r="C30" s="18" t="s">
        <v>467</v>
      </c>
      <c r="D30" s="18" t="s">
        <v>468</v>
      </c>
      <c r="E30" s="18" t="s">
        <v>469</v>
      </c>
      <c r="F30" s="18" t="s">
        <v>469</v>
      </c>
      <c r="G30" s="32" t="s">
        <v>550</v>
      </c>
      <c r="H30" s="16"/>
      <c r="I30" s="43" t="s">
        <v>829</v>
      </c>
      <c r="J30" s="16"/>
      <c r="K30" s="16"/>
      <c r="L30" s="16"/>
      <c r="M30" s="16"/>
    </row>
    <row r="31" spans="1:13" ht="56.25">
      <c r="A31" s="16" t="s">
        <v>470</v>
      </c>
      <c r="B31" s="18" t="s">
        <v>471</v>
      </c>
      <c r="C31" s="18" t="s">
        <v>472</v>
      </c>
      <c r="D31" s="18" t="s">
        <v>453</v>
      </c>
      <c r="E31" s="18" t="s">
        <v>473</v>
      </c>
      <c r="F31" s="18" t="s">
        <v>473</v>
      </c>
      <c r="G31" s="32" t="s">
        <v>550</v>
      </c>
      <c r="H31" s="16"/>
      <c r="I31" s="43" t="s">
        <v>829</v>
      </c>
      <c r="J31" s="16"/>
      <c r="K31" s="16"/>
      <c r="L31" s="16"/>
      <c r="M31" s="16"/>
    </row>
  </sheetData>
  <mergeCells count="15">
    <mergeCell ref="B1:F1"/>
    <mergeCell ref="B2:F2"/>
    <mergeCell ref="A12:A14"/>
    <mergeCell ref="B12:B14"/>
    <mergeCell ref="C12:C14"/>
    <mergeCell ref="D12:D14"/>
    <mergeCell ref="E12:E14"/>
    <mergeCell ref="F12:F14"/>
    <mergeCell ref="A23:M23"/>
    <mergeCell ref="G12:I12"/>
    <mergeCell ref="J12:L12"/>
    <mergeCell ref="M12:M14"/>
    <mergeCell ref="G13:I13"/>
    <mergeCell ref="J13:L13"/>
    <mergeCell ref="A15:M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workbookViewId="0"/>
  </sheetViews>
  <sheetFormatPr defaultRowHeight="15"/>
  <cols>
    <col min="1" max="1" width="13.140625" bestFit="1" customWidth="1"/>
  </cols>
  <sheetData>
    <row r="1" spans="1:13">
      <c r="A1" t="s">
        <v>0</v>
      </c>
      <c r="B1" t="s">
        <v>1</v>
      </c>
    </row>
    <row r="2" spans="1:13">
      <c r="A2" t="s">
        <v>2</v>
      </c>
      <c r="B2" t="s">
        <v>333</v>
      </c>
    </row>
    <row r="3" spans="1:13"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13">
      <c r="A4" t="s">
        <v>9</v>
      </c>
      <c r="B4">
        <f>COUNTIF(G16:G80,"Passed")</f>
        <v>0</v>
      </c>
      <c r="C4">
        <f>COUNTIF(G16:G80,"Failed")</f>
        <v>0</v>
      </c>
      <c r="D4">
        <f>COUNTIF(G16:G80,"Untested")</f>
        <v>16</v>
      </c>
      <c r="E4">
        <f>COUNTIF(G16:G80,"Blocked")</f>
        <v>0</v>
      </c>
      <c r="F4">
        <f>COUNTA(A16:A80)</f>
        <v>17</v>
      </c>
    </row>
    <row r="5" spans="1:13">
      <c r="A5" t="s">
        <v>10</v>
      </c>
      <c r="B5">
        <f>COUNTIF(J16:J80,"Passed")</f>
        <v>0</v>
      </c>
      <c r="C5">
        <f>COUNTIF(J16:J80,"Failed")</f>
        <v>0</v>
      </c>
      <c r="D5">
        <f>COUNTIF(J16:J80,"Untested")</f>
        <v>0</v>
      </c>
      <c r="E5">
        <f>COUNTIF(J16:J80,"Blocked")</f>
        <v>0</v>
      </c>
      <c r="F5">
        <f>COUNTA(A16:A80)</f>
        <v>17</v>
      </c>
    </row>
    <row r="12" spans="1:1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J12" t="s">
        <v>17</v>
      </c>
      <c r="M12" t="s">
        <v>18</v>
      </c>
    </row>
    <row r="13" spans="1:13">
      <c r="G13" t="s">
        <v>19</v>
      </c>
      <c r="J13" t="s">
        <v>20</v>
      </c>
    </row>
    <row r="14" spans="1:13">
      <c r="G14" t="s">
        <v>21</v>
      </c>
      <c r="H14" t="s">
        <v>22</v>
      </c>
      <c r="I14" t="s">
        <v>23</v>
      </c>
      <c r="J14" t="s">
        <v>21</v>
      </c>
      <c r="K14" t="s">
        <v>22</v>
      </c>
      <c r="L14" t="s">
        <v>23</v>
      </c>
    </row>
    <row r="15" spans="1:13">
      <c r="A15" t="s">
        <v>334</v>
      </c>
    </row>
    <row r="16" spans="1:13">
      <c r="A16" t="s">
        <v>335</v>
      </c>
      <c r="B16" t="s">
        <v>336</v>
      </c>
      <c r="C16" t="s">
        <v>33</v>
      </c>
      <c r="D16" t="s">
        <v>26</v>
      </c>
      <c r="E16" t="s">
        <v>337</v>
      </c>
      <c r="G16" t="s">
        <v>27</v>
      </c>
    </row>
    <row r="17" spans="1:7">
      <c r="A17" t="s">
        <v>338</v>
      </c>
      <c r="B17" t="s">
        <v>339</v>
      </c>
      <c r="C17" t="s">
        <v>52</v>
      </c>
      <c r="D17" t="s">
        <v>145</v>
      </c>
      <c r="E17" t="s">
        <v>340</v>
      </c>
      <c r="G17" t="s">
        <v>27</v>
      </c>
    </row>
    <row r="18" spans="1:7">
      <c r="A18" t="s">
        <v>341</v>
      </c>
      <c r="B18" t="s">
        <v>342</v>
      </c>
      <c r="C18" t="s">
        <v>274</v>
      </c>
      <c r="D18" t="s">
        <v>343</v>
      </c>
      <c r="E18" t="s">
        <v>344</v>
      </c>
      <c r="G18" t="s">
        <v>27</v>
      </c>
    </row>
    <row r="19" spans="1:7">
      <c r="A19" t="s">
        <v>345</v>
      </c>
      <c r="B19" t="s">
        <v>346</v>
      </c>
      <c r="C19" t="s">
        <v>199</v>
      </c>
      <c r="D19" t="s">
        <v>347</v>
      </c>
      <c r="E19" t="s">
        <v>348</v>
      </c>
      <c r="G19" t="s">
        <v>27</v>
      </c>
    </row>
    <row r="20" spans="1:7">
      <c r="A20" t="s">
        <v>349</v>
      </c>
      <c r="B20" t="s">
        <v>350</v>
      </c>
      <c r="C20" t="s">
        <v>54</v>
      </c>
      <c r="D20" t="s">
        <v>351</v>
      </c>
      <c r="E20" t="s">
        <v>352</v>
      </c>
      <c r="G20" t="s">
        <v>27</v>
      </c>
    </row>
    <row r="21" spans="1:7">
      <c r="A21" t="s">
        <v>353</v>
      </c>
      <c r="B21" t="s">
        <v>354</v>
      </c>
      <c r="C21" t="s">
        <v>54</v>
      </c>
      <c r="D21" t="s">
        <v>355</v>
      </c>
      <c r="E21" t="s">
        <v>356</v>
      </c>
      <c r="G21" t="s">
        <v>27</v>
      </c>
    </row>
    <row r="22" spans="1:7">
      <c r="A22" t="s">
        <v>357</v>
      </c>
    </row>
    <row r="23" spans="1:7">
      <c r="A23" t="s">
        <v>358</v>
      </c>
      <c r="B23" t="s">
        <v>359</v>
      </c>
      <c r="C23" t="s">
        <v>360</v>
      </c>
      <c r="D23" t="s">
        <v>26</v>
      </c>
      <c r="E23" t="s">
        <v>361</v>
      </c>
      <c r="G23" t="s">
        <v>27</v>
      </c>
    </row>
    <row r="24" spans="1:7">
      <c r="A24" t="s">
        <v>362</v>
      </c>
      <c r="B24" t="s">
        <v>363</v>
      </c>
      <c r="C24" t="s">
        <v>364</v>
      </c>
      <c r="D24" t="s">
        <v>26</v>
      </c>
      <c r="E24" t="s">
        <v>365</v>
      </c>
      <c r="G24" t="s">
        <v>27</v>
      </c>
    </row>
    <row r="25" spans="1:7">
      <c r="A25" t="s">
        <v>366</v>
      </c>
      <c r="B25" t="s">
        <v>367</v>
      </c>
      <c r="C25" t="s">
        <v>368</v>
      </c>
      <c r="D25" t="s">
        <v>369</v>
      </c>
      <c r="E25" t="s">
        <v>370</v>
      </c>
      <c r="G25" t="s">
        <v>27</v>
      </c>
    </row>
    <row r="26" spans="1:7">
      <c r="A26" t="s">
        <v>371</v>
      </c>
      <c r="B26" t="s">
        <v>372</v>
      </c>
      <c r="C26" t="s">
        <v>373</v>
      </c>
      <c r="D26" t="s">
        <v>374</v>
      </c>
      <c r="E26" t="s">
        <v>375</v>
      </c>
      <c r="G26" t="s">
        <v>27</v>
      </c>
    </row>
    <row r="27" spans="1:7">
      <c r="A27" t="s">
        <v>376</v>
      </c>
      <c r="B27" t="s">
        <v>377</v>
      </c>
      <c r="C27" t="s">
        <v>378</v>
      </c>
      <c r="D27" t="s">
        <v>145</v>
      </c>
      <c r="E27" t="s">
        <v>379</v>
      </c>
      <c r="G27" t="s">
        <v>27</v>
      </c>
    </row>
    <row r="28" spans="1:7">
      <c r="A28" t="s">
        <v>380</v>
      </c>
      <c r="B28" t="s">
        <v>381</v>
      </c>
      <c r="C28" t="s">
        <v>382</v>
      </c>
      <c r="D28" t="s">
        <v>383</v>
      </c>
      <c r="E28" t="s">
        <v>384</v>
      </c>
      <c r="G28" t="s">
        <v>27</v>
      </c>
    </row>
    <row r="29" spans="1:7">
      <c r="A29" t="s">
        <v>385</v>
      </c>
      <c r="B29" t="s">
        <v>386</v>
      </c>
      <c r="C29" t="s">
        <v>387</v>
      </c>
      <c r="D29" t="s">
        <v>388</v>
      </c>
      <c r="E29" t="s">
        <v>389</v>
      </c>
      <c r="G29" t="s">
        <v>27</v>
      </c>
    </row>
    <row r="30" spans="1:7">
      <c r="A30" t="s">
        <v>390</v>
      </c>
      <c r="B30" t="s">
        <v>391</v>
      </c>
      <c r="C30" t="s">
        <v>392</v>
      </c>
      <c r="D30" t="s">
        <v>161</v>
      </c>
      <c r="E30" t="s">
        <v>393</v>
      </c>
      <c r="G30" t="s">
        <v>27</v>
      </c>
    </row>
    <row r="31" spans="1:7">
      <c r="A31" t="s">
        <v>394</v>
      </c>
      <c r="B31" t="s">
        <v>395</v>
      </c>
      <c r="C31" t="s">
        <v>396</v>
      </c>
      <c r="D31" t="s">
        <v>397</v>
      </c>
      <c r="E31" t="s">
        <v>398</v>
      </c>
      <c r="G31" t="s">
        <v>27</v>
      </c>
    </row>
    <row r="32" spans="1:7">
      <c r="A32" t="s">
        <v>399</v>
      </c>
      <c r="B32" t="s">
        <v>400</v>
      </c>
      <c r="C32" t="s">
        <v>401</v>
      </c>
      <c r="D32" t="s">
        <v>402</v>
      </c>
      <c r="E32" t="s">
        <v>403</v>
      </c>
      <c r="G32" t="s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topLeftCell="A9" workbookViewId="0">
      <selection activeCell="K18" sqref="K18"/>
    </sheetView>
  </sheetViews>
  <sheetFormatPr defaultRowHeight="15"/>
  <cols>
    <col min="1" max="1" width="13.140625" bestFit="1" customWidth="1"/>
  </cols>
  <sheetData>
    <row r="1" spans="1:13">
      <c r="A1" t="s">
        <v>0</v>
      </c>
      <c r="B1" t="s">
        <v>1</v>
      </c>
    </row>
    <row r="2" spans="1:13">
      <c r="A2" t="s">
        <v>2</v>
      </c>
      <c r="B2" t="s">
        <v>404</v>
      </c>
    </row>
    <row r="3" spans="1:13"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13">
      <c r="A4" t="s">
        <v>9</v>
      </c>
      <c r="B4">
        <f>COUNTIF(G16:G80,"Passed")</f>
        <v>0</v>
      </c>
      <c r="C4">
        <f>COUNTIF(G16:G80,"Failed")</f>
        <v>0</v>
      </c>
      <c r="D4">
        <f>COUNTIF(G16:G80,"Untested")</f>
        <v>15</v>
      </c>
      <c r="E4">
        <f>COUNTIF(G16:G80,"Blocked")</f>
        <v>0</v>
      </c>
      <c r="F4">
        <f>COUNTA(A16:A80)</f>
        <v>16</v>
      </c>
    </row>
    <row r="5" spans="1:13">
      <c r="A5" t="s">
        <v>10</v>
      </c>
      <c r="B5">
        <f>COUNTIF(J16:J80,"Passed")</f>
        <v>0</v>
      </c>
      <c r="C5">
        <f>COUNTIF(J16:J80,"Failed")</f>
        <v>0</v>
      </c>
      <c r="D5">
        <f>COUNTIF(J16:J80,"Untested")</f>
        <v>0</v>
      </c>
      <c r="E5">
        <f>COUNTIF(J16:J80,"Blocked")</f>
        <v>0</v>
      </c>
      <c r="F5">
        <f>COUNTA(A16:A80)</f>
        <v>16</v>
      </c>
    </row>
    <row r="12" spans="1:1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J12" t="s">
        <v>17</v>
      </c>
      <c r="M12" t="s">
        <v>18</v>
      </c>
    </row>
    <row r="13" spans="1:13">
      <c r="G13" t="s">
        <v>19</v>
      </c>
      <c r="J13" t="s">
        <v>20</v>
      </c>
    </row>
    <row r="14" spans="1:13">
      <c r="G14" t="s">
        <v>21</v>
      </c>
      <c r="H14" t="s">
        <v>22</v>
      </c>
      <c r="I14" t="s">
        <v>23</v>
      </c>
      <c r="J14" t="s">
        <v>21</v>
      </c>
      <c r="K14" t="s">
        <v>22</v>
      </c>
      <c r="L14" t="s">
        <v>23</v>
      </c>
    </row>
    <row r="15" spans="1:13">
      <c r="A15" t="s">
        <v>405</v>
      </c>
    </row>
    <row r="16" spans="1:13">
      <c r="A16" t="s">
        <v>406</v>
      </c>
      <c r="B16" t="s">
        <v>407</v>
      </c>
      <c r="C16" t="s">
        <v>408</v>
      </c>
      <c r="D16" t="s">
        <v>26</v>
      </c>
      <c r="E16" t="s">
        <v>409</v>
      </c>
      <c r="G16" t="s">
        <v>27</v>
      </c>
    </row>
    <row r="17" spans="1:7">
      <c r="A17" t="s">
        <v>410</v>
      </c>
      <c r="B17" t="s">
        <v>411</v>
      </c>
      <c r="C17" t="s">
        <v>412</v>
      </c>
      <c r="D17" t="s">
        <v>413</v>
      </c>
      <c r="E17" t="s">
        <v>414</v>
      </c>
      <c r="G17" t="s">
        <v>27</v>
      </c>
    </row>
    <row r="18" spans="1:7">
      <c r="A18" t="s">
        <v>415</v>
      </c>
      <c r="B18" t="s">
        <v>416</v>
      </c>
      <c r="C18" t="s">
        <v>35</v>
      </c>
      <c r="D18" t="s">
        <v>417</v>
      </c>
      <c r="E18" t="s">
        <v>418</v>
      </c>
      <c r="G18" t="s">
        <v>27</v>
      </c>
    </row>
    <row r="19" spans="1:7">
      <c r="A19" t="s">
        <v>419</v>
      </c>
      <c r="B19" t="s">
        <v>420</v>
      </c>
      <c r="C19" t="s">
        <v>421</v>
      </c>
      <c r="D19" t="s">
        <v>422</v>
      </c>
      <c r="E19" t="s">
        <v>423</v>
      </c>
      <c r="G19" t="s">
        <v>27</v>
      </c>
    </row>
    <row r="20" spans="1:7">
      <c r="A20" t="s">
        <v>424</v>
      </c>
      <c r="B20" t="s">
        <v>425</v>
      </c>
      <c r="C20" t="s">
        <v>426</v>
      </c>
      <c r="D20" t="s">
        <v>427</v>
      </c>
      <c r="E20" t="s">
        <v>428</v>
      </c>
      <c r="G20" t="s">
        <v>27</v>
      </c>
    </row>
    <row r="21" spans="1:7">
      <c r="A21" t="s">
        <v>429</v>
      </c>
      <c r="B21" t="s">
        <v>430</v>
      </c>
      <c r="C21" t="s">
        <v>431</v>
      </c>
      <c r="D21" t="s">
        <v>26</v>
      </c>
      <c r="E21" t="s">
        <v>432</v>
      </c>
      <c r="G21" t="s">
        <v>27</v>
      </c>
    </row>
    <row r="22" spans="1:7">
      <c r="A22" t="s">
        <v>433</v>
      </c>
      <c r="B22" t="s">
        <v>434</v>
      </c>
      <c r="C22" t="s">
        <v>61</v>
      </c>
      <c r="D22" t="s">
        <v>435</v>
      </c>
      <c r="E22" t="s">
        <v>436</v>
      </c>
      <c r="G22" t="s">
        <v>27</v>
      </c>
    </row>
    <row r="23" spans="1:7">
      <c r="A23" t="s">
        <v>437</v>
      </c>
    </row>
    <row r="24" spans="1:7">
      <c r="A24" t="s">
        <v>438</v>
      </c>
      <c r="B24" t="s">
        <v>439</v>
      </c>
      <c r="C24" t="s">
        <v>440</v>
      </c>
      <c r="D24" t="s">
        <v>26</v>
      </c>
      <c r="E24" t="s">
        <v>441</v>
      </c>
      <c r="G24" t="s">
        <v>27</v>
      </c>
    </row>
    <row r="25" spans="1:7">
      <c r="A25" t="s">
        <v>442</v>
      </c>
      <c r="B25" t="s">
        <v>443</v>
      </c>
      <c r="C25" t="s">
        <v>444</v>
      </c>
      <c r="D25" t="s">
        <v>26</v>
      </c>
      <c r="E25" t="s">
        <v>445</v>
      </c>
      <c r="G25" t="s">
        <v>27</v>
      </c>
    </row>
    <row r="26" spans="1:7">
      <c r="A26" t="s">
        <v>446</v>
      </c>
      <c r="B26" t="s">
        <v>447</v>
      </c>
      <c r="C26" t="s">
        <v>448</v>
      </c>
      <c r="D26" t="s">
        <v>422</v>
      </c>
      <c r="E26" t="s">
        <v>449</v>
      </c>
      <c r="G26" t="s">
        <v>27</v>
      </c>
    </row>
    <row r="27" spans="1:7">
      <c r="A27" t="s">
        <v>450</v>
      </c>
      <c r="B27" t="s">
        <v>451</v>
      </c>
      <c r="C27" t="s">
        <v>452</v>
      </c>
      <c r="D27" t="s">
        <v>453</v>
      </c>
      <c r="E27" t="s">
        <v>454</v>
      </c>
      <c r="G27" t="s">
        <v>27</v>
      </c>
    </row>
    <row r="28" spans="1:7">
      <c r="A28" t="s">
        <v>455</v>
      </c>
      <c r="B28" t="s">
        <v>456</v>
      </c>
      <c r="C28" t="s">
        <v>457</v>
      </c>
      <c r="D28" t="s">
        <v>458</v>
      </c>
      <c r="E28" t="s">
        <v>459</v>
      </c>
      <c r="G28" t="s">
        <v>27</v>
      </c>
    </row>
    <row r="29" spans="1:7">
      <c r="A29" t="s">
        <v>460</v>
      </c>
      <c r="B29" t="s">
        <v>461</v>
      </c>
      <c r="C29" t="s">
        <v>462</v>
      </c>
      <c r="D29" t="s">
        <v>463</v>
      </c>
      <c r="E29" t="s">
        <v>464</v>
      </c>
      <c r="G29" t="s">
        <v>27</v>
      </c>
    </row>
    <row r="30" spans="1:7">
      <c r="A30" t="s">
        <v>465</v>
      </c>
      <c r="B30" t="s">
        <v>466</v>
      </c>
      <c r="C30" t="s">
        <v>467</v>
      </c>
      <c r="D30" t="s">
        <v>468</v>
      </c>
      <c r="E30" t="s">
        <v>469</v>
      </c>
      <c r="G30" t="s">
        <v>27</v>
      </c>
    </row>
    <row r="31" spans="1:7">
      <c r="A31" t="s">
        <v>470</v>
      </c>
      <c r="B31" t="s">
        <v>471</v>
      </c>
      <c r="C31" t="s">
        <v>472</v>
      </c>
      <c r="D31" t="s">
        <v>453</v>
      </c>
      <c r="E31" t="s">
        <v>473</v>
      </c>
      <c r="G31" t="s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="55" zoomScaleNormal="55" workbookViewId="0">
      <selection activeCell="B17" sqref="B17"/>
    </sheetView>
  </sheetViews>
  <sheetFormatPr defaultRowHeight="18.75"/>
  <cols>
    <col min="1" max="1" width="46.85546875" style="19" customWidth="1"/>
    <col min="2" max="2" width="69.7109375" style="31" customWidth="1"/>
    <col min="3" max="3" width="66" style="31" customWidth="1"/>
    <col min="4" max="4" width="25.7109375" style="31" bestFit="1" customWidth="1"/>
    <col min="5" max="5" width="87.28515625" style="31" bestFit="1" customWidth="1"/>
    <col min="6" max="6" width="48.7109375" style="19" bestFit="1" customWidth="1"/>
    <col min="7" max="7" width="12.5703125" style="19" bestFit="1" customWidth="1"/>
    <col min="8" max="8" width="13.5703125" style="19" bestFit="1" customWidth="1"/>
    <col min="9" max="9" width="14.42578125" style="19" bestFit="1" customWidth="1"/>
    <col min="10" max="10" width="10.5703125" style="19" bestFit="1" customWidth="1"/>
    <col min="11" max="11" width="13.5703125" style="19" customWidth="1"/>
    <col min="12" max="12" width="14.42578125" style="19" bestFit="1" customWidth="1"/>
    <col min="13" max="13" width="10.5703125" style="19" bestFit="1" customWidth="1"/>
    <col min="14" max="16384" width="9.140625" style="19"/>
  </cols>
  <sheetData>
    <row r="1" spans="1:13">
      <c r="A1" s="21" t="s">
        <v>0</v>
      </c>
      <c r="B1" s="61" t="s">
        <v>1</v>
      </c>
      <c r="C1" s="61"/>
      <c r="D1" s="61"/>
      <c r="E1" s="61"/>
      <c r="F1" s="61"/>
    </row>
    <row r="2" spans="1:13">
      <c r="A2" s="21" t="s">
        <v>2</v>
      </c>
      <c r="B2" s="62" t="s">
        <v>474</v>
      </c>
      <c r="C2" s="62"/>
      <c r="D2" s="62"/>
      <c r="E2" s="62"/>
      <c r="F2" s="62"/>
    </row>
    <row r="3" spans="1:13">
      <c r="A3" s="16"/>
      <c r="B3" s="8" t="s">
        <v>4</v>
      </c>
      <c r="C3" s="8" t="s">
        <v>5</v>
      </c>
      <c r="D3" s="8" t="s">
        <v>6</v>
      </c>
      <c r="E3" s="11" t="s">
        <v>548</v>
      </c>
      <c r="F3" s="8" t="s">
        <v>549</v>
      </c>
    </row>
    <row r="4" spans="1:13">
      <c r="A4" s="16" t="s">
        <v>9</v>
      </c>
      <c r="B4" s="17">
        <f>COUNTIF(G16:G80,"Passed")</f>
        <v>0</v>
      </c>
      <c r="C4" s="17">
        <f>COUNTIF(G16:G80,"Failed")</f>
        <v>0</v>
      </c>
      <c r="D4" s="17">
        <f>COUNTIF(G16:G80,"Untested")</f>
        <v>0</v>
      </c>
      <c r="E4" s="17">
        <f>COUNTIF(G16:G80,"Blocked")</f>
        <v>0</v>
      </c>
      <c r="F4" s="16">
        <f>COUNTA(A16:A80)</f>
        <v>17</v>
      </c>
    </row>
    <row r="5" spans="1:13">
      <c r="A5" s="16" t="s">
        <v>10</v>
      </c>
      <c r="B5" s="17">
        <f>COUNTIF(J16:J80,"Passed")</f>
        <v>0</v>
      </c>
      <c r="C5" s="17">
        <f>COUNTIF(J16:J80,"Failed")</f>
        <v>0</v>
      </c>
      <c r="D5" s="17">
        <f>COUNTIF(J16:J80,"Untested")</f>
        <v>0</v>
      </c>
      <c r="E5" s="17">
        <f>COUNTIF(J16:J80,"Blocked")</f>
        <v>0</v>
      </c>
      <c r="F5" s="16">
        <f>COUNTA(A16:A80)</f>
        <v>17</v>
      </c>
    </row>
    <row r="9" spans="1:13" ht="90" customHeight="1"/>
    <row r="10" spans="1:13" ht="80.25" customHeight="1"/>
    <row r="11" spans="1:13" ht="122.25" customHeight="1"/>
    <row r="12" spans="1:13" ht="16.5" customHeight="1">
      <c r="A12" s="67" t="s">
        <v>11</v>
      </c>
      <c r="B12" s="68" t="s">
        <v>12</v>
      </c>
      <c r="C12" s="68" t="s">
        <v>13</v>
      </c>
      <c r="D12" s="68" t="s">
        <v>14</v>
      </c>
      <c r="E12" s="68" t="s">
        <v>15</v>
      </c>
      <c r="F12" s="67" t="s">
        <v>16</v>
      </c>
      <c r="G12" s="67" t="s">
        <v>17</v>
      </c>
      <c r="H12" s="67"/>
      <c r="I12" s="67"/>
      <c r="J12" s="67" t="s">
        <v>17</v>
      </c>
      <c r="K12" s="67"/>
      <c r="L12" s="67"/>
      <c r="M12" s="67" t="s">
        <v>18</v>
      </c>
    </row>
    <row r="13" spans="1:13" ht="16.5" customHeight="1">
      <c r="A13" s="67"/>
      <c r="B13" s="68"/>
      <c r="C13" s="68"/>
      <c r="D13" s="68"/>
      <c r="E13" s="68"/>
      <c r="F13" s="67"/>
      <c r="G13" s="67" t="s">
        <v>19</v>
      </c>
      <c r="H13" s="67"/>
      <c r="I13" s="67"/>
      <c r="J13" s="67" t="s">
        <v>20</v>
      </c>
      <c r="K13" s="67"/>
      <c r="L13" s="67"/>
      <c r="M13" s="67"/>
    </row>
    <row r="14" spans="1:13" ht="37.5">
      <c r="A14" s="67"/>
      <c r="B14" s="68"/>
      <c r="C14" s="68"/>
      <c r="D14" s="68"/>
      <c r="E14" s="68"/>
      <c r="F14" s="67"/>
      <c r="G14" s="23" t="s">
        <v>21</v>
      </c>
      <c r="H14" s="24" t="s">
        <v>22</v>
      </c>
      <c r="I14" s="12" t="s">
        <v>23</v>
      </c>
      <c r="J14" s="23" t="s">
        <v>21</v>
      </c>
      <c r="K14" s="24" t="s">
        <v>22</v>
      </c>
      <c r="L14" s="12" t="s">
        <v>23</v>
      </c>
      <c r="M14" s="67"/>
    </row>
    <row r="15" spans="1:13">
      <c r="A15" s="52" t="s">
        <v>475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56.25">
      <c r="A16" s="16" t="s">
        <v>476</v>
      </c>
      <c r="B16" s="17" t="s">
        <v>477</v>
      </c>
      <c r="C16" s="18" t="s">
        <v>33</v>
      </c>
      <c r="D16" s="17" t="s">
        <v>26</v>
      </c>
      <c r="E16" s="18" t="s">
        <v>478</v>
      </c>
      <c r="F16" s="18" t="s">
        <v>478</v>
      </c>
      <c r="G16" s="32" t="s">
        <v>550</v>
      </c>
      <c r="H16" s="45"/>
      <c r="I16" s="47" t="s">
        <v>830</v>
      </c>
      <c r="J16" s="46"/>
      <c r="K16" s="16"/>
      <c r="L16" s="16"/>
      <c r="M16" s="16"/>
    </row>
    <row r="17" spans="1:13" ht="56.25">
      <c r="A17" s="16" t="s">
        <v>479</v>
      </c>
      <c r="B17" s="17" t="s">
        <v>480</v>
      </c>
      <c r="C17" s="18" t="s">
        <v>37</v>
      </c>
      <c r="D17" s="17" t="s">
        <v>26</v>
      </c>
      <c r="E17" s="18" t="s">
        <v>481</v>
      </c>
      <c r="F17" s="18" t="s">
        <v>481</v>
      </c>
      <c r="G17" s="32" t="s">
        <v>550</v>
      </c>
      <c r="H17" s="45"/>
      <c r="I17" s="47" t="s">
        <v>830</v>
      </c>
      <c r="J17" s="46"/>
      <c r="K17" s="16"/>
      <c r="L17" s="16"/>
      <c r="M17" s="16"/>
    </row>
    <row r="18" spans="1:13" ht="56.25">
      <c r="A18" s="16" t="s">
        <v>482</v>
      </c>
      <c r="B18" s="17" t="s">
        <v>483</v>
      </c>
      <c r="C18" s="18" t="s">
        <v>274</v>
      </c>
      <c r="D18" s="17" t="s">
        <v>484</v>
      </c>
      <c r="E18" s="18" t="s">
        <v>485</v>
      </c>
      <c r="F18" s="18" t="s">
        <v>485</v>
      </c>
      <c r="G18" s="32" t="s">
        <v>550</v>
      </c>
      <c r="H18" s="45"/>
      <c r="I18" s="47" t="s">
        <v>830</v>
      </c>
      <c r="J18" s="46"/>
      <c r="K18" s="16"/>
      <c r="L18" s="16"/>
      <c r="M18" s="16"/>
    </row>
    <row r="19" spans="1:13" ht="37.5">
      <c r="A19" s="16" t="s">
        <v>486</v>
      </c>
      <c r="B19" s="17" t="s">
        <v>487</v>
      </c>
      <c r="C19" s="18" t="s">
        <v>488</v>
      </c>
      <c r="D19" s="17" t="s">
        <v>489</v>
      </c>
      <c r="E19" s="18" t="s">
        <v>490</v>
      </c>
      <c r="F19" s="18" t="s">
        <v>490</v>
      </c>
      <c r="G19" s="32" t="s">
        <v>550</v>
      </c>
      <c r="H19" s="45"/>
      <c r="I19" s="47" t="s">
        <v>830</v>
      </c>
      <c r="J19" s="46"/>
      <c r="K19" s="16"/>
      <c r="L19" s="16"/>
      <c r="M19" s="16"/>
    </row>
    <row r="20" spans="1:13" ht="37.5">
      <c r="A20" s="16" t="s">
        <v>491</v>
      </c>
      <c r="B20" s="17" t="s">
        <v>492</v>
      </c>
      <c r="C20" s="18" t="s">
        <v>52</v>
      </c>
      <c r="D20" s="17" t="s">
        <v>493</v>
      </c>
      <c r="E20" s="18" t="s">
        <v>494</v>
      </c>
      <c r="F20" s="18" t="s">
        <v>494</v>
      </c>
      <c r="G20" s="32" t="s">
        <v>550</v>
      </c>
      <c r="H20" s="45"/>
      <c r="I20" s="47" t="s">
        <v>830</v>
      </c>
      <c r="J20" s="46"/>
      <c r="K20" s="16"/>
      <c r="L20" s="16"/>
      <c r="M20" s="16"/>
    </row>
    <row r="21" spans="1:13" ht="56.25">
      <c r="A21" s="16" t="s">
        <v>495</v>
      </c>
      <c r="B21" s="17" t="s">
        <v>496</v>
      </c>
      <c r="C21" s="18" t="s">
        <v>497</v>
      </c>
      <c r="D21" s="17" t="s">
        <v>498</v>
      </c>
      <c r="E21" s="18" t="s">
        <v>499</v>
      </c>
      <c r="F21" s="18" t="s">
        <v>499</v>
      </c>
      <c r="G21" s="32" t="s">
        <v>550</v>
      </c>
      <c r="H21" s="45"/>
      <c r="I21" s="47" t="s">
        <v>830</v>
      </c>
      <c r="J21" s="46"/>
      <c r="K21" s="16"/>
      <c r="L21" s="16"/>
      <c r="M21" s="16"/>
    </row>
    <row r="22" spans="1:13">
      <c r="A22" s="72" t="s">
        <v>500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4"/>
    </row>
    <row r="23" spans="1:13" ht="56.25">
      <c r="A23" s="16" t="s">
        <v>501</v>
      </c>
      <c r="B23" s="17" t="s">
        <v>502</v>
      </c>
      <c r="C23" s="18" t="s">
        <v>503</v>
      </c>
      <c r="D23" s="17" t="s">
        <v>26</v>
      </c>
      <c r="E23" s="18" t="s">
        <v>504</v>
      </c>
      <c r="F23" s="18" t="s">
        <v>504</v>
      </c>
      <c r="G23" s="32" t="s">
        <v>550</v>
      </c>
      <c r="H23" s="45"/>
      <c r="I23" s="47" t="s">
        <v>830</v>
      </c>
      <c r="J23" s="46"/>
      <c r="K23" s="16"/>
      <c r="L23" s="16"/>
      <c r="M23" s="16"/>
    </row>
    <row r="24" spans="1:13" ht="37.5">
      <c r="A24" s="16" t="s">
        <v>505</v>
      </c>
      <c r="B24" s="17" t="s">
        <v>506</v>
      </c>
      <c r="C24" s="18" t="s">
        <v>507</v>
      </c>
      <c r="D24" s="17" t="s">
        <v>26</v>
      </c>
      <c r="E24" s="18" t="s">
        <v>508</v>
      </c>
      <c r="F24" s="18" t="s">
        <v>508</v>
      </c>
      <c r="G24" s="32" t="s">
        <v>550</v>
      </c>
      <c r="H24" s="45"/>
      <c r="I24" s="47" t="s">
        <v>830</v>
      </c>
      <c r="J24" s="46"/>
      <c r="K24" s="16"/>
      <c r="L24" s="16"/>
      <c r="M24" s="16"/>
    </row>
    <row r="25" spans="1:13" ht="37.5">
      <c r="A25" s="16" t="s">
        <v>509</v>
      </c>
      <c r="B25" s="17" t="s">
        <v>510</v>
      </c>
      <c r="C25" s="18" t="s">
        <v>511</v>
      </c>
      <c r="D25" s="17" t="s">
        <v>512</v>
      </c>
      <c r="E25" s="18" t="s">
        <v>513</v>
      </c>
      <c r="F25" s="18" t="s">
        <v>513</v>
      </c>
      <c r="G25" s="32" t="s">
        <v>550</v>
      </c>
      <c r="H25" s="45"/>
      <c r="I25" s="47" t="s">
        <v>830</v>
      </c>
      <c r="J25" s="46"/>
      <c r="K25" s="16"/>
      <c r="L25" s="16"/>
      <c r="M25" s="16"/>
    </row>
    <row r="26" spans="1:13" ht="56.25">
      <c r="A26" s="16" t="s">
        <v>514</v>
      </c>
      <c r="B26" s="17" t="s">
        <v>515</v>
      </c>
      <c r="C26" s="18" t="s">
        <v>516</v>
      </c>
      <c r="D26" s="17" t="s">
        <v>517</v>
      </c>
      <c r="E26" s="18" t="s">
        <v>518</v>
      </c>
      <c r="F26" s="18" t="s">
        <v>518</v>
      </c>
      <c r="G26" s="32" t="s">
        <v>550</v>
      </c>
      <c r="H26" s="45"/>
      <c r="I26" s="47" t="s">
        <v>830</v>
      </c>
      <c r="J26" s="46"/>
      <c r="K26" s="16"/>
      <c r="L26" s="16"/>
      <c r="M26" s="16"/>
    </row>
    <row r="27" spans="1:13" ht="56.25">
      <c r="A27" s="16" t="s">
        <v>519</v>
      </c>
      <c r="B27" s="17" t="s">
        <v>520</v>
      </c>
      <c r="C27" s="18" t="s">
        <v>521</v>
      </c>
      <c r="D27" s="17" t="s">
        <v>522</v>
      </c>
      <c r="E27" s="18" t="s">
        <v>523</v>
      </c>
      <c r="F27" s="18" t="s">
        <v>523</v>
      </c>
      <c r="G27" s="32" t="s">
        <v>550</v>
      </c>
      <c r="H27" s="45"/>
      <c r="I27" s="47" t="s">
        <v>830</v>
      </c>
      <c r="J27" s="46"/>
      <c r="K27" s="16"/>
      <c r="L27" s="16"/>
      <c r="M27" s="16"/>
    </row>
    <row r="28" spans="1:13" ht="56.25">
      <c r="A28" s="16" t="s">
        <v>524</v>
      </c>
      <c r="B28" s="17" t="s">
        <v>525</v>
      </c>
      <c r="C28" s="18" t="s">
        <v>526</v>
      </c>
      <c r="D28" s="17" t="s">
        <v>527</v>
      </c>
      <c r="E28" s="18" t="s">
        <v>528</v>
      </c>
      <c r="F28" s="18" t="s">
        <v>528</v>
      </c>
      <c r="G28" s="32" t="s">
        <v>550</v>
      </c>
      <c r="H28" s="45"/>
      <c r="I28" s="47" t="s">
        <v>830</v>
      </c>
      <c r="J28" s="46"/>
      <c r="K28" s="16"/>
      <c r="L28" s="16"/>
      <c r="M28" s="16"/>
    </row>
    <row r="29" spans="1:13" ht="56.25">
      <c r="A29" s="16" t="s">
        <v>529</v>
      </c>
      <c r="B29" s="17" t="s">
        <v>530</v>
      </c>
      <c r="C29" s="18" t="s">
        <v>531</v>
      </c>
      <c r="D29" s="17" t="s">
        <v>532</v>
      </c>
      <c r="E29" s="18" t="s">
        <v>533</v>
      </c>
      <c r="F29" s="18" t="s">
        <v>533</v>
      </c>
      <c r="G29" s="32" t="s">
        <v>550</v>
      </c>
      <c r="H29" s="45"/>
      <c r="I29" s="47" t="s">
        <v>830</v>
      </c>
      <c r="J29" s="46"/>
      <c r="K29" s="16"/>
      <c r="L29" s="16"/>
      <c r="M29" s="16"/>
    </row>
    <row r="30" spans="1:13" ht="37.5">
      <c r="A30" s="16" t="s">
        <v>534</v>
      </c>
      <c r="B30" s="17" t="s">
        <v>535</v>
      </c>
      <c r="C30" s="18" t="s">
        <v>536</v>
      </c>
      <c r="D30" s="17" t="s">
        <v>537</v>
      </c>
      <c r="E30" s="18" t="s">
        <v>538</v>
      </c>
      <c r="F30" s="18" t="s">
        <v>538</v>
      </c>
      <c r="G30" s="32" t="s">
        <v>550</v>
      </c>
      <c r="H30" s="45"/>
      <c r="I30" s="47" t="s">
        <v>830</v>
      </c>
      <c r="J30" s="46"/>
      <c r="K30" s="16"/>
      <c r="L30" s="16"/>
      <c r="M30" s="16"/>
    </row>
    <row r="31" spans="1:13" ht="37.5">
      <c r="A31" s="16" t="s">
        <v>539</v>
      </c>
      <c r="B31" s="17" t="s">
        <v>540</v>
      </c>
      <c r="C31" s="18" t="s">
        <v>541</v>
      </c>
      <c r="D31" s="17" t="s">
        <v>532</v>
      </c>
      <c r="E31" s="18" t="s">
        <v>542</v>
      </c>
      <c r="F31" s="18" t="s">
        <v>542</v>
      </c>
      <c r="G31" s="32" t="s">
        <v>550</v>
      </c>
      <c r="H31" s="45"/>
      <c r="I31" s="47" t="s">
        <v>830</v>
      </c>
      <c r="J31" s="46"/>
      <c r="K31" s="16"/>
      <c r="L31" s="16"/>
      <c r="M31" s="16"/>
    </row>
    <row r="32" spans="1:13" ht="18" customHeight="1">
      <c r="A32" s="16" t="s">
        <v>543</v>
      </c>
      <c r="B32" s="17" t="s">
        <v>544</v>
      </c>
      <c r="C32" s="18" t="s">
        <v>545</v>
      </c>
      <c r="D32" s="17" t="s">
        <v>546</v>
      </c>
      <c r="E32" s="18" t="s">
        <v>547</v>
      </c>
      <c r="F32" s="18" t="s">
        <v>547</v>
      </c>
      <c r="G32" s="32" t="s">
        <v>550</v>
      </c>
      <c r="H32" s="45"/>
      <c r="I32" s="47" t="s">
        <v>830</v>
      </c>
      <c r="J32" s="46"/>
      <c r="K32" s="16"/>
      <c r="L32" s="16"/>
      <c r="M32" s="16"/>
    </row>
    <row r="33" spans="5:5">
      <c r="E33" s="22"/>
    </row>
  </sheetData>
  <mergeCells count="15">
    <mergeCell ref="A15:M15"/>
    <mergeCell ref="A22:M22"/>
    <mergeCell ref="B1:F1"/>
    <mergeCell ref="B2:F2"/>
    <mergeCell ref="A12:A14"/>
    <mergeCell ref="B12:B14"/>
    <mergeCell ref="C12:C14"/>
    <mergeCell ref="D12:D14"/>
    <mergeCell ref="E12:E14"/>
    <mergeCell ref="F12:F14"/>
    <mergeCell ref="G12:I12"/>
    <mergeCell ref="J12:L12"/>
    <mergeCell ref="M12:M14"/>
    <mergeCell ref="G13:I13"/>
    <mergeCell ref="J13:L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Hàng Đợi Yêu Cầu</vt:lpstr>
      <vt:lpstr>Phân Công Đội</vt:lpstr>
      <vt:lpstr>Bản Đồ Nhiệt</vt:lpstr>
      <vt:lpstr>Theo Dõi GPS</vt:lpstr>
      <vt:lpstr>Báo Cáo Thống Kê</vt:lpstr>
      <vt:lpstr>Quản Lý Loại Sự Cố</vt:lpstr>
      <vt:lpstr>Quản Lý Đội Cứu Hộ &amp; Tài Nguyên</vt:lpstr>
      <vt:lpstr>Cấu Hình AI scoring</vt:lpstr>
      <vt:lpstr>Quản Lý Đội Cứu Hộ</vt:lpstr>
      <vt:lpstr>Cấu Hình AI</vt:lpstr>
      <vt:lpstr>Quản Lý Tài Khoản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2026-04-25T04:35:01Z</dcterms:created>
  <dcterms:modified xsi:type="dcterms:W3CDTF">2026-04-28T13:44:48Z</dcterms:modified>
</cp:coreProperties>
</file>