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079" documentId="11_FDD932289F8A4A94442A7ED12EB7A11ED503DF3D" xr6:coauthVersionLast="47" xr6:coauthVersionMax="47" xr10:uidLastSave="{A91D9F32-5D86-44BB-B5E8-6089E15E5E58}"/>
  <bookViews>
    <workbookView xWindow="-108" yWindow="-108" windowWidth="23256" windowHeight="13176" tabRatio="896" xr2:uid="{00000000-000D-0000-FFFF-FFFF00000000}"/>
  </bookViews>
  <sheets>
    <sheet name="Trường hợp kiểm thử" sheetId="1" r:id="rId1"/>
    <sheet name="Báo cáo kiểm tra" sheetId="10" state="hidden" r:id="rId2"/>
    <sheet name="Đăng nhập-Đăng xuất" sheetId="3" r:id="rId3"/>
    <sheet name="Đăng ký" sheetId="11" r:id="rId4"/>
    <sheet name="Quên mật khẩu" sheetId="12" r:id="rId5"/>
    <sheet name="Tổng quan CLKK" sheetId="13" r:id="rId6"/>
    <sheet name="Chi tiết CLKK tỉnh-thành phố" sheetId="20" r:id="rId7"/>
    <sheet name="Chi tiết CLKK trạm" sheetId="18" r:id="rId8"/>
    <sheet name="Bản đồ nhiệt" sheetId="14" r:id="rId9"/>
    <sheet name="Quản lý người dùng" sheetId="15" r:id="rId10"/>
    <sheet name="Thêm người dùng" sheetId="21" r:id="rId11"/>
    <sheet name="Quản lý trạm quan trắc" sheetId="16" r:id="rId12"/>
    <sheet name="Giám sát dữ liệu" sheetId="17" r:id="rId13"/>
    <sheet name="Sheet1" sheetId="22" r:id="rId14"/>
    <sheet name="Sheet2" sheetId="23" r:id="rId15"/>
    <sheet name="Sheet3" sheetId="24" r:id="rId16"/>
    <sheet name="Sheet4" sheetId="25" r:id="rId17"/>
    <sheet name="Sheet5" sheetId="26" r:id="rId18"/>
  </sheets>
  <externalReferences>
    <externalReference r:id="rId19"/>
  </externalReferences>
  <definedNames>
    <definedName name="_xlnm._FilterDatabase" localSheetId="2" hidden="1">'Đăng nhập-Đăng xuất'!$A$8:$J$34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/>
  <c r="D23" i="1"/>
  <c r="C23" i="1"/>
  <c r="K21" i="1"/>
  <c r="P11" i="1"/>
  <c r="P12" i="1"/>
  <c r="P13" i="1"/>
  <c r="P14" i="1"/>
  <c r="P15" i="1"/>
  <c r="P16" i="1"/>
  <c r="P17" i="1"/>
  <c r="P18" i="1"/>
  <c r="P19" i="1"/>
  <c r="P20" i="1"/>
  <c r="P10" i="1"/>
  <c r="O11" i="1"/>
  <c r="O12" i="1"/>
  <c r="O13" i="1"/>
  <c r="O14" i="1"/>
  <c r="O15" i="1"/>
  <c r="O16" i="1"/>
  <c r="O17" i="1"/>
  <c r="O18" i="1"/>
  <c r="O19" i="1"/>
  <c r="O20" i="1"/>
  <c r="O10" i="1"/>
  <c r="N11" i="1"/>
  <c r="N12" i="1"/>
  <c r="N13" i="1"/>
  <c r="N14" i="1"/>
  <c r="N15" i="1"/>
  <c r="N16" i="1"/>
  <c r="N17" i="1"/>
  <c r="N18" i="1"/>
  <c r="N19" i="1"/>
  <c r="N20" i="1"/>
  <c r="M11" i="1"/>
  <c r="M12" i="1"/>
  <c r="M13" i="1"/>
  <c r="M14" i="1"/>
  <c r="M15" i="1"/>
  <c r="M16" i="1"/>
  <c r="M17" i="1"/>
  <c r="M18" i="1"/>
  <c r="M19" i="1"/>
  <c r="M20" i="1"/>
  <c r="N10" i="1"/>
  <c r="M10" i="1"/>
  <c r="L21" i="1"/>
  <c r="J21" i="1"/>
  <c r="I21" i="1"/>
  <c r="H21" i="1"/>
  <c r="G21" i="1"/>
  <c r="F21" i="1"/>
  <c r="E21" i="1"/>
  <c r="D21" i="1"/>
  <c r="C21" i="1"/>
  <c r="F5" i="17"/>
  <c r="F4" i="17"/>
  <c r="F5" i="16"/>
  <c r="F4" i="16"/>
  <c r="F5" i="21"/>
  <c r="F4" i="21"/>
  <c r="F5" i="15"/>
  <c r="F4" i="15"/>
  <c r="F5" i="20"/>
  <c r="F4" i="20"/>
  <c r="N21" i="1" l="1"/>
  <c r="M21" i="1"/>
  <c r="P21" i="1"/>
  <c r="O21" i="1"/>
  <c r="F5" i="14"/>
  <c r="F4" i="14"/>
  <c r="F5" i="18"/>
  <c r="F4" i="18"/>
  <c r="F5" i="13"/>
  <c r="F4" i="13"/>
  <c r="F5" i="12"/>
  <c r="F4" i="12"/>
  <c r="F5" i="11"/>
  <c r="F4" i="11"/>
  <c r="F5" i="3"/>
  <c r="F4" i="3"/>
  <c r="C21" i="10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<sst xmlns="http://schemas.openxmlformats.org/spreadsheetml/2006/main" count="1899" uniqueCount="880">
  <si>
    <t>Tên dự án</t>
  </si>
  <si>
    <t>ỨNG DỤNG AI XÂY DỰNG HỆ THỐNG GIÁM SÁT VÀ DỰ BÁO CHẤT LƯỢNG KHÔNG KHÍ</t>
  </si>
  <si>
    <t>STT</t>
  </si>
  <si>
    <t>Mô tả</t>
  </si>
  <si>
    <t>Đăng nhập-Đăng xuất</t>
  </si>
  <si>
    <t>Đăng ký</t>
  </si>
  <si>
    <t>Tổng quan CLKK</t>
  </si>
  <si>
    <t>Chi tiết CLKK tỉnh/thành phố</t>
  </si>
  <si>
    <t>Chi tiết CLKK trạm</t>
  </si>
  <si>
    <t>Bản đồ nhiệt</t>
  </si>
  <si>
    <t>Quản lý người dùng</t>
  </si>
  <si>
    <t>Thêm người dùng</t>
  </si>
  <si>
    <t>Quản lý trạm quan trắc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</si>
  <si>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</si>
  <si>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</si>
  <si>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</si>
  <si>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</si>
  <si>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</si>
  <si>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</si>
  <si>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</si>
  <si>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</si>
  <si>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</si>
  <si>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</si>
  <si>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</si>
  <si>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</si>
  <si>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</si>
  <si>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</si>
  <si>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</si>
  <si>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</si>
  <si>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</si>
  <si>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</si>
  <si>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</si>
  <si>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Đăng nhập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</si>
  <si>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</si>
  <si>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</si>
  <si>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</si>
  <si>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</si>
  <si>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</si>
  <si>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</si>
  <si>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</si>
  <si>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</si>
  <si>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</si>
  <si>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</si>
  <si>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</si>
  <si>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</si>
  <si>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</si>
  <si>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</si>
  <si>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</si>
  <si>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</si>
  <si>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</si>
  <si>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</si>
  <si>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</si>
  <si>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</si>
  <si>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</si>
  <si>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</si>
  <si>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</si>
  <si>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</si>
  <si>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</si>
  <si>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</si>
  <si>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</si>
  <si>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</si>
  <si>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</si>
  <si>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</si>
  <si>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</si>
  <si>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</si>
  <si>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GUI_SHOW ĐĂNG NHẬP</t>
  </si>
  <si>
    <t>[Logo &amp; Tên] Label "EcoAir VN"</t>
  </si>
  <si>
    <t>- Text color: green- Status: enable</t>
  </si>
  <si>
    <t>Pass</t>
  </si>
  <si>
    <t>[Tiêu đề] Label "Chào mừng trở lại!"</t>
  </si>
  <si>
    <t>- Text color: black- Status: enable</t>
  </si>
  <si>
    <t>[Mô tả] Label "Đăng nhập để theo dõi..."</t>
  </si>
  <si>
    <t>- Text color: dark gray- Status: enable</t>
  </si>
  <si>
    <t>[Địa chỉ Email] Label</t>
  </si>
  <si>
    <t>[Địa chỉ Email] Textbox</t>
  </si>
  <si>
    <t>[Mật khẩu] Label</t>
  </si>
  <si>
    <t>[Quên mật khẩu?] Link</t>
  </si>
  <si>
    <t>[Mật khẩu] Textbox</t>
  </si>
  <si>
    <t>[Đăng nhập] Button</t>
  </si>
  <si>
    <t>- Background: green- Text color: white- Status: enable</t>
  </si>
  <si>
    <t>[Google] Button</t>
  </si>
  <si>
    <t>[Facebook] Button</t>
  </si>
  <si>
    <t>[Đăng ký ngay miễn phí] Link</t>
  </si>
  <si>
    <t>[Thông báo] Banner thông tin (dưới cùng)</t>
  </si>
  <si>
    <t>FUNCTION_SHOW ĐĂNG NHẬP</t>
  </si>
  <si>
    <t>Đăng nhập thành công vào hệ thống</t>
  </si>
  <si>
    <t>1. Nhập email và mật khẩu hợp lệ.
2. Click "Đăng nhập".</t>
  </si>
  <si>
    <t>Truy cập vào hệ thống</t>
  </si>
  <si>
    <t>Đi đến trang chủ/dashboard của người dùng.</t>
  </si>
  <si>
    <t>Đăng nhập thất bại khi điền sai Email hoặc Mật khẩu</t>
  </si>
  <si>
    <t>1. Nhập sai email hoặc mật khẩu.
2. Click "Đăng nhập".</t>
  </si>
  <si>
    <t>Hệ thống thông báo lỗi: "Email hoặc mật khẩu không đúng, vui lòng nhập lại!"</t>
  </si>
  <si>
    <t>Để trống trường "Mật khẩu"</t>
  </si>
  <si>
    <t>1. Nhập địa chỉ email.
2. Không nhập dữ liệu trường "Mật khẩu".
3. Click "Đăng nhập".</t>
  </si>
  <si>
    <t>Thông báo lỗi: "Bạn chưa nhập mật khẩu!"</t>
  </si>
  <si>
    <t>Để trống trường "Địa chỉ Email"</t>
  </si>
  <si>
    <t>1. Để trống trường email.
2. Nhập dữ liệu trường "Mật khẩu".
3. Click "Đăng nhập".</t>
  </si>
  <si>
    <t>Hệ thống thông báo lỗi: "Bạn chưa nhập địa chỉ email!"</t>
  </si>
  <si>
    <t>Để trống tất cả các trường dữ liệu</t>
  </si>
  <si>
    <t>1. Không nhập email.
2. Không nhập mật khẩu.
3. Click "Đăng nhập".</t>
  </si>
  <si>
    <t>Hệ thống thông báo lỗi: "Vui lòng nhập địa chỉ email và mật khẩu!"</t>
  </si>
  <si>
    <t>Chức năng Ẩn/Hiện mật khẩu</t>
  </si>
  <si>
    <t>1. Nhập dữ liệu vào trường "Mật khẩu".
2. Click vào icon con mắt.</t>
  </si>
  <si>
    <t>Trạng thái hiển thị văn bản thay đổi từ dấu chấm (ẩn) sang ký tự rõ ràng (hiện) và ngược lại.</t>
  </si>
  <si>
    <t>Đăng nhập bằng Google / Facebook</t>
  </si>
  <si>
    <t>1. Click vào nút "Google" hoặc "Facebook".</t>
  </si>
  <si>
    <t>Popup/Trang xác thực tài khoản Google/Facebook hiển thị.</t>
  </si>
  <si>
    <t>Chuyển hướng quên mật khẩu</t>
  </si>
  <si>
    <t>1. Click "Quên mật khẩu?".</t>
  </si>
  <si>
    <t>Đi đến trang khôi phục / đặt lại mật khẩu.</t>
  </si>
  <si>
    <t>Chuyển hướng đăng ký</t>
  </si>
  <si>
    <t>1. Click "Đăng ký ngay miễn phí".</t>
  </si>
  <si>
    <t>Đi đến trang đăng ký tài khoản mới.</t>
  </si>
  <si>
    <t>ĐĂNG KÝ</t>
  </si>
  <si>
    <t>GUI_SHOW ĐĂNG KÝ</t>
  </si>
  <si>
    <t>GUI-DK01</t>
  </si>
  <si>
    <t>[Tiêu đề] Label "Tạo tài khoản mới"</t>
  </si>
  <si>
    <t>Luyện</t>
  </si>
  <si>
    <t>GUI-DK02</t>
  </si>
  <si>
    <t>[Mô tả] Label "Tham gia cùng cộng đồng..."</t>
  </si>
  <si>
    <t>GUI-DK03</t>
  </si>
  <si>
    <t>[Họ và tên] Textbox</t>
  </si>
  <si>
    <t>- Có icon User- Placeholder: "Nguyễn Văn A"- Status: enable</t>
  </si>
  <si>
    <t>GUI-DK04</t>
  </si>
  <si>
    <t>- Có icon Mail- Placeholder: "email@vi-du.vn"- Status: enable</t>
  </si>
  <si>
    <t>GUI-DK05</t>
  </si>
  <si>
    <t>- Có icon Lock &amp; icon Mắt- Masked text (dấu chấm)- Status: enable</t>
  </si>
  <si>
    <t>GUI-DK06</t>
  </si>
  <si>
    <t>[Xác nhận mật khẩu] Textbox</t>
  </si>
  <si>
    <t>- Có icon Key- Masked text (dấu chấm)- Status: enable</t>
  </si>
  <si>
    <t>GUI-DK07</t>
  </si>
  <si>
    <t>[Điều khoản] Checkbox &amp; Link</t>
  </si>
  <si>
    <t>- Unchecked by default- Link chữ màu xanh lá- Status: enable</t>
  </si>
  <si>
    <t>GUI-DK08</t>
  </si>
  <si>
    <t>[Đăng ký &amp; Nhận mã OTP] Button</t>
  </si>
  <si>
    <t>- Background: green- Text color: white- Có icon mũi tên- Status: enable</t>
  </si>
  <si>
    <t>GUI-DK09</t>
  </si>
  <si>
    <t>[Đăng nhập] Link "Đã có tài khoản?..."</t>
  </si>
  <si>
    <t>GUI_SHOW XÁC THỰC</t>
  </si>
  <si>
    <t>GUI-OTP01</t>
  </si>
  <si>
    <t>[Logo] Icon &amp; Tên "EcoAir VN"</t>
  </si>
  <si>
    <t>- Text color: green- Có icon mail check- Status: enable</t>
  </si>
  <si>
    <t>GUI-OTP02</t>
  </si>
  <si>
    <t>[Tiêu đề] Label "Xác thực Email"</t>
  </si>
  <si>
    <t>GUI-OTP03</t>
  </si>
  <si>
    <t>[Mô tả] Label "Chúng tôi đã gửi..."</t>
  </si>
  <si>
    <t>GUI-OTP04</t>
  </si>
  <si>
    <t>[Nhập mã] 6 Textbox nhập OTP</t>
  </si>
  <si>
    <t>- 6 ô tách biệt- Status: enable</t>
  </si>
  <si>
    <t>GUI-OTP05</t>
  </si>
  <si>
    <t>[Xác nhận mã OTP] Button</t>
  </si>
  <si>
    <t>GUI-OTP06</t>
  </si>
  <si>
    <t>[Gửi lại mã] Link countdown</t>
  </si>
  <si>
    <t>- Text "Chưa nhận được mã? Gửi lại mã (59s)"- Text color: green- Status: disable/enable theo tgian</t>
  </si>
  <si>
    <t>GUI-OTP07</t>
  </si>
  <si>
    <t>[Bảo mật] Label &amp; Icon</t>
  </si>
  <si>
    <t>- Icon khiên bảo vệ- Text: "Kết nối bảo mật..."- Status: enable</t>
  </si>
  <si>
    <t>GUI-OTP08</t>
  </si>
  <si>
    <t>[Quay lại đăng nhập] Link</t>
  </si>
  <si>
    <t>- Text color: green- Có icon mũi tên trái- Status: enable</t>
  </si>
  <si>
    <t>FUNCTION_SHOW ĐĂNG KÝ</t>
  </si>
  <si>
    <t>FUNC-DK01</t>
  </si>
  <si>
    <t>Đăng ký thành công và nhận OTP</t>
  </si>
  <si>
    <t>1. Nhập Họ tên, Email, Mật khẩu hợp lệ.
2. Nhập lại Mật khẩu khớp.
3. Tick chọn đồng ý Điều khoản.
4. Click "Đăng ký &amp; Nhận mã OTP".</t>
  </si>
  <si>
    <t>Gửi yêu cầu đăng ký</t>
  </si>
  <si>
    <t>Hệ thống chuyển hướng sang trang "Xác thực Email" (OTP).</t>
  </si>
  <si>
    <t>FUNC-DK02</t>
  </si>
  <si>
    <t>Đăng ký thất bại khi không đồng ý Điều khoản</t>
  </si>
  <si>
    <t>1. Nhập đầy đủ và hợp lệ các trường thông tin.
2. Bỏ trống Checkbox đồng ý Điều khoản.
3. Click "Đăng ký &amp; Nhận mã OTP".</t>
  </si>
  <si>
    <t>Hệ thống báo lỗi: "Bạn cần đồng ý với Điều khoản dịch vụ và Chính sách bảo mật để tiếp tục."</t>
  </si>
  <si>
    <t>FUNC-DK03</t>
  </si>
  <si>
    <t>Đăng ký thất bại do Mật khẩu không khớp</t>
  </si>
  <si>
    <t>1. Nhập thông tin các trường hợp lệ.
2. Nhập "Xác nhận mật khẩu" khác với "Mật khẩu".
3. Click "Đăng ký &amp; Nhận mã OTP".</t>
  </si>
  <si>
    <t>Hệ thống báo lỗi: "Mật khẩu xác nhận không khớp, vui lòng kiểm tra lại."</t>
  </si>
  <si>
    <t>FUNC-DK04</t>
  </si>
  <si>
    <t>Đăng ký thất bại do sai định dạng Email</t>
  </si>
  <si>
    <t>1. Nhập Email không đúng định dạng (VD: email@vidu).
2. Nhập các trường khác hợp lệ &amp; tick điều khoản.
3. Click "Đăng ký &amp; Nhận mã OTP".</t>
  </si>
  <si>
    <t>Hệ thống báo lỗi: "Định dạng email không hợp lệ."</t>
  </si>
  <si>
    <t>FUNC-DK05</t>
  </si>
  <si>
    <t>1. Nhập text vào trường "Mật khẩu".
2. Click vào icon con mắt bên phải textbox.</t>
  </si>
  <si>
    <t>Thao tác UI</t>
  </si>
  <si>
    <t>Ký tự từ dấu chấm (ẩn) chuyển thành text rõ ràng (hiện) và ngược lại.</t>
  </si>
  <si>
    <t>FUNC-DK06</t>
  </si>
  <si>
    <t>Chuyển hướng sang trang Đăng nhập</t>
  </si>
  <si>
    <t>1. Click vào link "Đăng nhập -&gt;" ở dưới cùng.</t>
  </si>
  <si>
    <t>Điều hướng trang</t>
  </si>
  <si>
    <t>Trình duyệt chuyển hướng về lại trang Đăng nhập.</t>
  </si>
  <si>
    <t>FUNC-DK07</t>
  </si>
  <si>
    <t>Đăng ký thất bại do Email đã tồn tại trên hệ thống</t>
  </si>
  <si>
    <t>1. Nhập một địa chỉ email đã được đăng ký trước đó.
2. Nhập các trường thông tin khác hợp lệ.
3. Click "Đăng ký &amp; Nhận mã OTP".</t>
  </si>
  <si>
    <t>Hệ thống báo lỗi: "Email này đã được sử dụng. Vui lòng sử dụng email khác hoặc Đăng nhập."</t>
  </si>
  <si>
    <t>FUNC-DK08</t>
  </si>
  <si>
    <t>Đăng ký thất bại do Mật khẩu không đúng yêu cầu (Complexity)</t>
  </si>
  <si>
    <t>1. Nhập mật khẩu quá ngắn (dưới 8 ký tự) hoặc chỉ gồm chữ thường (VD: "abc12").
2. Nhập các trường khác hợp lệ.
3. Click "Đăng ký &amp; Nhận mã OTP".</t>
  </si>
  <si>
    <t>Hệ thống báo lỗi: "Mật khẩu phải có ít nhất 8 ký tự, bao gồm chữ hoa, chữ thường và số."</t>
  </si>
  <si>
    <t>FUNCTION_SHOW XÁC THỰC</t>
  </si>
  <si>
    <t>FUNC-OTP01</t>
  </si>
  <si>
    <t>Xác thực OTP thành công</t>
  </si>
  <si>
    <t>1. Nhập đúng 6 chữ số OTP được gửi về email.
2. Click "Xác nhận mã OTP".</t>
  </si>
  <si>
    <t>Gửi mã xác thực</t>
  </si>
  <si>
    <t>Hệ thống thông báo tạo tài khoản thành công và chuyển hướng vào Dashboard.</t>
  </si>
  <si>
    <t>FUNC-OTP02</t>
  </si>
  <si>
    <t>Xác thực OTP thất bại do nhập sai mã</t>
  </si>
  <si>
    <t>1. Nhập sai 6 chữ số OTP.2. Click "Xác nhận mã OTP".</t>
  </si>
  <si>
    <t>Hệ thống báo lỗi: "Mã OTP không chính xác, vui lòng kiểm tra lại."</t>
  </si>
  <si>
    <t>FUNC-OTP03</t>
  </si>
  <si>
    <t>Xác thực OTP thất bại do nhập thiếu mã</t>
  </si>
  <si>
    <t>1. Chỉ nhập 4 hoặc 5 số.2. Click "Xác nhận mã OTP".</t>
  </si>
  <si>
    <t>Nút xác nhận bị disable hoặc Hệ thống báo lỗi: "Vui lòng nhập đủ 6 chữ số."</t>
  </si>
  <si>
    <t>FUNC-OTP04</t>
  </si>
  <si>
    <t>Gửi lại mã OTP thành công</t>
  </si>
  <si>
    <t>1. Chờ bộ đếm ngược (59s) kết thúc.
2. Click vào link "Gửi lại mã".</t>
  </si>
  <si>
    <t>Yêu cầu gửi lại</t>
  </si>
  <si>
    <t>Link chuyển trạng thái vô hiệu hóa kèm đếm ngược mới (59s). Hệ thống gửi 1 email OTP mới.</t>
  </si>
  <si>
    <t>FUNC-OTP05</t>
  </si>
  <si>
    <t>Chuyển hướng "Quay lại đăng nhập"</t>
  </si>
  <si>
    <t>1. Click vào link "&lt;- Quay lại đăng nhập".</t>
  </si>
  <si>
    <t>Hủy bỏ quá trình nhập OTP, hệ thống chuyển hướng về lại trang Đăng nhập.</t>
  </si>
  <si>
    <t>QUÊN MẬT KHẨU</t>
  </si>
  <si>
    <t>GUI_SHOW QUÊN MẬT KHẨU</t>
  </si>
  <si>
    <t>GUI-QMK01</t>
  </si>
  <si>
    <t>[Logo &amp; Tên] "EcoAir VN"</t>
  </si>
  <si>
    <t>- Hiển thị đúng logo và tên thương hiệu (màu xanh).</t>
  </si>
  <si>
    <t>GUI-QMK02</t>
  </si>
  <si>
    <t>[Tiêu đề] "Quên mật khẩu?"</t>
  </si>
  <si>
    <t>- Text color: đen, font chữ đậm.</t>
  </si>
  <si>
    <t>GUI-QMK03</t>
  </si>
  <si>
    <t>[Mô tả] "Đừng lo lắng!..."</t>
  </si>
  <si>
    <t>- Text color: xám đậm, căn giữa.</t>
  </si>
  <si>
    <t>GUI-QMK04</t>
  </si>
  <si>
    <t>- Có icon email.- Placeholder: "ví dụ: nguyenvan@email.com"</t>
  </si>
  <si>
    <t>GUI-QMK05</t>
  </si>
  <si>
    <t>[Gửi mã xác nhận] Button</t>
  </si>
  <si>
    <t>- Background: xanh lá.- Text color: trắng.</t>
  </si>
  <si>
    <t>GUI-QMK06</t>
  </si>
  <si>
    <t>[Quay lại] Link</t>
  </si>
  <si>
    <t>- Có icon mũi tên trái.- Text: "Quay lại Đăng nhập" (màu xám/xanh).</t>
  </si>
  <si>
    <t>GUI_SHOW TẠO MẬT KHẨU MỚI</t>
  </si>
  <si>
    <t>GUI-TMK01</t>
  </si>
  <si>
    <t>[Tiêu đề] "Tạo mật khẩu mới"</t>
  </si>
  <si>
    <t>- Căn giữa, text đen đậm.</t>
  </si>
  <si>
    <t>GUI-TMK02</t>
  </si>
  <si>
    <t>[Mã xác nhận] 6 ô nhập OTP</t>
  </si>
  <si>
    <t>- Hiển thị 6 ô tròn/vuông riêng biệt.</t>
  </si>
  <si>
    <t>GUI-TMK03</t>
  </si>
  <si>
    <t>[Mật khẩu mới] Textbox</t>
  </si>
  <si>
    <t>- Có icon Mắt (show/hide).- Placeholder: "Nhập mật khẩu mới..."</t>
  </si>
  <si>
    <t>GUI-TMK04</t>
  </si>
  <si>
    <t>- Placeholder: "Nhập lại mật khẩu mới..."</t>
  </si>
  <si>
    <t>GUI-TMK05</t>
  </si>
  <si>
    <t>[Checklist] Điều kiện mật khẩu</t>
  </si>
  <si>
    <t>- Hiển thị 3 dòng điều kiện kèm icon tick/tròn.- Màu xanh cho điều kiện đã đạt, màu xám cho chưa đạt.</t>
  </si>
  <si>
    <t>GUI-TMK06</t>
  </si>
  <si>
    <t>[Cập nhật mật khẩu] Button</t>
  </si>
  <si>
    <t>GUI-TMK07</t>
  </si>
  <si>
    <t>[Gửi lại mã] Link</t>
  </si>
  <si>
    <t>- Text: "Chưa nhận được email? Gửi lại mã" (màu xanh).</t>
  </si>
  <si>
    <t>FUNCTION_SHOW QUÊN MẬT KHẨU</t>
  </si>
  <si>
    <t>FUNC-QMK01</t>
  </si>
  <si>
    <t>Gửi mã thành công</t>
  </si>
  <si>
    <t>1. Nhập Email đã tồn tại trong hệ thống.
2. Click "Gửi mã xác nhận".</t>
  </si>
  <si>
    <t>Truy cập hệ thống</t>
  </si>
  <si>
    <t>- Hệ thống gửi OTP về email.- Chuyển sang trang "Tạo mật khẩu mới".</t>
  </si>
  <si>
    <t>FUNC-QMK02</t>
  </si>
  <si>
    <t>Gửi mã thất bại - Email không tồn tại</t>
  </si>
  <si>
    <t>1. Nhập Email chưa đăng ký.
2. Click "Gửi mã xác nhận".</t>
  </si>
  <si>
    <t>- Thông báo lỗi: "Email này chưa được đăng ký trong hệ thống."</t>
  </si>
  <si>
    <t>FUNC-QMK03</t>
  </si>
  <si>
    <t>Gửi mã thất bại - Sai định dạng</t>
  </si>
  <si>
    <t>1. Nhập email sai định dạng (VD: abc@xyz).
2. Click "Gửi mã xác nhận".</t>
  </si>
  <si>
    <t>Kiểm tra validation</t>
  </si>
  <si>
    <t>- Thông báo lỗi: "Vui lòng nhập đúng định dạng địa chỉ email."</t>
  </si>
  <si>
    <t>FUNC-QMK04</t>
  </si>
  <si>
    <t>Chức năng quay lại</t>
  </si>
  <si>
    <t>1. Click "Quay lại Đăng nhập".</t>
  </si>
  <si>
    <t>Điều hướng</t>
  </si>
  <si>
    <t>- Quay về trang Đăng nhập ban đầu.</t>
  </si>
  <si>
    <t>FUNCTION_SHOW TẠO MẬT KHẨU MỚI</t>
  </si>
  <si>
    <t>FUNC-TMK01</t>
  </si>
  <si>
    <t>Cập nhật mật khẩu thành công</t>
  </si>
  <si>
    <t>1. Nhập đúng OTP 6 số.
2. Nhập mật khẩu mới thỏa mãn 3 điều kiện.
3. Nhập lại mật khẩu khớp.
4. Click "Cập nhật mật khẩu".</t>
  </si>
  <si>
    <t>Gửi yêu cầu</t>
  </si>
  <si>
    <t>- Thông báo "Đổi mật khẩu thành công".- Tự động chuyển về trang Đăng nhập.</t>
  </si>
  <si>
    <t>FUNC-TMK02</t>
  </si>
  <si>
    <t>OTP không chính xác</t>
  </si>
  <si>
    <t>1. Nhập sai 6 số mã xác nhận.
2. Nhập mật khẩu hợp lệ.
3. Click "Cập nhật mật khẩu".</t>
  </si>
  <si>
    <t>Kiểm tra mã</t>
  </si>
  <si>
    <t>- Thông báo lỗi: "Mã xác nhận không chính xác hoặc đã hết hạn."</t>
  </si>
  <si>
    <t>FUNC-TMK03</t>
  </si>
  <si>
    <t>Mật khẩu không đủ độ mạnh</t>
  </si>
  <si>
    <t>1. Nhập mật khẩu đơn giản (VD: 12345).
2. Quan sát Checklist điều kiện.</t>
  </si>
  <si>
    <t>Kiểm tra độ mạnh</t>
  </si>
  <si>
    <t>- Các icon checklist hiển thị màu xám/đỏ.- Nút "Cập nhật" có thể bị disable hoặc báo lỗi khi click.</t>
  </si>
  <si>
    <t>FUNC-TMK04</t>
  </si>
  <si>
    <t>Mật khẩu xác nhận không khớp</t>
  </si>
  <si>
    <t>1. Nhập OTP và Mật khẩu mới hợp lệ.
2. Nhập "Xác nhận mật khẩu mới" khác với bên trên.
3. Click "Cập nhật mật khẩu".</t>
  </si>
  <si>
    <t>Kiểm tra khớp</t>
  </si>
  <si>
    <t>- Thông báo lỗi: "Mật khẩu xác nhận không khớp."</t>
  </si>
  <si>
    <t>FUNC-TMK05</t>
  </si>
  <si>
    <t>Chức năng Gửi lại mã</t>
  </si>
  <si>
    <t>1. Click "Gửi lại mã".</t>
  </si>
  <si>
    <t>Yêu cầu lại</t>
  </si>
  <si>
    <t>- Hệ thống gửi lại email chứa mã OTP mới.- Hiển thị thông báo "Mã đã được gửi lại".</t>
  </si>
  <si>
    <t>FUNC-TMK06</t>
  </si>
  <si>
    <t>1. Nhập mật khẩu.
2. Click icon con mắt.</t>
  </si>
  <si>
    <t>- Chuyển đổi giữa định dạng ẩn (dấu chấm) và hiện (ký tự rõ).</t>
  </si>
  <si>
    <t>GUI_SHOW Tổng quan CLKK</t>
  </si>
  <si>
    <t>GUI-TQ01</t>
  </si>
  <si>
    <t>[Tiêu đề trang]</t>
  </si>
  <si>
    <t>- Tiêu đề in đậm: "Dữ liệu chất lượng không khí".- Mô tả phụ hiển thị ngay bên dưới.</t>
  </si>
  <si>
    <t>Thúy</t>
  </si>
  <si>
    <t>GUI-TQ02</t>
  </si>
  <si>
    <t>[Trạng thái cập nhật]</t>
  </si>
  <si>
    <t>- Hiển thị text "Cập nhật lúc: 10:11" (giờ lấy theo hệ thống).- Có nút "Tải lại dữ liệu" viền xám.</t>
  </si>
  <si>
    <t>GUI-TQ03</t>
  </si>
  <si>
    <t>[Thẻ KPI 1 &amp; 2] Số lượng &amp; Trung bình</t>
  </si>
  <si>
    <t>- Thẻ "TRẠM ĐANG HIỂN THỊ": Hiển thị số (VD: 31) màu xanh lá đậm.- Thẻ "AQI TRUNG BÌNH": Hiển thị số (VD: 42) in đậm, màu đen.</t>
  </si>
  <si>
    <t>GUI-TQ04</t>
  </si>
  <si>
    <t>[Thẻ KPI 3 &amp; 4] Ô nhiễm &amp; Trong lành</t>
  </si>
  <si>
    <t>- Thẻ "Ô NHIỄM CAO NHẤT": Số AQI (VD: 133) và tên Tỉnh (VD: Trà Vinh) hiển thị màu đỏ.- Thẻ "TRONG LÀNH NHẤT": Nền thẻ màu xanh lá nhạt, số AQI (VD: 1) và tên Tỉnh (VD: Quảng Ninh) màu xanh lá cây.</t>
  </si>
  <si>
    <t>GUI-TQ05</t>
  </si>
  <si>
    <t>[Bản đồ] Toggle Filters</t>
  </si>
  <si>
    <t>- Nút "AQI" được chọn (active) hiển thị nền xanh lá, chữ trắng.- Các nút "PM2.5", "Nhiệt độ" nền trắng viền mờ.</t>
  </si>
  <si>
    <t>GUI-TQ06</t>
  </si>
  <si>
    <t>[Bản đồ] Hiển thị Marker</t>
  </si>
  <si>
    <t>- Có text "Marker: 31 trạm" ở góc trên bên phải bản đồ.- Marker trên bản đồ có hình tròn chứa chỉ số, màu sắc marker tương ứng mức độ AQI (Xanh, vàng, cam...).</t>
  </si>
  <si>
    <t>GUI-TQ07</t>
  </si>
  <si>
    <t>[Bản đồ] Thang màu chú giải</t>
  </si>
  <si>
    <t>- Dải màu gradient đặt dưới bản đồ: Từ Xanh lá (0-50) đến Tím thẫm (301-500).</t>
  </si>
  <si>
    <t>GUI-TQ08</t>
  </si>
  <si>
    <t>[Xếp hạng] Ô NHIỄM NHẤT</t>
  </si>
  <si>
    <t>- Có icon chấm vuông màu đỏ.- Hiển thị top 3 tỉnh thành, tên và chỉ số màu cam/đỏ (VD: Thái Nguyên - 80).</t>
  </si>
  <si>
    <t>GUI-TQ09</t>
  </si>
  <si>
    <t>[Xếp hạng] TRONG LÀNH NHẤT</t>
  </si>
  <si>
    <t>- Có icon chấm vuông màu xanh lá.- Hiển thị top 3 tỉnh thành, tên và chỉ số màu xanh lá (VD: Nam Định - 2).</t>
  </si>
  <si>
    <t>GUI-TQ10</t>
  </si>
  <si>
    <t>[Xếp hạng] Thông tin tổng quát</t>
  </si>
  <si>
    <t>- Box viền xám ở cuối ghi "Tổng số thành phố có dữ liệu: 21".</t>
  </si>
  <si>
    <t>GUI-TQ11</t>
  </si>
  <si>
    <t>[Block 1] Ảnh hưởng đến trẻ em</t>
  </si>
  <si>
    <t>- Tiêu đề: "Ô nhiễm không khí ảnh hưởng đến trẻ em như thế nào?".- 3 thẻ thông tin: Hô hấp, Chức năng phổi, Nhận thức kèm icon tròn màu xanh/tím.</t>
  </si>
  <si>
    <t>GUI-TQ12</t>
  </si>
  <si>
    <t>[Block 2] Thống kê toàn cầu (KPI lớn)</t>
  </si>
  <si>
    <t>- 3 thẻ lớn: "99%", "8,1 triệu", "100 / 100,000".- Thẻ có dữ liệu phân rã dạng list mũi tên -&gt; bên trong (VD: -&gt; 4,7 triệu do ô nhiễm không khí...).- Text nguồn (Nguồn: WHO...) hiển thị chữ nhỏ mờ ở góc dưới thẻ.</t>
  </si>
  <si>
    <t>GUI-TQ13</t>
  </si>
  <si>
    <t>[Block 3] Khái niệm (Hiểu rõ hơn)</t>
  </si>
  <si>
    <t>- 3 thẻ: "PM2.5 là gì?", "PM10 là gì?", "Ozone là gì?".- Góc phải trên mỗi thẻ có icon mũi tên chéo (mở rộng/chuyển hướng).</t>
  </si>
  <si>
    <t>GUI-TQ14</t>
  </si>
  <si>
    <t>[Block 4] Bảng Yếu tố nguy cơ</t>
  </si>
  <si>
    <t>- Tiêu đề: "Những yếu tố nguy cơ tử vong chính trên toàn thế giới...".- Bảng có 3 cột: # (STT), Các yếu tố rủi ro, Tử vong.- Hàng số 2 ("Ô nhiễm không khí...") được highlight màu xanh nhạt, text xanh đậm.</t>
  </si>
  <si>
    <t>GUI-TQ15</t>
  </si>
  <si>
    <t>[Block 5] Nguồn gây ô nhiễm</t>
  </si>
  <si>
    <t>- Tiêu đề: "Nguồn chính gây ô nhiễm PM2.5".- Hiển thị grid các icon đồ họa: Sự đốt than, Đốt cháy dầu diesel, Cháy rừng, Đốt gỗ....</t>
  </si>
  <si>
    <t>FUNCTION_SHOW Tổng quan CLKK</t>
  </si>
  <si>
    <t>FUNC-TQ01</t>
  </si>
  <si>
    <t>Chức năng "Tải lại dữ liệu"</t>
  </si>
  <si>
    <t>1. Click nút "Tải lại dữ liệu" ở góc trên bên phải.</t>
  </si>
  <si>
    <t>Lấy API mới</t>
  </si>
  <si>
    <t>- Nút có hiệu ứng loading (xoay tròn).- Thời gian "Cập nhật lúc" thay đổi thành giờ hiện tại.- Dữ liệu trên 4 thẻ KPI, Bản đồ và Bảng xếp hạng được làm mới.</t>
  </si>
  <si>
    <t>FUNC-TQ02</t>
  </si>
  <si>
    <t>Chuyển đổi lớp Bản đồ (Map Filters)</t>
  </si>
  <si>
    <t>1. Click vào nút "PM2.5" ở trên góc trái bản đồ.</t>
  </si>
  <si>
    <t>Đổi Data layer</t>
  </si>
  <si>
    <t>- Nút "PM2.5" chuyển sang màu xanh active.- Các marker trên bản đồ thay đổi dữ liệu từ điểm số AQI sang nồng độ PM2.5.- Thang màu chú giải phía dưới cập nhật theo ngưỡng của PM2.5.</t>
  </si>
  <si>
    <t>FUNC-TQ03</t>
  </si>
  <si>
    <t>Tương tác Bản đồ (Zoom/Pan)</t>
  </si>
  <si>
    <t>1. Click nút +/- hoặc dùng chuột cuộn trên bản đồ.2. Kéo thả bản đồ.</t>
  </si>
  <si>
    <t>Tương tác Map</t>
  </si>
  <si>
    <t>- Bản đồ phóng to/thu nhỏ tương ứng.- Nếu nhiều marker ở sát nhau, khi thu nhỏ (zoom out) các marker sẽ gộp lại (cluster), khi phóng to (zoom in) sẽ tách rời ra.</t>
  </si>
  <si>
    <t>FUNC-TQ04</t>
  </si>
  <si>
    <t>Tương tác Bảng Xếp hạng AQI</t>
  </si>
  <si>
    <t>1. Click vào một tỉnh thành trên bảng Xếp hạng (VD: click dòng "Thái Nguyên - 80").</t>
  </si>
  <si>
    <t>Liên kết UI</t>
  </si>
  <si>
    <t>- Bản đồ bên trái tự động di chuyển (pan) và phóng to (zoom) vào khu vực của tỉnh Thái Nguyên.- Popup thông tin của trạm/tỉnh đó hiển thị trên bản đồ.</t>
  </si>
  <si>
    <t>FUNC-TQ05</t>
  </si>
  <si>
    <t>Tương tác Thẻ Kiến thức</t>
  </si>
  <si>
    <t>1. Click vào thẻ "PM2.5 là gì?".</t>
  </si>
  <si>
    <t>Mở Modal/Trang</t>
  </si>
  <si>
    <t>- Mở ra một Modal (Popup) chứa bài viết giải thích chi tiết, HOẶC trình duyệt mở tab mới/chuyển hướng sang trang Bài viết kiến thức.</t>
  </si>
  <si>
    <t>GUI_SHOW Chi tiết CLKK tỉnh/thành phố</t>
  </si>
  <si>
    <t>GUI-TP01</t>
  </si>
  <si>
    <t>[Điều hướng] Breadcrumb</t>
  </si>
  <si>
    <t>- Hiển thị đúng luồng: "&lt;- Trang chủ &gt; Bản đồ &gt; Đà Nẵng".</t>
  </si>
  <si>
    <t>GUI-TP02</t>
  </si>
  <si>
    <t>[Tiêu đề] Nhãn &amp; Tên thành phố</t>
  </si>
  <si>
    <t>- Nhãn đỏ: "DỮ LIỆU THỜI GIAN THỰC - MIỀN TRUNG".- Tên "Đà Nẵng" font to, màu trắng.</t>
  </si>
  <si>
    <t>GUI-TP03</t>
  </si>
  <si>
    <t>[Cập nhật] Thời gian cập nhật</t>
  </si>
  <si>
    <t>- Hiển thị định dạng: "Cập nhật: HH:mm DD/MM/YYYY" (VD: 18:32 18/04/2026).</t>
  </si>
  <si>
    <t>GUI-TP04</t>
  </si>
  <si>
    <t>[Card Tổng quan] Chỉ số AQI chính</t>
  </si>
  <si>
    <t>- Tiêu đề nhỏ: "AQI (US) - PM2.5".- Số AQI (VD: 77) màu vàng, to rõ kèm avatar nhân vật nam.- Box trạng thái hiển thị text "Trung bình" nền vàng đậm.</t>
  </si>
  <si>
    <t>GUI-TP05</t>
  </si>
  <si>
    <t>[Thời tiết] Các chỉ số chi tiết</t>
  </si>
  <si>
    <t>- Hiển thị dải ngang 8 thông số: Nhiệt độ, Cảm giác, Độ ẩm, Áp suất, Tốc độ gió, Hướng gió, Mây phủ, Tầm nhìn.- Mỗi thông số có icon nhỏ, giá trị và đơn vị (VD: 26°C, 83%, 1010 hPa, 0.5 m/s, 10.0 km).</t>
  </si>
  <si>
    <t>GUI-TP06</t>
  </si>
  <si>
    <t>[Thời tiết] Trạng thái chung</t>
  </si>
  <si>
    <t>- Cuối thanh có icon đám mây và text mô tả tiếng Anh/Việt (VD: "Scattered Clouds").</t>
  </si>
  <si>
    <t>GUI-TP07</t>
  </si>
  <si>
    <t>[Sub-Index] Danh sách thanh ngang</t>
  </si>
  <si>
    <t>- Header có nút "Tiêu chuẩn EPA".- Hiển thị 6 thanh tiến trình (progress bar) cho: PM2.5, PM10, CO, NO2, SO2, O3 kèm chỉ số tương ứng ở cuối dòng.- Chiều dài và màu sắc thanh progress tương ứng với mức độ ô nhiễm.</t>
  </si>
  <si>
    <t>GUI-TP08</t>
  </si>
  <si>
    <t>[Sub-Index] Box Chất ô nhiễm chính</t>
  </si>
  <si>
    <t>- Nằm dưới cùng, viền vàng.- Hiển thị text "Chất ô nhiễm chính: PM2.5".- Kèm lời khuyên: "Không khí chấp nhận được, người nhạy cảm nên theo dõi thêm.".</t>
  </si>
  <si>
    <t>GUI-TP09</t>
  </si>
  <si>
    <t>[Nồng độ] Grid hiển thị</t>
  </si>
  <si>
    <t>- Hiển thị dạng lưới các card nhỏ cho 7 chất: PM2.5, PM10, CO, NO2, SO2, O3, NH3.- Mỗi card chứa tên chất, giá trị nồng độ và đơn vị (µg/m³).- Màu sắc con số hiển thị theo mức độ (VD: CO màu xanh lá, PM2.5 màu vàng, NO2 màu tím).</t>
  </si>
  <si>
    <t>GUI-TP10</t>
  </si>
  <si>
    <t>[Lịch sử] Trạng thái trống (Empty State)</t>
  </si>
  <si>
    <t>- Tiêu đề "Lịch sử AQI 24 giờ gần nhất".- Khi không có dữ liệu, góc phải hiển thị text "Không có dữ liệu", giữa biểu đồ hiển thị "Chưa có lịch sử dữ liệu".- Hiển thị chú giải màu sắc: Tốt, TB, Kém, Xấu, Rất xấu.</t>
  </si>
  <si>
    <t>GUI-TP11</t>
  </si>
  <si>
    <t>[Bản đồ] Vị trí thành phố</t>
  </si>
  <si>
    <t>- Bản đồ mini Dark mode tập trung vào Đà Nẵng.- Có vòng tròn tỏa sáng hiển thị chỉ số trung bình (VD: 77).- Góc dưới ghi Tọa độ (VD: 16.0544 N, 108.2022 E).</t>
  </si>
  <si>
    <t>GUI-TP12</t>
  </si>
  <si>
    <t>[Danh sách trạm] Tiêu đề &amp; Status</t>
  </si>
  <si>
    <t>- Tiêu đề: "Trạm quan trắc tại Đà Nẵng".- Sub-title: "2 trạm - Dữ liệu từ mạng lưới cảm biến cộng đồng".- Có badge "• Trực tiếp" màu xanh lá cây góc phải.</t>
  </si>
  <si>
    <t>GUI-TP13</t>
  </si>
  <si>
    <t>[Danh sách trạm] Card trạm con</t>
  </si>
  <si>
    <t>- Hiển thị dạng thẻ vuốt ngang hoặc lưới cho các trạm con.- Mỗi thẻ có: Điểm AQI (VD: 63, 51), Tên trạm rút gọn (VD: Đà Nẵng: Phạm Hùng...), Trạng thái (Trung bình), Thông số chính (VD: 17.8 µg/m³ PM2.5).</t>
  </si>
  <si>
    <t>GUI-TP14</t>
  </si>
  <si>
    <t>[Khuyến nghị] Trạng thái Thẻ</t>
  </si>
  <si>
    <t>- Hiển thị 6 thẻ (Khẩu trang, Mở cửa, Tập ngoài trời, Máy lọc, Nhạy cảm, Thời gian ngoài trời).- Thẻ active (Nên mở cửa thoáng, Vẫn có thể tập..., Người nhạy cảm chú ý) hiển thị sáng màu, rõ text và icon.- Thẻ inactive hiển thị tối mờ.</t>
  </si>
  <si>
    <t>FUNCTION_SHOW Chi tiết CLKK tỉnh/thành phố</t>
  </si>
  <si>
    <t>FUNC-TP01</t>
  </si>
  <si>
    <t>Điều hướng Breadcrumb</t>
  </si>
  <si>
    <t>1. Click vào "&lt;- Trang chủ" hoặc "Bản đồ".</t>
  </si>
  <si>
    <t>Trình duyệt chuyển hướng về trang tương ứng.</t>
  </si>
  <si>
    <t>FUNC-TP02</t>
  </si>
  <si>
    <t>Xem tiêu chuẩn đo lường</t>
  </si>
  <si>
    <t>1. Click vào nút "Tiêu chuẩn EPA" tại card Chỉ số ô nhiễm.</t>
  </si>
  <si>
    <t>Mở popup/tooltip giải thích về các tiêu chuẩn đo lường (EPA, VN...) hoặc thay đổi hệ số đo lường trên biểu đồ.</t>
  </si>
  <si>
    <t>FUNC-TP03</t>
  </si>
  <si>
    <t>Tương tác bản đồ mini</t>
  </si>
  <si>
    <t>1. Dùng chuột cuộn hoặc kéo bản đồ tại card "Vị trí thành phố".</t>
  </si>
  <si>
    <t>Bản đồ phóng to/thu nhỏ hoặc kéo thả được để xem các vùng lân cận.</t>
  </si>
  <si>
    <t>FUNC-TP04</t>
  </si>
  <si>
    <t>Xem chi tiết trạm con</t>
  </si>
  <si>
    <t>1. Click vào 1 card trạm bất kỳ trong danh sách "Trạm quan trắc tại Đà Nẵng" (VD: trạm Phạm Hùng).</t>
  </si>
  <si>
    <t>Trình duyệt chuyển hướng vào trang chi tiết của trạm đó.</t>
  </si>
  <si>
    <t>GUI_SHOW Chi tiết CLKK trạm</t>
  </si>
  <si>
    <t>GUI-CTD01</t>
  </si>
  <si>
    <t>[Điều hướng] Breadcrumb &amp; Nút Back</t>
  </si>
  <si>
    <t>- Hiển thị nút "&lt;- Bản đồ".- Hiển thị đường dẫn "Việt Nam &gt; Đà Nẵng".</t>
  </si>
  <si>
    <t>GUI-CTD02</t>
  </si>
  <si>
    <t>[Nút thao tác] Yêu thích, Cảnh báo, Chia sẻ</t>
  </si>
  <si>
    <t>- Nút "Yêu thích" có icon trái tim.- Nút "Cảnh báo" có icon chuông màu vàng.- Nút "Chia sẻ" có icon share.- Nền các nút màu xám đậm, bo góc.</t>
  </si>
  <si>
    <t>GUI-CTD03</t>
  </si>
  <si>
    <t>[Tiêu đề] Thông tin trạm</t>
  </si>
  <si>
    <t>- Text: "Đà Nẵng: Phạm Hùng (KK)" to, in đậm, màu trắng.- Sub-text có icon pin location đỏ, text "Đà Nẵng", và thời gian cập nhật (VD: "Cập nhật: 16:00 14-04").</t>
  </si>
  <si>
    <t>GUI-CTD04</t>
  </si>
  <si>
    <t>[AQI] Giá trị &amp; Trạng thái</t>
  </si>
  <si>
    <t>- Số AQI (VD: 63) to, màu vàng.- Box trạng thái nền cam/vàng nhạt, có avatar người và text "Trung bình".</t>
  </si>
  <si>
    <t>GUI-CTD05</t>
  </si>
  <si>
    <t>[AQI] Thang đo dọc (Scale)</t>
  </si>
  <si>
    <t>- Hiển thị dải màu gradient dọc từ xanh đến tím (0-500).- Có marker định vị vị trí hiện tại của mức AQI trên thang đo.</t>
  </si>
  <si>
    <t>GUI-CTD06</t>
  </si>
  <si>
    <t>[AQI] Box lời khuyên</t>
  </si>
  <si>
    <t>- Có icon chữ "i" nền xanh.- Text khuyến nghị: "Không khí chấp nhận được, người nhạy cảm nên theo dõi thêm.".</t>
  </si>
  <si>
    <t>GUI-CTD07</t>
  </si>
  <si>
    <t>[Thời tiết] Các thông số đo</t>
  </si>
  <si>
    <t>- Hiển thị 4 box: Nhiệt độ (28°C), Độ ẩm (83%), Gió (3 km/h), Áp suất (1006) kèm icon tương ứng.- Màu sắc text và icon hiển thị rõ trên nền tối.</t>
  </si>
  <si>
    <t>GUI-CTD08</t>
  </si>
  <si>
    <t>[Thời tiết] Thang đo ngang</t>
  </si>
  <si>
    <t>- Hiển thị thanh gradient ngang 0-500 với các mức Tốt, Trung bình, Kém, Xấu, Nguy hại.</t>
  </si>
  <si>
    <t>GUI-CTD09</t>
  </si>
  <si>
    <t>[Chất ô nhiễm] Danh sách thông số</t>
  </si>
  <si>
    <t>- Hiển thị 2 cột, gồm 6 chất: PM2.5, PM10, O3, NO2, SO2, CO.- Mỗi chất có giá trị, đơn vị (µg/m³) và một thanh progress bar biểu thị mức độ (màu xanh/vàng...).- Dữ liệu trống hiển thị gạch ngang "—" (VD: CO).</t>
  </si>
  <si>
    <t>GUI-CTD10</t>
  </si>
  <si>
    <t>[Lịch sử] Trạng thái khóa (Locked)</t>
  </si>
  <si>
    <t>- Khu vực bị làm mờ, căn giữa có icon Ổ khóa màu cam.- Text: "Tính năng giới hạn - Nâng cấp tài khoản để xem lịch sử AQI...".- Nút "Nâng cấp Pro" nền xanh ngọc.</t>
  </si>
  <si>
    <t>GUI-CTD11</t>
  </si>
  <si>
    <t>[Bản đồ] Hiển thị Dark Mode</t>
  </si>
  <si>
    <t>- Bản đồ mini hiển thị tone màu tối (dark map).- Có marker tròn chỉ định vị trí trạm.- Góc dưới có box tóm tắt: "63 Trung bình" và tên trạm.</t>
  </si>
  <si>
    <t>GUI-CTD12</t>
  </si>
  <si>
    <t>[Khuyến nghị] Các thẻ trạng thái</t>
  </si>
  <si>
    <t>- Hiển thị 6 thẻ (VD: Chưa cần khẩu trang, Nên mở cửa thoáng...).- Các thẻ có icon đi kèm. Phân biệt được thẻ active (sáng màu) và inactive (tối màu) dựa vào độ mờ/opacity.</t>
  </si>
  <si>
    <t>GUI-CTD13</t>
  </si>
  <si>
    <t>[Bottom Bar] Dự báo AI &amp; Nút chức năng</t>
  </si>
  <si>
    <t>- Có icon robot, text "Dự báo AI 7 ngày".- Nút "Xuất CSV" viền xám.- Nút "⭐ Nâng cấp Pro" nền xanh ngọc, text trắng.</t>
  </si>
  <si>
    <t>FUNCTION_SHOW Chi tiết CLKK trạm</t>
  </si>
  <si>
    <t>FUNC-CTD01</t>
  </si>
  <si>
    <t>Chức năng Quay lại</t>
  </si>
  <si>
    <t>1. Click vào nút "&lt;- Bản đồ".</t>
  </si>
  <si>
    <t>Trình duyệt chuyển hướng về trang Bản đồ tổng quan.</t>
  </si>
  <si>
    <t>FUNC-CTD02</t>
  </si>
  <si>
    <t>Tương tác Nút Yêu thích / Cảnh báo / Chia sẻ</t>
  </si>
  <si>
    <t>1. Click lần lượt vào 3 nút trên góc phải.</t>
  </si>
  <si>
    <t>- Nút Yêu thích đổi trạng thái (chuyển màu/icon).- Nút Cảnh báo mở Modal cài đặt ngưỡng.- Nút Chia sẻ mở Modal copy link.</t>
  </si>
  <si>
    <t>FUNC-CTD03</t>
  </si>
  <si>
    <t>Tương tác mở khóa Lịch sử</t>
  </si>
  <si>
    <t>1. Click nút "Nâng cấp Pro" tại card Lịch sử 24h.</t>
  </si>
  <si>
    <t>Kiểm tra quyền</t>
  </si>
  <si>
    <t>Mở trang hoặc Modal thanh toán/nâng cấp tài khoản PRO.</t>
  </si>
  <si>
    <t>FUNC-CTD04</t>
  </si>
  <si>
    <t>Chức năng Xuất CSV</t>
  </si>
  <si>
    <t>1. Click nút "Xuất CSV" ở dưới cùng.</t>
  </si>
  <si>
    <t>Tải file</t>
  </si>
  <si>
    <t>File định dạng .csv chứa dữ liệu hiện tại của trạm được tải xuống máy.</t>
  </si>
  <si>
    <t>FUNC-CTD05</t>
  </si>
  <si>
    <t>Tương tác Bản đồ mini</t>
  </si>
  <si>
    <t>1. Dùng chuột kéo/zoom trên khu vực "Vị trí trạm".</t>
  </si>
  <si>
    <t>Tương tác bản đồ</t>
  </si>
  <si>
    <t>Bản đồ có thể di chuyển, phóng to/thu nhỏ tương ứng (hoặc chuyển hướng sang bản đồ lớn nếu click vào).</t>
  </si>
  <si>
    <t>FUNC-CTD06</t>
  </si>
  <si>
    <t>Tooltip thông số ô nhiễm</t>
  </si>
  <si>
    <t>1. Hover chuột vào thanh progress bar của 1 chất (VD: PM2.5).</t>
  </si>
  <si>
    <t>Hiển thị Tooltip giải thích chi tiết về ngưỡng an toàn/nguy hại của chất ô nhiễm đó (Optional tùy dự án).</t>
  </si>
  <si>
    <t>GUI_SHOW Bản đồ nhiệt</t>
  </si>
  <si>
    <t>GUI-HM01</t>
  </si>
  <si>
    <t>[Tiêu đề chính]</t>
  </si>
  <si>
    <t>- Text hiển thị: "Bản đồ nhiệt &amp; dữ liệu không khí toàn quốc".- Font chữ to, in đậm, màu đen/xanh đậm.</t>
  </si>
  <si>
    <t>Lĩnh</t>
  </si>
  <si>
    <t>GUI-HM02</t>
  </si>
  <si>
    <t>[Mô tả phụ]</t>
  </si>
  <si>
    <t>- Text hiển thị: "Nội suy KDE từ dữ liệu trạm và xếp hạng động theo chỉ số ô nhiễm.".- Nằm ngay dưới tiêu đề chính, màu xám/nhạt hơn.</t>
  </si>
  <si>
    <t>GUI-HM03</t>
  </si>
  <si>
    <t>[Filter] Loại chỉ số (Metrics)</t>
  </si>
  <si>
    <t>- Hiển thị 3 nút: "AQI", "PM2.5", "PM10".- Nút đang chọn (AQI) có nền xanh lá đậm, chữ trắng.- Các nút chưa chọn có nền trắng, chữ đen.</t>
  </si>
  <si>
    <t>GUI-HM04</t>
  </si>
  <si>
    <t>[Filter] Cấp độ hiển thị</t>
  </si>
  <si>
    <t>- Hiển thị 2 nút: "Cấp Tỉnh/Thành", "Cấp Trạm".- Nút "Cấp Tỉnh/Thành" đang active (nền xanh, chữ trắng).</t>
  </si>
  <si>
    <t>GUI-HM05</t>
  </si>
  <si>
    <t>[Bản đồ] Lớp nền (Base map)</t>
  </si>
  <si>
    <t>- Bản đồ hiển thị ở chế độ nền tối (Dark mode).- Hiển thị rõ ranh giới, tên quốc gia/thành phố (Việt Nam, Lào, Thái Lan...).</t>
  </si>
  <si>
    <t>GUI-HM06</t>
  </si>
  <si>
    <t>[Bản đồ] Lớp bản đồ nhiệt (Heatmap)</t>
  </si>
  <si>
    <t>- Hiển thị các vùng lan tỏa nhiệt theo màu sắc tại các khu vực có trạm đo (Bắc, Trung, Nam).- Màu sắc gradient từ xanh lá -&gt; vàng -&gt; cam -&gt; tím tương ứng với độ ô nhiễm.</t>
  </si>
  <si>
    <t>GUI-HM07</t>
  </si>
  <si>
    <t>[Bản đồ] Nút điều khiển Zoom</t>
  </si>
  <si>
    <t>- Góc trên bên phải bản đồ có cụm nút Zoom In (+) và Zoom Out (-).</t>
  </si>
  <si>
    <t>GUI-HM08</t>
  </si>
  <si>
    <t>- Góc dưới bên trái có box "Thang màu AQI" nền đen.- Hiển thị dải màu kèm các mốc chỉ số: 0, 50, 100, 150, 200, 300+.</t>
  </si>
  <si>
    <t>GUI-HM09</t>
  </si>
  <si>
    <t>[Bản đồ] Watermark bản quyền</t>
  </si>
  <si>
    <t>- Góc dưới bên phải có dải text mờ "© Mapbox © OpenStreetMap Improve this map".</t>
  </si>
  <si>
    <t>GUI-HM10</t>
  </si>
  <si>
    <t>[Bảng xếp hạng] Tiêu đề</t>
  </si>
  <si>
    <t>- Tiêu đề: "Xếp hạng tỉnh/thành" in đậm.- Subtitle: "Sắp xếp giảm dần theo AQI trung bình".</t>
  </si>
  <si>
    <t>GUI-HM11</t>
  </si>
  <si>
    <t>[Tìm kiếm] Ô search box</t>
  </si>
  <si>
    <t>- Hiển thị ô input với placeholder: "Tìm theo trạm hoặc tỉnh/thành...".</t>
  </si>
  <si>
    <t>GUI-HM12</t>
  </si>
  <si>
    <t>[Bảng dữ liệu] Header cột</t>
  </si>
  <si>
    <t>- Hiển thị 3 cột: "TỈNH/THÀNH", "AQI TB", "SỐ TRẠM".</t>
  </si>
  <si>
    <t>GUI-HM13</t>
  </si>
  <si>
    <t>[Bảng dữ liệu] Danh sách hàng (Rows)</t>
  </si>
  <si>
    <t>- Cột Tỉnh/Thành có số thứ tự hạng (VD: #1, #2) nằm trong hình tròn nền xanh nhạt.- Dữ liệu hiển thị đúng định dạng (VD: Thái Nguyên - 80.0 - 1).- Có thanh cuộn (scrollbar) dọc bên phải danh sách.</t>
  </si>
  <si>
    <t>FUNCTION_SHOW Bản đồ nhiệt</t>
  </si>
  <si>
    <t>FUNC-HM01</t>
  </si>
  <si>
    <t>Chuyển đổi Loại chỉ số</t>
  </si>
  <si>
    <t>1. Click vào nút "PM2.5" hoặc "PM10".</t>
  </si>
  <si>
    <t>- Nút vừa click chuyển sang trạng thái active (xanh lá).- Bản đồ nhiệt thay đổi màu sắc và vùng lan tỏa dựa trên dữ liệu chất tương ứng.- Thang màu chú giải dưới cùng cập nhật theo chất mới.</t>
  </si>
  <si>
    <t>FUNC-HM02</t>
  </si>
  <si>
    <t>Chuyển đổi Cấp độ hiển thị</t>
  </si>
  <si>
    <t>1. Click vào nút "Cấp Trạm".</t>
  </si>
  <si>
    <t>Tương tác Map &amp; Table</t>
  </si>
  <si>
    <t>- Nút "Cấp Trạm" chuyển thành active.- Bản đồ nhiệt có thể đổi sang hiển thị điểm (marker) chi tiết thay vì vùng nhiệt.- Bảng xếp hạng bên phải chuyển từ "Xếp hạng tỉnh/thành" sang "Xếp hạng trạm".</t>
  </si>
  <si>
    <t>FUNC-HM03</t>
  </si>
  <si>
    <t>Tương tác kéo, phóng to/thu nhỏ</t>
  </si>
  <si>
    <t>1. Dùng chuột cuộn trên bản đồ hoặc click nút + / -.
2. Click giữ chuột và kéo bản đồ.</t>
  </si>
  <si>
    <t>Bản đồ phóng to/thu nhỏ đúng vị trí con trỏ chuột, lớp bản đồ nhiệt render lại mượt mà khớp với tỷ lệ zoom.</t>
  </si>
  <si>
    <t>FUNC-HM04</t>
  </si>
  <si>
    <t>Tìm kiếm trong danh sách</t>
  </si>
  <si>
    <t>1. Nhập tên tỉnh "Đà Nẵng" vào ô tìm kiếm.</t>
  </si>
  <si>
    <t>Lọc dữ liệu</t>
  </si>
  <si>
    <t>- Bảng xếp hạng lập tức lọc và chỉ hiển thị kết quả "Đà Nẵng".- Bản đồ bên trái tự động dịch chuyển tâm (pan) về khu vực Đà Nẵng.</t>
  </si>
  <si>
    <t>FUNC-HM05</t>
  </si>
  <si>
    <t>Tìm kiếm không có kết quả</t>
  </si>
  <si>
    <t>1. Nhập chuỗi không tồn tại (VD: "XYZ123").</t>
  </si>
  <si>
    <t>- Bảng dữ liệu trống, hiển thị thông báo "Không tìm thấy kết quả phù hợp".</t>
  </si>
  <si>
    <t>FUNC-HM06</t>
  </si>
  <si>
    <t>Cuộn danh sách bảng</t>
  </si>
  <si>
    <t>1. Click và kéo thanh scrollbar bên phải bảng xếp hạng xuống dưới.</t>
  </si>
  <si>
    <t>- Bảng cuộn mượt mà, hiển thị tiếp các hạng từ #15 trở đi.</t>
  </si>
  <si>
    <t>FUNC-HM07</t>
  </si>
  <si>
    <t>Click chọn một Tỉnh/Thành</t>
  </si>
  <si>
    <t>1. Click vào dòng "#1 Thái Nguyên" trên bảng xếp hạng.</t>
  </si>
  <si>
    <t>Tương tác liên kết</t>
  </si>
  <si>
    <t>- Dòng được chọn có hiệu ứng highlight.- Bản đồ bên trái tự động zoom in và đưa khu vực tỉnh Thái Nguyên vào chính giữa khung hình.</t>
  </si>
  <si>
    <t>GUI_SHOW Quản lý người dùng</t>
  </si>
  <si>
    <t>GUI-QLND01</t>
  </si>
  <si>
    <t>- Tiêu đề chính: "Quản lý người dùng" (hiển thị mờ/chìm trên nền tối).- Tiêu đề phụ: "Giao diện quản trị tối giản để theo dõi quyền và trạng thái tài khoản.".</t>
  </si>
  <si>
    <t>GUI-QLND02</t>
  </si>
  <si>
    <t>[Thanh tìm kiếm] Search box</t>
  </si>
  <si>
    <t>- Nền trắng, có icon kính lúp.- Placeholder text: "Tìm kiếm theo tên, email, vai trò...".</t>
  </si>
  <si>
    <t>GUI-QLND03</t>
  </si>
  <si>
    <t>[Nút chức năng] Làm mới</t>
  </si>
  <si>
    <t>- Nút "Làm mới" có nền trắng, viền/chữ màu đen/xám.</t>
  </si>
  <si>
    <t>GUI-QLND04</t>
  </si>
  <si>
    <t>[Nút chức năng] Thêm người dùng</t>
  </si>
  <si>
    <t>- Nút "+ Thêm người dùng" có nền màu xanh lá, chữ màu trắng.</t>
  </si>
  <si>
    <t>GUI-QLND05</t>
  </si>
  <si>
    <t>[Thẻ thống kê] Tổng người dùng</t>
  </si>
  <si>
    <t>- Thẻ nền trắng, viền bo góc.- Tiêu đề: "Tổng người dùng".- Giá trị (VD: 5) hiển thị màu xanh dương trong hình tròn nhạt.</t>
  </si>
  <si>
    <t>GUI-QLND06</t>
  </si>
  <si>
    <t>[Thẻ thống kê] Đang hoạt động</t>
  </si>
  <si>
    <t>- Tiêu đề: "Đang hoạt động".- Giá trị (VD: 5) hiển thị màu xanh lá.</t>
  </si>
  <si>
    <t>GUI-QLND07</t>
  </si>
  <si>
    <t>[Thẻ thống kê] Trực tuyến</t>
  </si>
  <si>
    <t>- Tiêu đề: "Trực tuyến".- Giá trị (VD: 1) hiển thị màu xanh lá.</t>
  </si>
  <si>
    <t>GUI-QLND08</t>
  </si>
  <si>
    <t>[Thẻ thống kê] Đã khóa</t>
  </si>
  <si>
    <t>- Tiêu đề: "Đã khóa".- Giá trị (VD: 0) hiển thị màu đỏ.</t>
  </si>
  <si>
    <t>GUI-QLND09</t>
  </si>
  <si>
    <t>[Tiêu đề bảng]</t>
  </si>
  <si>
    <t>- Tiêu đề in đậm: "Danh sách người dùng".- Subtitle động: "5 người dùng khớp bộ lọc hiện tại".</t>
  </si>
  <si>
    <t>GUI-QLND10</t>
  </si>
  <si>
    <t>[Header bảng] Các cột</t>
  </si>
  <si>
    <t>- Hiển thị 5 cột: "NGƯỜI DÙNG", "VAI TRÒ", "TRẠNG THÁI", "EMAIL", "HÀNH ĐỘNG".</t>
  </si>
  <si>
    <t>GUI-QLND11</t>
  </si>
  <si>
    <t>[Dữ liệu] Cột NGƯỜI DÙNG</t>
  </si>
  <si>
    <t>- Hiển thị Avatar là hình tròn chứa chữ cái đầu của tên (VD: H, T, K, S).- Tên người dùng hiển thị in đậm bên cạnh Avatar (VD: Hân, Trần Hưng, Super Admin).</t>
  </si>
  <si>
    <t>GUI-QLND12</t>
  </si>
  <si>
    <t>[Dữ liệu] Cột VAI TRÒ</t>
  </si>
  <si>
    <t>- Badge "QUẢN TRỊ": Nền xanh lá đậm, chữ trắng.- Badge "NGƯỜI DÙNG": Nền trắng/xám nhạt, viền xám.- Badge "SUPER ADMIN": Nền tím, chữ trắng.</t>
  </si>
  <si>
    <t>GUI-QLND13</t>
  </si>
  <si>
    <t>[Dữ liệu] Cột TRẠNG THÁI</t>
  </si>
  <si>
    <t>- Trạng thái "Ngoại tuyến": Có chấm tròn xám, text mờ.- Trạng thái "Hoạt động": Có chấm tròn xanh lá, text xanh lá.</t>
  </si>
  <si>
    <t>GUI-QLND14</t>
  </si>
  <si>
    <t>[Dữ liệu] Cột EMAIL</t>
  </si>
  <si>
    <t>- Hiển thị text địa chỉ email dạng đầy đủ (VD: tranhung3@dtu.edu.vn).</t>
  </si>
  <si>
    <t>GUI-QLND15</t>
  </si>
  <si>
    <t>[Dữ liệu] Cột HÀNH ĐỘNG</t>
  </si>
  <si>
    <t>- Mỗi hàng có 2 nút icon:1. Nút Chỉnh sửa (icon cây bút) viền xanh dương.2. Nút Khóa (icon ổ khóa) viền cam/vàng.</t>
  </si>
  <si>
    <t>FUNCTION_SHOW Quản lý người dùng</t>
  </si>
  <si>
    <t>FUNC-QLND01</t>
  </si>
  <si>
    <t>Tìm kiếm người dùng hợp lệ</t>
  </si>
  <si>
    <t>1. Nhập từ khóa tồn tại (VD: "Hân", "Quản trị" hoặc email) vào ô Tìm kiếm.
2. Nhấn Enter hoặc đợi auto-search.</t>
  </si>
  <si>
    <t>- Bảng dữ liệu tự động lọc và chỉ hiển thị các hàng khớp với từ khóa.- Text "X người dùng khớp bộ lọc hiện tại" cập nhật đúng số lượng.</t>
  </si>
  <si>
    <t>FUNC-QLND02</t>
  </si>
  <si>
    <t>Tìm kiếm người dùng không tồn tại</t>
  </si>
  <si>
    <t>1. Nhập từ khóa không có trong hệ thống (VD: "UserX").</t>
  </si>
  <si>
    <t>- Bảng dữ liệu trống.- Text hiển thị "0 người dùng khớp bộ lọc hiện tại".</t>
  </si>
  <si>
    <t>FUNC-QLND03</t>
  </si>
  <si>
    <t>Chức năng "Làm mới" (Refresh)</t>
  </si>
  <si>
    <t>1. Click vào nút "Làm mới".</t>
  </si>
  <si>
    <t>Tải lại dữ liệu</t>
  </si>
  <si>
    <t>- Xóa các bộ lọc/tìm kiếm hiện tại (nếu có).- Tải lại danh sách người dùng và cập nhật số liệu ở 4 thẻ Thống kê phía trên.</t>
  </si>
  <si>
    <t>FUNC-QLND04</t>
  </si>
  <si>
    <t>Mở form "Thêm người dùng"</t>
  </si>
  <si>
    <t>1. Click vào nút "+ Thêm người dùng".</t>
  </si>
  <si>
    <t>Điều hướng / Modal</t>
  </si>
  <si>
    <t>- Mở ra một Modal pop-up hoặc chuyển hướng sang trang form để điền thông tin tạo tài khoản mới.</t>
  </si>
  <si>
    <t>FUNC-QLND05</t>
  </si>
  <si>
    <t>Chức năng "Chỉnh sửa"</t>
  </si>
  <si>
    <t>1. Click vào icon Cây bút (Sửa) tại hàng của 1 user.</t>
  </si>
  <si>
    <t>Hiện dropdown vai trò "Người dùng", "Admin", "Super Admin"</t>
  </si>
  <si>
    <t>FUNC-QLND06</t>
  </si>
  <si>
    <t>Chức năng "Khóa/Mở khóa" tài khoản</t>
  </si>
  <si>
    <t>1. Click vào icon Ổ khóa tại hàng của 1 user (VD: user Trần Hưng).</t>
  </si>
  <si>
    <t>Xác nhận thao tác</t>
  </si>
  <si>
    <t>- Hiển thị popup xác nhận: "Bạn có chắc chắn muốn khóa tài khoản này?".- Nếu đồng ý, trạng thái chuyển sang "Đã khóa" và thẻ thống kê "Đã khóa" tăng thêm 1.</t>
  </si>
  <si>
    <t>GUI_SHOW Thêm người dùng</t>
  </si>
  <si>
    <t>GUI-ADD01</t>
  </si>
  <si>
    <t>Kiểm tra hiển thị Modal/Trang Thêm mới</t>
  </si>
  <si>
    <t>Click nút "+ Thêm người dùng"</t>
  </si>
  <si>
    <t>Mở form</t>
  </si>
  <si>
    <t>- Hiển thị form với tiêu đề "Thêm người dùng mới".- Có nút "X" (đóng) ở góc phải.</t>
  </si>
  <si>
    <t>GUI-ADD02</t>
  </si>
  <si>
    <t>Kiểm tra các trường nhập liệu (Inputs)</t>
  </si>
  <si>
    <t>Quan sát form</t>
  </si>
  <si>
    <t>Giao diện</t>
  </si>
  <si>
    <t>- Các trường bắt buộc có dấu sao đỏ (*): Họ và tên, Email, Mật khẩu, Xác nhận mật khẩu.- Dropdown "Vai trò" (Mặc định: Người dùng).- Toggle/Dropdown "Trạng thái" (Mặc định: Hoạt động).</t>
  </si>
  <si>
    <t>GUI-ADD03</t>
  </si>
  <si>
    <t>Kiểm tra các nút thao tác</t>
  </si>
  <si>
    <t>Quan sát cuối form</t>
  </si>
  <si>
    <t>- Nút "Hủy" (viền xám).- Nút "Lưu" hoặc "Tạo tài khoản" (nền xanh lá).</t>
  </si>
  <si>
    <t>FUNCTION_SHOW Thêm người dùng</t>
  </si>
  <si>
    <t>FUNC-ADD01</t>
  </si>
  <si>
    <t>Thêm người dùng thành công</t>
  </si>
  <si>
    <t>1. Nhập đầy đủ &amp; hợp lệ Tên, Email, Mật khẩu.
2. Chọn Vai trò và Trạng thái.
3. Click "Lưu".</t>
  </si>
  <si>
    <t>Gửi dữ liệu</t>
  </si>
  <si>
    <t>- Popup thông báo "Thêm người dùng thành công".- Form đóng lại, danh sách người dùng tự động reload và hiển thị user mới ở đầu danh sách.</t>
  </si>
  <si>
    <t>FUNC-ADD02</t>
  </si>
  <si>
    <t>Bỏ trống các trường bắt buộc</t>
  </si>
  <si>
    <t>1. Để trống Tên, Email hoặc Mật khẩu.
2. Click "Lưu".</t>
  </si>
  <si>
    <t>Validate</t>
  </si>
  <si>
    <t>- Nút Lưu bị disable HOẶC hệ thống báo lỗi đỏ dưới các trường bị trống: "Trường này không được để trống".</t>
  </si>
  <si>
    <t>FUNC-ADD03</t>
  </si>
  <si>
    <t>Nhập sai định dạng Email</t>
  </si>
  <si>
    <t>1. Nhập email thiếu @ hoặc domain (VD: admin@, admin.com).
2. Click "Lưu".</t>
  </si>
  <si>
    <t>- Hệ thống báo lỗi: "Vui lòng nhập đúng định dạng email (vd: name@domain.com)".</t>
  </si>
  <si>
    <t>FUNC-ADD04</t>
  </si>
  <si>
    <t>Nhập Email đã tồn tại</t>
  </si>
  <si>
    <t>1. Nhập email của một user đã có trong hệ thống (VD: tranhung3@dtu.edu.vn).
2. Click "Lưu".</t>
  </si>
  <si>
    <t>Validate DB</t>
  </si>
  <si>
    <t>- Hệ thống báo lỗi: "Email này đã tồn tại trong hệ thống. Vui lòng chọn email khác."</t>
  </si>
  <si>
    <t>FUNC-ADD05</t>
  </si>
  <si>
    <t>Xác nhận mật khẩu không khớp</t>
  </si>
  <si>
    <t>1. Nhập "Mật khẩu" và "Xác nhận mật khẩu" khác nhau.
2. Click "Lưu".</t>
  </si>
  <si>
    <t>- Hệ thống báo lỗi: "Mật khẩu xác nhận không khớp."</t>
  </si>
  <si>
    <t>FUNC-ADD06</t>
  </si>
  <si>
    <t>Hủy thao tác thêm mới</t>
  </si>
  <si>
    <t>1. Đang nhập dở dữ liệu.
2. Click nút "Hủy" hoặc dấu "X".</t>
  </si>
  <si>
    <t>Hủy bỏ</t>
  </si>
  <si>
    <t>- Hiển thị popup cảnh báo "Dữ liệu chưa được lưu, bạn có chắc chắn muốn thoát?".- Nếu Đồng ý -&gt; Đóng form, không thêm dữ liệu.</t>
  </si>
  <si>
    <t>GUI_SHOW Quản lý trạm quan trắc</t>
  </si>
  <si>
    <t>GUI-QLT01</t>
  </si>
  <si>
    <t>- Hiển thị text "SYSTEM INFRASTRUCTURE" góc trên bên trái, màu xám/xanh nhạt.</t>
  </si>
  <si>
    <t>GUI-QLT02</t>
  </si>
  <si>
    <t>- Nền trắng, có icon kính lúp.- Placeholder text: "Tìm trạm, thành phố, provider...".</t>
  </si>
  <si>
    <t>GUI-QLT03</t>
  </si>
  <si>
    <t>- Nút "Làm mới" có nền trắng, viền/chữ màu đen, kèm icon refresh.</t>
  </si>
  <si>
    <t>GUI-QLT04</t>
  </si>
  <si>
    <t>[Thẻ thống kê] Tổng trạm</t>
  </si>
  <si>
    <t>- Tiêu đề: "Tổng trạm" kèm icon màu xanh dương.- Giá trị hiển thị số to, in đậm (VD: 121).</t>
  </si>
  <si>
    <t>GUI-QLT05</t>
  </si>
  <si>
    <t>- Tiêu đề: "Trực tuyến" kèm icon sóng wifi màu xanh lá.- Giá trị hiển thị số to, in đậm (VD: 0).</t>
  </si>
  <si>
    <t>GUI-QLT06</t>
  </si>
  <si>
    <t>[Thẻ thống kê] Ngoại tuyến</t>
  </si>
  <si>
    <t>- Tiêu đề: "Ngoại tuyến" kèm icon wifi gạch chéo màu đỏ.- Giá trị hiển thị số to, in đậm (VD: 121).</t>
  </si>
  <si>
    <t>GUI-QLT07</t>
  </si>
  <si>
    <t>[Thẻ thống kê] Sức khỏe hệ thống</t>
  </si>
  <si>
    <t>- Tiêu đề: "Sức khỏe hệ thống" kèm icon cảnh báo màu vàng.- Giá trị hiển thị theo phần trăm (VD: 0%).</t>
  </si>
  <si>
    <t>GUI-QLT08</t>
  </si>
  <si>
    <t>- Tiêu đề in đậm: "Danh sách trạm quan trắc".- Subtitle động: "121 trạm theo bộ lọc hiện tại • Trang 1/13".</t>
  </si>
  <si>
    <t>GUI-QLT09</t>
  </si>
  <si>
    <t>- Hiển thị 7 cột: "TRAM", "KHU VỰC", "PROVIDER", "AQI", "CẬP NHẬT", "TRẠNG THÁI", "HÀNH ĐỘNG".</t>
  </si>
  <si>
    <t>GUI-QLT10</t>
  </si>
  <si>
    <t>[Dữ liệu] Cột TRAM &amp; KHU VỰC</t>
  </si>
  <si>
    <t>- Cột TRAM: Hiển thị mã trạm in đậm (VD: ST-037) và tên chi tiết bên dưới (VD: Trà Vinh: Tp. Trà Vinh (KK)).- Cột KHU VỰC: Hiển thị tên tỉnh/thành (VD: Trà Vinh, Hà Nội).</t>
  </si>
  <si>
    <t>GUI-QLT11</t>
  </si>
  <si>
    <t>[Dữ liệu] Cột PROVIDER &amp; CẬP NHẬT</t>
  </si>
  <si>
    <t>- Cột PROVIDER: Hiển thị chuỗi mã định danh của thiết bị/nhà cung cấp (VD: tedp:3092...).- Cột CẬP NHẬT: Hiển thị giờ và ngày (VD: 20:00 15-04).</t>
  </si>
  <si>
    <t>GUI-QLT12</t>
  </si>
  <si>
    <t>[Dữ liệu] Cột AQI</t>
  </si>
  <si>
    <t>- Hiển thị con số AQI với màu sắc tương ứng mức độ ô nhiễm (VD: 133 màu cam, 81 màu vàng).</t>
  </si>
  <si>
    <t>GUI-QLT13</t>
  </si>
  <si>
    <t>- Hiển thị badge trạng thái. VD: "Offline" có chấm tròn đỏ, text đỏ, viền đỏ nhạt.</t>
  </si>
  <si>
    <t>GUI-QLT14</t>
  </si>
  <si>
    <t>- Hiển thị nút thao tác: "Tắt trạm" chữ đỏ viền đỏ nhạt.</t>
  </si>
  <si>
    <t>GUI-QLT15</t>
  </si>
  <si>
    <t>[Phân trang] Pagination</t>
  </si>
  <si>
    <t>- Hiển thị thanh phân trang ở cuối bảng: &lt;&lt;, 1 (active nền xanh), 2, 3... 13, &gt;&gt;.</t>
  </si>
  <si>
    <t>GUI-QLT16</t>
  </si>
  <si>
    <t>[Tiêu đề Sidebar]</t>
  </si>
  <si>
    <t>- Tiêu đề: "Cảnh báo vận hành" in đậm, có icon tam giác cảnh báo màu vàng.</t>
  </si>
  <si>
    <t>GUI-QLT17</t>
  </si>
  <si>
    <t>[Card Cảnh báo] Thông tin hiển thị</t>
  </si>
  <si>
    <t>- Mỗi card cảnh báo có nền đỏ nhạt.- Góc phải trên có label "Khẩn cấp" màu đỏ đậm.- Hiển thị Mã trạm (VD: ST-037) và Tên trạm.- Hiển thị Lý do cảnh báo (VD: "Trạm không gửi dữ liệu trong 2 giờ gần nhất.").- Hiển thị Thời gian cập nhật mờ (VD: Cập nhật: 20:00 15-04).</t>
  </si>
  <si>
    <t>GUI-QLT18</t>
  </si>
  <si>
    <t>[Sidebar] Thanh cuộn</t>
  </si>
  <si>
    <t>- Có thanh cuộn (scrollbar) dọc bên phải để xem danh sách cảnh báo dài.</t>
  </si>
  <si>
    <t>FUNCTION_SHOW Quản lý trạm quan trắc</t>
  </si>
  <si>
    <t>FUNC-QLT01</t>
  </si>
  <si>
    <t>Tìm kiếm hợp lệ</t>
  </si>
  <si>
    <t>1. Nhập từ khóa (VD: "ST-037", "Hà Nội", hoặc một phần mã Provider) vào ô Tìm kiếm.
2. Nhấn Enter hoặc đợi auto-search.</t>
  </si>
  <si>
    <t>- Bảng dữ liệu tự động cập nhật hiển thị các trạm khớp từ khóa.- Subtitle "X trạm theo bộ lọc hiện tại" cập nhật đúng số lượng.</t>
  </si>
  <si>
    <t>FUNC-QLT02</t>
  </si>
  <si>
    <t>1. Nhập từ khóa không tồn tại (VD: "Trạm sao hỏa").</t>
  </si>
  <si>
    <t>- Bảng dữ liệu trống, hiển thị text "Không có dữ liệu".- Subtitle cập nhật thành "0 trạm".</t>
  </si>
  <si>
    <t>FUNC-QLT03</t>
  </si>
  <si>
    <t>1. Click nút "Làm mới".</t>
  </si>
  <si>
    <t>- Xóa text trong ô tìm kiếm.- Tải lại toàn bộ API danh sách trạm và cập nhật số liệu ở 4 thẻ Thống kê (KPI Cards).</t>
  </si>
  <si>
    <t>FUNC-QLT04</t>
  </si>
  <si>
    <t>Chuyển trang (Pagination)</t>
  </si>
  <si>
    <t>1. Click vào số "2" hoặc nút &gt;&gt; ở thanh phân trang.</t>
  </si>
  <si>
    <t>Điều hướng bảng</t>
  </si>
  <si>
    <t>- Bảng tải dữ liệu của trang tiếp theo.- Nút "2" chuyển sang trạng thái active (nền xanh, chữ trắng).- Subtitle đổi thành "Trang 2/13".</t>
  </si>
  <si>
    <t>FUNC-QLT05</t>
  </si>
  <si>
    <t>Chức năng "Tắt trạm"</t>
  </si>
  <si>
    <t>1. Click nút "Tắt trạm" tại hàng của trạm ST-037.</t>
  </si>
  <si>
    <t>- Hiển thị Modal/Popup yêu cầu xác nhận: "Bạn có chắc chắn muốn tắt trạm này không?".- Nút thao tác chuyển trạng thái (VD: thành "Bật trạm" nếu thao tác thành công).</t>
  </si>
  <si>
    <t>Giám sát dữ liệu AQI</t>
  </si>
  <si>
    <t>GUI_SHOW Giám sát dữ liệu AQI</t>
  </si>
  <si>
    <t>GUI-GS01</t>
  </si>
  <si>
    <t>- Tiêu đề phụ góc trên trái: "AQI DATA OPERATIONS CENTER" in hoa, mờ.- Tiêu đề chính: "Giám sát dữ liệu AQI theo tỉnh/thành" in đậm, màu trắng.</t>
  </si>
  <si>
    <t>GUI-GS02</t>
  </si>
  <si>
    <t>[Nút Làm mới]</t>
  </si>
  <si>
    <t>- Nút "Làm mới" nằm ở góc trên bên phải, có icon refresh, nền tối viền xám.</t>
  </si>
  <si>
    <t>GUI-GS03</t>
  </si>
  <si>
    <t>- Ô input có icon kính lúp.- Placeholder: "Tìm theo tên tỉnh/thành phố...".</t>
  </si>
  <si>
    <t>GUI-GS04</t>
  </si>
  <si>
    <t>[Dropdown] Bộ lọc Tỉnh/thành &amp; Ngưỡng AQI</t>
  </si>
  <si>
    <t>- Có 2 ô dropdown: "Tất cả tỉnh/thành" và "Ngưỡng AQI TB".- Có icon mũi tên hướng xuống ở mỗi ô.</t>
  </si>
  <si>
    <t>GUI-GS05</t>
  </si>
  <si>
    <t>[Thẻ KPI 1] Tổng tỉnh/thành</t>
  </si>
  <si>
    <t>- Tiêu đề: "TỔNG TỈNH/THÀNH" kèm icon biểu đồ đường.- Giá trị: 63 (to, trắng).- Sub-text: "0 snapshots / 24h".</t>
  </si>
  <si>
    <t>GUI-GS06</t>
  </si>
  <si>
    <t>[Thẻ KPI 2 &amp; 3] Trạng thái Bật/Tắt</t>
  </si>
  <si>
    <t>- Thẻ "ĐANG BẬT": Icon nút nguồn màu xanh lá, giá trị 63.- Thẻ "ĐANG TẮT": Icon nút nguồn gạch chéo màu đỏ, giá trị 0.</t>
  </si>
  <si>
    <t>GUI-GS07</t>
  </si>
  <si>
    <t>[Thẻ KPI 4 &amp; 5] AQI &amp; Cảnh báo</t>
  </si>
  <si>
    <t>- Thẻ "AQI TRUNG BÌNH": Icon nhịp tim, giá trị 65.- Thẻ "CẢNH BÁO": Icon khiên cảnh báo đỏ, giá trị 63.</t>
  </si>
  <si>
    <t>GUI-GS08</t>
  </si>
  <si>
    <t>[Biểu đồ] Tiêu đề &amp; Cấu trúc</t>
  </si>
  <si>
    <t>- Tiêu đề: "Xu hướng AQI trung bình 7 ngày".- Sub-text góc phải: "7 điểm dữ liệu".</t>
  </si>
  <si>
    <t>GUI-GS09</t>
  </si>
  <si>
    <t>[Biểu đồ] Hiển thị cột dữ liệu</t>
  </si>
  <si>
    <t>- Trục hoành (X) hiển thị các ngày (VD: 14/04, 15/04... 20/04).- Trục tung (Y) hiển thị giá trị AQI.- Cột có giá trị 0 hiển thị dạng gạch ngang/rất thấp màu xanh lá.- Cột có dữ liệu (VD: 18/04 - giá trị 65) hiển thị cột cao màu vàng.</t>
  </si>
  <si>
    <t>GUI-GS10</t>
  </si>
  <si>
    <t>[Bảng] Tiêu đề &amp; Headers</t>
  </si>
  <si>
    <t>- Tiêu đề: "Danh sách tỉnh/thành phố" kèm text phụ "63 tỉnh/thành phù hợp bộ lọc • Trang 1/7".- 8 Cột: TỈNH/THÀNH PHỐ, AQI TB, SNAPSHOTS 24H, MỚI, CŨ, CẬP NHẬT, TRẠNG THÁI, HÀNH ĐỘNG.</t>
  </si>
  <si>
    <t>GUI-GS11</t>
  </si>
  <si>
    <t>[Bảng] Định dạng dữ liệu</t>
  </si>
  <si>
    <t>- Cột "AQI TB": Giá trị hiển thị màu đỏ/cam/vàng tùy mức độ ô nhiễm (VD: Điện Biên 168 màu đỏ).- Cột "CẬP NHẬT": Hiển thị giờ và ngày (VD: 18:31 18-04).</t>
  </si>
  <si>
    <t>GUI-GS12</t>
  </si>
  <si>
    <t>[Bảng] Trạng thái &amp; Hành động</t>
  </si>
  <si>
    <t>- Cột "TRẠNG THÁI": Badge "Đang bật" chữ xanh lá, viền xanh.- Cột "HÀNH ĐỘNG": Nút "Tắt" chữ đỏ, viền đỏ.</t>
  </si>
  <si>
    <t>GUI-GS13</t>
  </si>
  <si>
    <t>[Bảng] Thanh cuộn &amp; Phân trang</t>
  </si>
  <si>
    <t>- Hiển thị thanh cuộn ngang (horizontal scrollbar) dưới đáy bảng.- Phân trang: Nút &lt;&lt;, 1 (active nền trắng chữ đen), 2..7, &gt;&gt;.</t>
  </si>
  <si>
    <t>GUI-GS14</t>
  </si>
  <si>
    <t>[Sidebar] Cảnh báo vận hành</t>
  </si>
  <si>
    <t>- Tiêu đề "Cảnh báo vận hành" kèm icon tam giác vàng.- Hiển thị thanh cuộn dọc (vertical scrollbar).- Mỗi card cảnh báo gồm: Tên tỉnh (Điện Biên), Badge (Trung bình), Lý do lỗi (Dữ liệu không được cập nhật...), Thời gian, và Số AQI màu đỏ góc phải (VD: 168).</t>
  </si>
  <si>
    <t>GUI-GS15</t>
  </si>
  <si>
    <t>[Sidebar] Top thành phố ô nhiễm</t>
  </si>
  <si>
    <t>- Hiển thị danh sách top 5 (VD: Điện Biên, Sơn La, Lai Châu...).- Các chỉ số AQI hiển thị màu đỏ/cam.</t>
  </si>
  <si>
    <t>GUI-GS16</t>
  </si>
  <si>
    <t>[Sidebar] Top thành phố trong lành</t>
  </si>
  <si>
    <t>- Hiển thị danh sách top 5 (VD: Hậu Giang, Bà Rịa-Vũng Tàu...).- Các chỉ số AQI hiển thị màu xanh lá cây.</t>
  </si>
  <si>
    <t>FUNCTION_SHOW Giám sát dữ liệu AQI</t>
  </si>
  <si>
    <t>FUNC-GS01</t>
  </si>
  <si>
    <t>Tìm kiếm tỉnh/thành phố</t>
  </si>
  <si>
    <t>1. Nhập từ khóa (VD: "Sơn La") vào ô tìm kiếm.
2. Nhấn Enter.</t>
  </si>
  <si>
    <t>- Bảng dữ liệu lọc ra dòng "Sơn La".- Biểu đồ và các Thẻ KPI cập nhật số liệu tương ứng với tỉnh vừa lọc.- Text phụ của bảng cập nhật thành "1 tỉnh/thành phù hợp...".</t>
  </si>
  <si>
    <t>FUNC-GS02</t>
  </si>
  <si>
    <t>Sử dụng Dropdown Bộ lọc</t>
  </si>
  <si>
    <t>1. Click "Ngưỡng AQI TB".
2. Chọn một ngưỡng (VD: &gt; 150).</t>
  </si>
  <si>
    <t>- Bảng dữ liệu chỉ hiển thị các tỉnh có AQI &gt; 150 (như Điện Biên, Sơn La).</t>
  </si>
  <si>
    <t>FUNC-GS03</t>
  </si>
  <si>
    <t>Tương tác chức năng "Làm mới"</t>
  </si>
  <si>
    <t>1. Click nút "Làm mới" góc trên phải.</t>
  </si>
  <si>
    <t>Reload API</t>
  </si>
  <si>
    <t>- Biểu tượng loading xuất hiện.- Toàn bộ dữ liệu bảng, biểu đồ, KPI và cảnh báo được cập nhật mới nhất từ server.</t>
  </si>
  <si>
    <t>FUNC-GS04</t>
  </si>
  <si>
    <t>Tương tác Biểu đồ (Hover)</t>
  </si>
  <si>
    <t>1. Di chuột (Hover) vào cột màu vàng (18/04) trên biểu đồ.</t>
  </si>
  <si>
    <t>- Hiển thị Tooltip chi tiết (Số liệu AQI, ngày tháng, và các chỉ số liên quan nếu có).</t>
  </si>
  <si>
    <t>FUNC-GS05</t>
  </si>
  <si>
    <t>Tương tác Phân trang</t>
  </si>
  <si>
    <t>1. Click vào số 2 hoặc nút &gt;&gt; ở thanh phân trang của bảng.</t>
  </si>
  <si>
    <t>- Bảng tải dữ liệu trang số 2.- Nút 2 chuyển sang trạng thái active.- Text phụ bảng cập nhật thành "Trang 2/7".</t>
  </si>
  <si>
    <t>FUNC-GS06</t>
  </si>
  <si>
    <t>Hành động "Bật/Tắt" giám sát</t>
  </si>
  <si>
    <t>1. Click nút "Tắt" tại dòng "Điện Biên".</t>
  </si>
  <si>
    <t>Xác nhận &amp; Đổi trạng thái</t>
  </si>
  <si>
    <t>- Hiển thị Popup xác nhận: "Bạn muốn tắt giám sát tỉnh Điện Biên?".- Nếu Đồng ý: Trạng thái đổi thành "Đang tắt" (màu xám/đỏ).- Nút hành động đổi thành "Bật".- Thẻ KPI cập nhật: "ĐANG BẬT" giảm 1, "ĐANG TẮT" tăng 1.</t>
  </si>
  <si>
    <t>ĐĂNG NHẬP  ĐĂNG XUẤT</t>
  </si>
  <si>
    <t>GUIDN01</t>
  </si>
  <si>
    <t xml:space="preserve"> Text color: green Status: enable</t>
  </si>
  <si>
    <t>GUIDN02</t>
  </si>
  <si>
    <t xml:space="preserve"> Text color: black Status: enable</t>
  </si>
  <si>
    <t>GUIDN03</t>
  </si>
  <si>
    <t xml:space="preserve"> Text color: dark gray Status: enable</t>
  </si>
  <si>
    <t>GUIDN04</t>
  </si>
  <si>
    <t>GUIDN05</t>
  </si>
  <si>
    <t xml:space="preserve"> Placeholder: "ví dụ: nguyenvan@email.com" Status: enable</t>
  </si>
  <si>
    <t>GUIDN06</t>
  </si>
  <si>
    <t>GUIDN07</t>
  </si>
  <si>
    <t>GUIDN08</t>
  </si>
  <si>
    <t>GUIDN09</t>
  </si>
  <si>
    <t xml:space="preserve"> Background: green Text color: white Status: enable</t>
  </si>
  <si>
    <t>GUIDN10</t>
  </si>
  <si>
    <t xml:space="preserve"> Background: white Có icon Google Status: enable</t>
  </si>
  <si>
    <t>GUIDN11</t>
  </si>
  <si>
    <t xml:space="preserve"> Background: white Có icon Facebook Status: enable</t>
  </si>
  <si>
    <t>GUIDN12</t>
  </si>
  <si>
    <t>GUIDN13</t>
  </si>
  <si>
    <t xml:space="preserve"> Background: light blue Có icon (i) màu xanh Status: enable</t>
  </si>
  <si>
    <t>FUNCDN01</t>
  </si>
  <si>
    <t>FUNCDN02</t>
  </si>
  <si>
    <t>FUNCDN03</t>
  </si>
  <si>
    <t>FUNCDN04</t>
  </si>
  <si>
    <t>FUNCDN05</t>
  </si>
  <si>
    <t>FUNCDN06</t>
  </si>
  <si>
    <t>FUNCDN07</t>
  </si>
  <si>
    <t>FUNCDN08</t>
  </si>
  <si>
    <t>FUNCDN09</t>
  </si>
  <si>
    <t>Masked text (dấu chấm) 
Có icon con mắt (show/hide) Status: enable</t>
  </si>
  <si>
    <t>Text color: green Status: enable</t>
  </si>
  <si>
    <t xml:space="preserve"> Masked text (dấu chấm)
Có icon con mắt (show/hide) Status: enable</t>
  </si>
  <si>
    <t>Trần Hưng</t>
  </si>
  <si>
    <t xml:space="preserve"> % Coverage</t>
  </si>
  <si>
    <t>Ứng dụng AI xây dựng hệ thống giám sát và dự báo chất lượng không khí</t>
  </si>
  <si>
    <t>Quên mật khẩu/Đặt lại mật khẩu</t>
  </si>
  <si>
    <t>Chi tiết CLKK Tỉnh-Thành phố</t>
  </si>
  <si>
    <t>Chi tiết CLKK Tramj</t>
  </si>
  <si>
    <t>Thêm  người dùng</t>
  </si>
  <si>
    <t>Giám  sát dữ liệu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</si>
</sst>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33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3"/>
      <color rgb="FF00000A"/>
      <name val="Times New Roman"/>
      <family val="1"/>
    </font>
    <font>
      <b/>
      <sz val="13"/>
      <color rgb="FFFFFFFF"/>
      <name val="Times New Roman"/>
      <family val="1"/>
    </font>
    <font>
      <sz val="13"/>
      <color indexed="63"/>
      <name val="Times New Roman"/>
      <family val="1"/>
    </font>
    <font>
      <sz val="10"/>
      <color theme="1"/>
      <name val="Arial"/>
      <family val="2"/>
    </font>
    <font>
      <b/>
      <sz val="20"/>
      <color theme="1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Calibri"/>
      <charset val="134"/>
    </font>
    <font>
      <sz val="13"/>
      <color theme="1"/>
      <name val="Times New Roman"/>
      <charset val="134"/>
    </font>
    <font>
      <b/>
      <i/>
      <sz val="13"/>
      <color rgb="FF339966"/>
      <name val="Times New Roman"/>
      <charset val="134"/>
    </font>
    <font>
      <i/>
      <sz val="13"/>
      <color theme="1"/>
      <name val="Times New Roman"/>
      <charset val="134"/>
    </font>
    <font>
      <b/>
      <sz val="13"/>
      <color rgb="FFFFFFFF"/>
      <name val="Times New Roman"/>
      <charset val="134"/>
    </font>
    <font>
      <sz val="16"/>
      <color theme="1"/>
      <name val="Times New Roman"/>
      <charset val="134"/>
    </font>
    <font>
      <sz val="16"/>
      <color theme="1"/>
      <name val="Times New Roman"/>
      <family val="1"/>
    </font>
    <font>
      <sz val="13"/>
      <color rgb="FFFFFFFF"/>
      <name val="Times New Roman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/>
      <diagonal/>
    </border>
    <border>
      <left/>
      <right/>
      <top style="thin">
        <color rgb="FF333333"/>
      </top>
      <bottom/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</cellStyleXfs>
  <cellXfs count="207">
    <xf numFmtId="0" fontId="0" fillId="0" borderId="0" xfId="0"/>
    <xf numFmtId="0" fontId="7" fillId="0" borderId="0" xfId="1" applyFont="1" applyBorder="1" applyProtection="1">
      <alignment vertical="center"/>
    </xf>
    <xf numFmtId="0" fontId="8" fillId="0" borderId="0" xfId="1" applyFont="1" applyBorder="1" applyAlignment="1" applyProtection="1"/>
    <xf numFmtId="0" fontId="7" fillId="0" borderId="0" xfId="1" applyFont="1" applyBorder="1" applyAlignment="1" applyProtection="1"/>
    <xf numFmtId="164" fontId="7" fillId="0" borderId="0" xfId="1" applyNumberFormat="1" applyFont="1" applyBorder="1" applyAlignment="1" applyProtection="1"/>
    <xf numFmtId="0" fontId="10" fillId="0" borderId="0" xfId="1" applyFont="1" applyBorder="1" applyProtection="1">
      <alignment vertical="center"/>
    </xf>
    <xf numFmtId="0" fontId="7" fillId="3" borderId="0" xfId="1" applyFont="1" applyFill="1" applyBorder="1" applyProtection="1">
      <alignment vertical="center"/>
    </xf>
    <xf numFmtId="0" fontId="9" fillId="0" borderId="0" xfId="0" applyFont="1"/>
    <xf numFmtId="0" fontId="5" fillId="0" borderId="0" xfId="0" applyFont="1"/>
    <xf numFmtId="0" fontId="4" fillId="3" borderId="0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/>
    <xf numFmtId="0" fontId="11" fillId="3" borderId="3" xfId="1" applyFont="1" applyFill="1" applyBorder="1" applyAlignment="1" applyProtection="1">
      <alignment horizontal="center"/>
    </xf>
    <xf numFmtId="0" fontId="16" fillId="3" borderId="4" xfId="1" applyFont="1" applyFill="1" applyBorder="1" applyAlignment="1" applyProtection="1">
      <alignment horizontal="center"/>
    </xf>
    <xf numFmtId="0" fontId="16" fillId="3" borderId="0" xfId="1" applyFont="1" applyFill="1" applyBorder="1" applyAlignment="1" applyProtection="1">
      <alignment horizontal="center"/>
    </xf>
    <xf numFmtId="0" fontId="3" fillId="3" borderId="0" xfId="1" applyFont="1" applyFill="1" applyBorder="1" applyAlignment="1" applyProtection="1">
      <alignment horizontal="center"/>
    </xf>
    <xf numFmtId="9" fontId="16" fillId="3" borderId="0" xfId="2" applyFont="1" applyFill="1" applyBorder="1" applyAlignment="1" applyProtection="1">
      <alignment horizontal="center"/>
    </xf>
    <xf numFmtId="0" fontId="4" fillId="0" borderId="0" xfId="1" applyFont="1" applyBorder="1" applyAlignment="1" applyProtection="1"/>
    <xf numFmtId="0" fontId="11" fillId="0" borderId="5" xfId="1" applyFont="1" applyBorder="1" applyAlignment="1" applyProtection="1">
      <alignment horizontal="left"/>
    </xf>
    <xf numFmtId="0" fontId="4" fillId="0" borderId="6" xfId="1" applyFont="1" applyBorder="1" applyAlignment="1" applyProtection="1"/>
    <xf numFmtId="0" fontId="4" fillId="0" borderId="5" xfId="1" applyFont="1" applyBorder="1" applyAlignment="1" applyProtection="1"/>
    <xf numFmtId="2" fontId="11" fillId="0" borderId="1" xfId="1" applyNumberFormat="1" applyFont="1" applyBorder="1" applyAlignment="1" applyProtection="1">
      <alignment horizontal="right" wrapText="1"/>
    </xf>
    <xf numFmtId="0" fontId="4" fillId="0" borderId="0" xfId="1" applyFont="1" applyBorder="1" applyProtection="1">
      <alignment vertical="center"/>
    </xf>
    <xf numFmtId="0" fontId="4" fillId="0" borderId="0" xfId="1" applyFont="1" applyBorder="1" applyAlignment="1" applyProtection="1">
      <alignment horizontal="center" wrapText="1"/>
    </xf>
    <xf numFmtId="0" fontId="11" fillId="0" borderId="7" xfId="1" applyFont="1" applyBorder="1" applyAlignment="1" applyProtection="1">
      <alignment horizontal="left"/>
    </xf>
    <xf numFmtId="0" fontId="4" fillId="0" borderId="8" xfId="1" applyFont="1" applyBorder="1" applyAlignment="1" applyProtection="1"/>
    <xf numFmtId="0" fontId="4" fillId="0" borderId="9" xfId="1" applyFont="1" applyBorder="1" applyAlignment="1" applyProtection="1"/>
    <xf numFmtId="2" fontId="11" fillId="0" borderId="10" xfId="1" applyNumberFormat="1" applyFont="1" applyBorder="1" applyAlignment="1" applyProtection="1">
      <alignment horizontal="right" wrapText="1"/>
    </xf>
    <xf numFmtId="9" fontId="16" fillId="3" borderId="11" xfId="2" applyFont="1" applyFill="1" applyBorder="1" applyAlignment="1" applyProtection="1">
      <alignment horizontal="center"/>
    </xf>
    <xf numFmtId="0" fontId="4" fillId="0" borderId="11" xfId="1" applyFont="1" applyBorder="1" applyAlignment="1" applyProtection="1">
      <alignment horizontal="center" wrapText="1"/>
    </xf>
    <xf numFmtId="0" fontId="4" fillId="0" borderId="0" xfId="0" applyFont="1" applyAlignment="1">
      <alignment horizontal="center" vertical="top"/>
    </xf>
    <xf numFmtId="164" fontId="4" fillId="0" borderId="0" xfId="0" applyNumberFormat="1" applyFont="1"/>
    <xf numFmtId="0" fontId="4" fillId="0" borderId="0" xfId="0" applyFont="1"/>
    <xf numFmtId="0" fontId="11" fillId="0" borderId="0" xfId="0" applyFont="1"/>
    <xf numFmtId="0" fontId="19" fillId="0" borderId="0" xfId="0" applyFont="1"/>
    <xf numFmtId="0" fontId="4" fillId="0" borderId="0" xfId="0" applyFont="1" applyAlignment="1">
      <alignment horizontal="left" vertical="top" wrapText="1"/>
    </xf>
    <xf numFmtId="0" fontId="4" fillId="0" borderId="12" xfId="1" applyFont="1" applyBorder="1" applyAlignment="1" applyProtection="1">
      <alignment horizontal="center"/>
    </xf>
    <xf numFmtId="165" fontId="4" fillId="0" borderId="12" xfId="2" applyNumberFormat="1" applyFont="1" applyBorder="1" applyAlignment="1" applyProtection="1">
      <alignment horizontal="center"/>
    </xf>
    <xf numFmtId="1" fontId="4" fillId="0" borderId="12" xfId="2" applyNumberFormat="1" applyFont="1" applyBorder="1" applyAlignment="1" applyProtection="1">
      <alignment horizontal="center"/>
    </xf>
    <xf numFmtId="0" fontId="5" fillId="0" borderId="12" xfId="0" applyFont="1" applyBorder="1" applyAlignment="1">
      <alignment horizontal="center"/>
    </xf>
    <xf numFmtId="0" fontId="4" fillId="2" borderId="12" xfId="1" applyFont="1" applyFill="1" applyBorder="1" applyAlignment="1" applyProtection="1">
      <alignment horizontal="center"/>
    </xf>
    <xf numFmtId="0" fontId="3" fillId="2" borderId="12" xfId="1" applyFont="1" applyFill="1" applyBorder="1" applyAlignment="1" applyProtection="1"/>
    <xf numFmtId="165" fontId="3" fillId="2" borderId="12" xfId="1" applyNumberFormat="1" applyFont="1" applyFill="1" applyBorder="1" applyAlignment="1" applyProtection="1">
      <alignment horizontal="center"/>
    </xf>
    <xf numFmtId="0" fontId="18" fillId="5" borderId="12" xfId="0" applyFont="1" applyFill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4" fillId="0" borderId="12" xfId="1" applyFont="1" applyBorder="1" applyAlignment="1" applyProtection="1">
      <alignment horizontal="center" vertical="center" wrapText="1"/>
    </xf>
    <xf numFmtId="0" fontId="4" fillId="0" borderId="12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center" vertical="top" wrapText="1"/>
    </xf>
    <xf numFmtId="164" fontId="3" fillId="2" borderId="12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vertical="top" wrapText="1"/>
    </xf>
    <xf numFmtId="0" fontId="4" fillId="0" borderId="12" xfId="0" applyFont="1" applyBorder="1" applyAlignment="1">
      <alignment horizontal="center" vertical="top"/>
    </xf>
    <xf numFmtId="0" fontId="17" fillId="0" borderId="12" xfId="0" applyFont="1" applyBorder="1" applyAlignment="1">
      <alignment horizontal="center" vertical="top"/>
    </xf>
    <xf numFmtId="0" fontId="4" fillId="0" borderId="12" xfId="0" applyFont="1" applyBorder="1" applyAlignment="1">
      <alignment horizontal="left" vertical="top" wrapText="1"/>
    </xf>
    <xf numFmtId="0" fontId="4" fillId="0" borderId="12" xfId="0" applyFont="1" applyBorder="1" applyAlignment="1">
      <alignment vertical="top"/>
    </xf>
    <xf numFmtId="14" fontId="5" fillId="0" borderId="12" xfId="0" applyNumberFormat="1" applyFont="1" applyBorder="1" applyAlignment="1">
      <alignment vertical="top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 applyAlignment="1">
      <alignment vertical="top"/>
    </xf>
    <xf numFmtId="14" fontId="5" fillId="0" borderId="0" xfId="0" applyNumberFormat="1" applyFont="1" applyAlignment="1">
      <alignment vertical="top"/>
    </xf>
    <xf numFmtId="0" fontId="17" fillId="0" borderId="0" xfId="0" applyFont="1" applyAlignment="1">
      <alignment horizontal="center" vertical="top"/>
    </xf>
    <xf numFmtId="0" fontId="4" fillId="0" borderId="13" xfId="1" applyFont="1" applyBorder="1" applyAlignment="1" applyProtection="1"/>
    <xf numFmtId="0" fontId="4" fillId="0" borderId="13" xfId="1" applyFont="1" applyBorder="1" applyProtection="1">
      <alignment vertical="center"/>
    </xf>
    <xf numFmtId="0" fontId="4" fillId="0" borderId="13" xfId="1" applyFont="1" applyBorder="1" applyAlignment="1" applyProtection="1">
      <alignment horizontal="center" wrapText="1"/>
    </xf>
    <xf numFmtId="0" fontId="4" fillId="0" borderId="14" xfId="1" applyFont="1" applyBorder="1" applyAlignment="1" applyProtection="1">
      <alignment horizontal="center" wrapText="1"/>
    </xf>
    <xf numFmtId="14" fontId="5" fillId="0" borderId="15" xfId="0" applyNumberFormat="1" applyFont="1" applyBorder="1" applyAlignment="1">
      <alignment horizontal="left" vertical="top"/>
    </xf>
    <xf numFmtId="0" fontId="5" fillId="0" borderId="12" xfId="0" applyFont="1" applyBorder="1" applyAlignment="1">
      <alignment wrapText="1"/>
    </xf>
    <xf numFmtId="0" fontId="5" fillId="0" borderId="12" xfId="0" applyFont="1" applyBorder="1" applyAlignment="1">
      <alignment vertical="center"/>
    </xf>
    <xf numFmtId="0" fontId="5" fillId="6" borderId="12" xfId="0" applyFont="1" applyFill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12" xfId="0" applyFont="1" applyBorder="1" applyAlignment="1">
      <alignment vertical="center" wrapText="1"/>
    </xf>
    <xf numFmtId="0" fontId="11" fillId="0" borderId="18" xfId="1" applyFont="1" applyBorder="1" applyAlignment="1" applyProtection="1">
      <alignment horizontal="center" vertical="center"/>
    </xf>
    <xf numFmtId="0" fontId="11" fillId="0" borderId="18" xfId="1" applyFont="1" applyBorder="1" applyAlignment="1" applyProtection="1">
      <alignment horizontal="center" vertical="top"/>
    </xf>
    <xf numFmtId="0" fontId="11" fillId="0" borderId="22" xfId="1" applyFont="1" applyBorder="1" applyProtection="1">
      <alignment vertical="center"/>
    </xf>
    <xf numFmtId="0" fontId="4" fillId="0" borderId="22" xfId="1" applyFont="1" applyBorder="1" applyAlignment="1" applyProtection="1">
      <alignment wrapText="1"/>
    </xf>
    <xf numFmtId="0" fontId="11" fillId="0" borderId="23" xfId="1" applyFont="1" applyBorder="1" applyProtection="1">
      <alignment vertical="center"/>
    </xf>
    <xf numFmtId="0" fontId="14" fillId="0" borderId="23" xfId="1" applyFont="1" applyBorder="1" applyAlignment="1" applyProtection="1">
      <alignment vertical="top" wrapText="1"/>
    </xf>
    <xf numFmtId="0" fontId="11" fillId="0" borderId="23" xfId="1" applyFont="1" applyBorder="1" applyAlignment="1" applyProtection="1"/>
    <xf numFmtId="0" fontId="15" fillId="0" borderId="23" xfId="1" applyFont="1" applyBorder="1" applyAlignment="1" applyProtection="1"/>
    <xf numFmtId="0" fontId="3" fillId="2" borderId="23" xfId="1" applyFont="1" applyFill="1" applyBorder="1" applyAlignment="1" applyProtection="1">
      <alignment horizontal="center" vertical="center"/>
    </xf>
    <xf numFmtId="0" fontId="3" fillId="2" borderId="23" xfId="1" applyFont="1" applyFill="1" applyBorder="1" applyAlignment="1" applyProtection="1">
      <alignment horizontal="center" vertical="center" wrapText="1"/>
    </xf>
    <xf numFmtId="0" fontId="12" fillId="0" borderId="18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4" fillId="0" borderId="23" xfId="1" applyFont="1" applyBorder="1" applyAlignment="1" applyProtection="1">
      <alignment horizontal="center"/>
    </xf>
    <xf numFmtId="165" fontId="4" fillId="0" borderId="23" xfId="2" applyNumberFormat="1" applyFont="1" applyBorder="1" applyAlignment="1" applyProtection="1">
      <alignment horizontal="center"/>
    </xf>
    <xf numFmtId="1" fontId="4" fillId="0" borderId="23" xfId="2" applyNumberFormat="1" applyFont="1" applyBorder="1" applyAlignment="1" applyProtection="1">
      <alignment horizontal="center"/>
    </xf>
    <xf numFmtId="0" fontId="12" fillId="0" borderId="22" xfId="0" applyFont="1" applyBorder="1" applyAlignment="1">
      <alignment horizontal="center"/>
    </xf>
    <xf numFmtId="0" fontId="12" fillId="0" borderId="22" xfId="0" applyFont="1" applyBorder="1" applyAlignment="1">
      <alignment vertical="center" wrapText="1"/>
    </xf>
    <xf numFmtId="0" fontId="12" fillId="0" borderId="24" xfId="0" applyFont="1" applyBorder="1" applyAlignment="1">
      <alignment horizontal="center"/>
    </xf>
    <xf numFmtId="0" fontId="12" fillId="0" borderId="24" xfId="0" applyFont="1" applyBorder="1" applyAlignment="1">
      <alignment vertical="center" wrapText="1"/>
    </xf>
    <xf numFmtId="0" fontId="20" fillId="0" borderId="25" xfId="0" applyFont="1" applyBorder="1" applyAlignment="1">
      <alignment wrapText="1"/>
    </xf>
    <xf numFmtId="0" fontId="20" fillId="0" borderId="28" xfId="0" applyFont="1" applyBorder="1" applyAlignment="1">
      <alignment wrapText="1"/>
    </xf>
    <xf numFmtId="0" fontId="4" fillId="3" borderId="29" xfId="0" applyFont="1" applyFill="1" applyBorder="1" applyAlignment="1">
      <alignment horizontal="left" vertical="top" wrapText="1"/>
    </xf>
    <xf numFmtId="0" fontId="4" fillId="0" borderId="29" xfId="0" applyFont="1" applyBorder="1" applyAlignment="1">
      <alignment vertical="top"/>
    </xf>
    <xf numFmtId="0" fontId="4" fillId="0" borderId="29" xfId="0" applyFont="1" applyBorder="1" applyAlignment="1">
      <alignment horizontal="left" vertical="top" wrapText="1"/>
    </xf>
    <xf numFmtId="0" fontId="4" fillId="0" borderId="29" xfId="0" applyFont="1" applyBorder="1" applyAlignment="1">
      <alignment horizontal="center" vertical="top"/>
    </xf>
    <xf numFmtId="14" fontId="5" fillId="0" borderId="29" xfId="0" applyNumberFormat="1" applyFont="1" applyBorder="1" applyAlignment="1">
      <alignment vertical="top"/>
    </xf>
    <xf numFmtId="0" fontId="17" fillId="0" borderId="29" xfId="0" applyFont="1" applyBorder="1" applyAlignment="1">
      <alignment horizontal="center" vertical="top"/>
    </xf>
    <xf numFmtId="0" fontId="5" fillId="0" borderId="25" xfId="0" applyFont="1" applyBorder="1" applyAlignment="1">
      <alignment horizontal="center" wrapText="1"/>
    </xf>
    <xf numFmtId="14" fontId="5" fillId="0" borderId="28" xfId="0" applyNumberFormat="1" applyFont="1" applyBorder="1" applyAlignment="1">
      <alignment horizontal="center" wrapText="1"/>
    </xf>
    <xf numFmtId="14" fontId="5" fillId="0" borderId="12" xfId="0" applyNumberFormat="1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11" fillId="0" borderId="18" xfId="1" applyFont="1" applyBorder="1" applyAlignment="1" applyProtection="1">
      <alignment horizontal="center"/>
    </xf>
    <xf numFmtId="0" fontId="14" fillId="0" borderId="22" xfId="1" applyFont="1" applyBorder="1" applyAlignment="1" applyProtection="1">
      <alignment vertical="top" wrapText="1"/>
    </xf>
    <xf numFmtId="0" fontId="3" fillId="2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11" fillId="4" borderId="16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6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164" fontId="11" fillId="0" borderId="23" xfId="1" applyNumberFormat="1" applyFont="1" applyBorder="1" applyAlignment="1" applyProtection="1">
      <alignment horizontal="center" vertical="center"/>
    </xf>
    <xf numFmtId="0" fontId="11" fillId="0" borderId="23" xfId="1" applyFont="1" applyBorder="1" applyAlignment="1" applyProtection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11" fillId="0" borderId="18" xfId="1" applyFont="1" applyBorder="1" applyAlignment="1" applyProtection="1">
      <alignment horizontal="left"/>
    </xf>
    <xf numFmtId="0" fontId="14" fillId="0" borderId="22" xfId="1" applyFont="1" applyBorder="1" applyAlignment="1" applyProtection="1">
      <alignment vertical="top" wrapText="1"/>
    </xf>
    <xf numFmtId="0" fontId="11" fillId="0" borderId="23" xfId="1" applyFont="1" applyBorder="1" applyAlignment="1" applyProtection="1">
      <alignment horizontal="center" vertical="center"/>
    </xf>
    <xf numFmtId="15" fontId="5" fillId="0" borderId="19" xfId="0" applyNumberFormat="1" applyFont="1" applyBorder="1" applyAlignment="1">
      <alignment horizontal="center"/>
    </xf>
    <xf numFmtId="15" fontId="5" fillId="0" borderId="20" xfId="0" applyNumberFormat="1" applyFont="1" applyBorder="1" applyAlignment="1">
      <alignment horizontal="center"/>
    </xf>
    <xf numFmtId="15" fontId="5" fillId="0" borderId="21" xfId="0" applyNumberFormat="1" applyFont="1" applyBorder="1" applyAlignment="1">
      <alignment horizontal="center"/>
    </xf>
    <xf numFmtId="0" fontId="11" fillId="0" borderId="19" xfId="1" applyFont="1" applyBorder="1" applyAlignment="1" applyProtection="1">
      <alignment horizontal="center" vertical="top"/>
    </xf>
    <xf numFmtId="0" fontId="11" fillId="0" borderId="20" xfId="1" applyFont="1" applyBorder="1" applyAlignment="1" applyProtection="1">
      <alignment horizontal="center" vertical="top"/>
    </xf>
    <xf numFmtId="0" fontId="11" fillId="0" borderId="21" xfId="1" applyFont="1" applyBorder="1" applyAlignment="1" applyProtection="1">
      <alignment horizontal="center" vertical="top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6" fillId="0" borderId="0" xfId="1" applyFont="1" applyBorder="1" applyAlignment="1" applyProtection="1">
      <alignment horizontal="center"/>
    </xf>
    <xf numFmtId="0" fontId="11" fillId="0" borderId="18" xfId="1" applyFont="1" applyBorder="1" applyAlignment="1" applyProtection="1">
      <alignment horizontal="center"/>
    </xf>
    <xf numFmtId="0" fontId="11" fillId="4" borderId="17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26" xfId="0" applyFont="1" applyFill="1" applyBorder="1" applyAlignment="1">
      <alignment horizontal="left" vertical="center"/>
    </xf>
    <xf numFmtId="0" fontId="11" fillId="4" borderId="15" xfId="0" applyFont="1" applyFill="1" applyBorder="1" applyAlignment="1">
      <alignment horizontal="left" vertical="center"/>
    </xf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/>
    <xf numFmtId="0" fontId="23" fillId="0" borderId="0" xfId="0" applyFont="1"/>
    <xf numFmtId="15" fontId="23" fillId="0" borderId="0" xfId="0" applyNumberFormat="1" applyFont="1"/>
    <xf numFmtId="0" fontId="24" fillId="0" borderId="30" xfId="0" applyFont="1" applyBorder="1" applyAlignment="1">
      <alignment horizontal="center" vertical="center"/>
    </xf>
    <xf numFmtId="0" fontId="25" fillId="0" borderId="32" xfId="0" applyFont="1" applyBorder="1"/>
    <xf numFmtId="0" fontId="24" fillId="0" borderId="30" xfId="0" applyFont="1" applyBorder="1" applyAlignment="1">
      <alignment horizontal="center"/>
    </xf>
    <xf numFmtId="0" fontId="24" fillId="0" borderId="31" xfId="0" applyFont="1" applyBorder="1" applyAlignment="1">
      <alignment horizontal="left"/>
    </xf>
    <xf numFmtId="0" fontId="25" fillId="0" borderId="33" xfId="0" applyFont="1" applyBorder="1"/>
    <xf numFmtId="0" fontId="13" fillId="0" borderId="31" xfId="0" applyFont="1" applyBorder="1" applyAlignment="1">
      <alignment horizontal="center" vertical="top"/>
    </xf>
    <xf numFmtId="0" fontId="24" fillId="0" borderId="30" xfId="0" applyFont="1" applyBorder="1" applyAlignment="1">
      <alignment horizontal="center" vertical="top"/>
    </xf>
    <xf numFmtId="0" fontId="26" fillId="0" borderId="31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4" fillId="0" borderId="31" xfId="0" applyFont="1" applyBorder="1" applyAlignment="1">
      <alignment horizontal="center"/>
    </xf>
    <xf numFmtId="14" fontId="26" fillId="0" borderId="31" xfId="0" applyNumberFormat="1" applyFont="1" applyBorder="1" applyAlignment="1">
      <alignment horizontal="center"/>
    </xf>
    <xf numFmtId="14" fontId="25" fillId="0" borderId="33" xfId="0" applyNumberFormat="1" applyFont="1" applyBorder="1"/>
    <xf numFmtId="14" fontId="25" fillId="0" borderId="32" xfId="0" applyNumberFormat="1" applyFont="1" applyBorder="1"/>
    <xf numFmtId="0" fontId="24" fillId="0" borderId="34" xfId="0" applyFont="1" applyBorder="1" applyAlignment="1">
      <alignment vertical="center"/>
    </xf>
    <xf numFmtId="0" fontId="27" fillId="0" borderId="35" xfId="0" applyFont="1" applyBorder="1" applyAlignment="1">
      <alignment vertical="top" wrapText="1"/>
    </xf>
    <xf numFmtId="0" fontId="25" fillId="0" borderId="36" xfId="0" applyFont="1" applyBorder="1"/>
    <xf numFmtId="0" fontId="25" fillId="0" borderId="37" xfId="0" applyFont="1" applyBorder="1"/>
    <xf numFmtId="0" fontId="27" fillId="0" borderId="34" xfId="0" applyFont="1" applyBorder="1" applyAlignment="1">
      <alignment vertical="top" wrapText="1"/>
    </xf>
    <xf numFmtId="0" fontId="26" fillId="0" borderId="34" xfId="0" applyFont="1" applyBorder="1" applyAlignment="1">
      <alignment wrapText="1"/>
    </xf>
    <xf numFmtId="0" fontId="24" fillId="0" borderId="38" xfId="0" applyFont="1" applyBorder="1" applyAlignment="1">
      <alignment vertical="center"/>
    </xf>
    <xf numFmtId="0" fontId="27" fillId="0" borderId="38" xfId="0" applyFont="1" applyBorder="1" applyAlignment="1">
      <alignment vertical="top" wrapText="1"/>
    </xf>
    <xf numFmtId="0" fontId="24" fillId="0" borderId="39" xfId="0" applyFont="1" applyBorder="1" applyAlignment="1">
      <alignment horizontal="center" vertical="center"/>
    </xf>
    <xf numFmtId="0" fontId="25" fillId="0" borderId="40" xfId="0" applyFont="1" applyBorder="1"/>
    <xf numFmtId="15" fontId="24" fillId="0" borderId="39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4" fillId="0" borderId="38" xfId="0" applyFont="1" applyBorder="1"/>
    <xf numFmtId="0" fontId="28" fillId="0" borderId="38" xfId="0" applyFont="1" applyBorder="1"/>
    <xf numFmtId="0" fontId="25" fillId="0" borderId="41" xfId="0" applyFont="1" applyBorder="1"/>
    <xf numFmtId="0" fontId="25" fillId="0" borderId="42" xfId="0" applyFont="1" applyBorder="1"/>
    <xf numFmtId="0" fontId="25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29" fillId="5" borderId="38" xfId="0" applyFont="1" applyFill="1" applyBorder="1" applyAlignment="1">
      <alignment horizontal="center" vertical="center"/>
    </xf>
    <xf numFmtId="0" fontId="29" fillId="5" borderId="38" xfId="0" applyFont="1" applyFill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/>
    </xf>
    <xf numFmtId="165" fontId="26" fillId="0" borderId="38" xfId="0" applyNumberFormat="1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 wrapText="1"/>
    </xf>
    <xf numFmtId="0" fontId="31" fillId="0" borderId="34" xfId="0" applyFont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26" fillId="5" borderId="38" xfId="0" applyFont="1" applyFill="1" applyBorder="1" applyAlignment="1">
      <alignment horizontal="center"/>
    </xf>
    <xf numFmtId="0" fontId="29" fillId="5" borderId="38" xfId="0" applyFont="1" applyFill="1" applyBorder="1"/>
    <xf numFmtId="165" fontId="29" fillId="5" borderId="38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center"/>
    </xf>
    <xf numFmtId="0" fontId="29" fillId="7" borderId="44" xfId="0" applyFont="1" applyFill="1" applyBorder="1"/>
    <xf numFmtId="0" fontId="24" fillId="7" borderId="45" xfId="0" applyFont="1" applyFill="1" applyBorder="1" applyAlignment="1">
      <alignment horizontal="center"/>
    </xf>
    <xf numFmtId="0" fontId="32" fillId="7" borderId="46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0" fontId="29" fillId="7" borderId="0" xfId="0" applyFont="1" applyFill="1" applyAlignment="1">
      <alignment horizontal="center"/>
    </xf>
    <xf numFmtId="9" fontId="32" fillId="7" borderId="0" xfId="0" applyNumberFormat="1" applyFont="1" applyFill="1" applyAlignment="1">
      <alignment horizontal="center"/>
    </xf>
    <xf numFmtId="9" fontId="32" fillId="7" borderId="47" xfId="0" applyNumberFormat="1" applyFont="1" applyFill="1" applyBorder="1" applyAlignment="1">
      <alignment horizontal="center"/>
    </xf>
    <xf numFmtId="0" fontId="26" fillId="0" borderId="0" xfId="0" applyFont="1"/>
    <xf numFmtId="0" fontId="24" fillId="0" borderId="48" xfId="0" applyFont="1" applyBorder="1" applyAlignment="1">
      <alignment horizontal="left"/>
    </xf>
    <xf numFmtId="0" fontId="26" fillId="0" borderId="49" xfId="0" applyFont="1" applyBorder="1"/>
    <xf numFmtId="2" fontId="24" fillId="0" borderId="50" xfId="0" applyNumberFormat="1" applyFont="1" applyBorder="1" applyAlignment="1">
      <alignment horizontal="right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wrapText="1"/>
    </xf>
    <xf numFmtId="0" fontId="26" fillId="0" borderId="47" xfId="0" applyFont="1" applyBorder="1" applyAlignment="1">
      <alignment horizontal="center" wrapText="1"/>
    </xf>
    <xf numFmtId="0" fontId="26" fillId="0" borderId="51" xfId="0" applyFont="1" applyBorder="1"/>
    <xf numFmtId="0" fontId="24" fillId="0" borderId="52" xfId="0" applyFont="1" applyBorder="1" applyAlignment="1">
      <alignment horizontal="left"/>
    </xf>
    <xf numFmtId="0" fontId="26" fillId="0" borderId="53" xfId="0" applyFont="1" applyBorder="1"/>
    <xf numFmtId="2" fontId="24" fillId="0" borderId="54" xfId="0" applyNumberFormat="1" applyFont="1" applyBorder="1" applyAlignment="1">
      <alignment horizontal="right" wrapText="1"/>
    </xf>
    <xf numFmtId="0" fontId="26" fillId="0" borderId="51" xfId="0" applyFont="1" applyBorder="1" applyAlignment="1">
      <alignment vertical="center"/>
    </xf>
    <xf numFmtId="0" fontId="26" fillId="0" borderId="51" xfId="0" applyFont="1" applyBorder="1" applyAlignment="1">
      <alignment horizontal="center" wrapText="1"/>
    </xf>
    <xf numFmtId="0" fontId="26" fillId="0" borderId="42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25" fillId="0" borderId="32" xfId="0" applyFont="1" applyBorder="1" applyAlignment="1">
      <alignment wrapText="1"/>
    </xf>
  </cellXfs>
  <cellStyles count="3">
    <cellStyle name="Normal" xfId="0" builtinId="0"/>
    <cellStyle name="Normal 10" xfId="1" xr:uid="{00000000-0005-0000-0000-000002000000}"/>
    <cellStyle name="Percent 2" xfId="2" xr:uid="{00000000-0005-0000-0000-000004000000}"/>
  </cellStyles>
  <dxfs count="60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fgColor rgb="FF00B050"/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435428</xdr:colOff>
      <xdr:row>5</xdr:row>
      <xdr:rowOff>87087</xdr:rowOff>
    </xdr:from>
    <xdr:to>
      <xdr:col>4</xdr:col>
      <xdr:colOff>1545772</xdr:colOff>
      <xdr:row>6</xdr:row>
      <xdr:rowOff>502841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B4FA01-3B87-06AC-30BF-345F793F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9371" y="1143001"/>
          <a:ext cx="3102430" cy="5608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3309257</xdr:colOff>
      <xdr:row>5</xdr:row>
      <xdr:rowOff>141514</xdr:rowOff>
    </xdr:from>
    <xdr:to>
      <xdr:col>3</xdr:col>
      <xdr:colOff>778549</xdr:colOff>
      <xdr:row>6</xdr:row>
      <xdr:rowOff>727156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ABA94-B54F-B8A0-4A9F-92AF25F1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8828" y="1202871"/>
          <a:ext cx="3538078" cy="5783571"/>
        </a:xfrm>
        <a:prstGeom prst="rect">
          <a:avLst/>
        </a:prstGeom>
      </xdr:spPr>
    </xdr:pic>
    <xdr:clientData/>
  </xdr:twoCellAnchor>
  <xdr:twoCellAnchor editAs="oneCell">
    <xdr:from>
      <xdr:col>4</xdr:col>
      <xdr:colOff>662939</xdr:colOff>
      <xdr:row>5</xdr:row>
      <xdr:rowOff>407670</xdr:rowOff>
    </xdr:from>
    <xdr:to>
      <xdr:col>5</xdr:col>
      <xdr:colOff>1036755</xdr:colOff>
      <xdr:row>6</xdr:row>
      <xdr:rowOff>49116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676434-44ED-D16F-D31F-E36DA179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87939" y="1469027"/>
          <a:ext cx="3122459" cy="4839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1310640</xdr:colOff>
      <xdr:row>5</xdr:row>
      <xdr:rowOff>510540</xdr:rowOff>
    </xdr:from>
    <xdr:to>
      <xdr:col>3</xdr:col>
      <xdr:colOff>356734</xdr:colOff>
      <xdr:row>5</xdr:row>
      <xdr:rowOff>5006967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768DC-4273-A540-CC9D-09BAB1959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3680" y="1554480"/>
          <a:ext cx="3572374" cy="4496427"/>
        </a:xfrm>
        <a:prstGeom prst="rect">
          <a:avLst/>
        </a:prstGeom>
      </xdr:spPr>
    </xdr:pic>
    <xdr:clientData/>
  </xdr:twoCellAnchor>
  <xdr:twoCellAnchor editAs="oneCell">
    <xdr:from>
      <xdr:col>3</xdr:col>
      <xdr:colOff>1097280</xdr:colOff>
      <xdr:row>5</xdr:row>
      <xdr:rowOff>182880</xdr:rowOff>
    </xdr:from>
    <xdr:to>
      <xdr:col>4</xdr:col>
      <xdr:colOff>1859280</xdr:colOff>
      <xdr:row>5</xdr:row>
      <xdr:rowOff>4940181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C23FE7-5632-AA0D-06B5-A3F8A2581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6600" y="1226820"/>
          <a:ext cx="2750820" cy="47573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474720</xdr:colOff>
      <xdr:row>2</xdr:row>
      <xdr:rowOff>0</xdr:rowOff>
    </xdr:from>
    <xdr:to>
      <xdr:col>28</xdr:col>
      <xdr:colOff>186906</xdr:colOff>
      <xdr:row>25</xdr:row>
      <xdr:rowOff>94736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7D7B21-666C-CD96-5001-4A271B885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31135" y="416943"/>
          <a:ext cx="10840262" cy="185265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386687</xdr:colOff>
      <xdr:row>1</xdr:row>
      <xdr:rowOff>147851</xdr:rowOff>
    </xdr:from>
    <xdr:to>
      <xdr:col>29</xdr:col>
      <xdr:colOff>4184</xdr:colOff>
      <xdr:row>19</xdr:row>
      <xdr:rowOff>204717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997346-0C73-C961-F7CE-4B9A6059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82180" y="341194"/>
          <a:ext cx="11486500" cy="1579728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542440</xdr:colOff>
      <xdr:row>1</xdr:row>
      <xdr:rowOff>129153</xdr:rowOff>
    </xdr:from>
    <xdr:to>
      <xdr:col>29</xdr:col>
      <xdr:colOff>450904</xdr:colOff>
      <xdr:row>19</xdr:row>
      <xdr:rowOff>709694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BBE85A-10A8-80C6-3632-9EBA8AD9A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18271" y="322882"/>
          <a:ext cx="11687175" cy="152781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1219201</xdr:colOff>
      <xdr:row>5</xdr:row>
      <xdr:rowOff>165100</xdr:rowOff>
    </xdr:from>
    <xdr:to>
      <xdr:col>6</xdr:col>
      <xdr:colOff>101601</xdr:colOff>
      <xdr:row>6</xdr:row>
      <xdr:rowOff>1940650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692B5C-A2AC-83D4-B0B1-3745F966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9701" y="1219200"/>
          <a:ext cx="11290300" cy="6969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335280</xdr:colOff>
      <xdr:row>5</xdr:row>
      <xdr:rowOff>83821</xdr:rowOff>
    </xdr:from>
    <xdr:to>
      <xdr:col>5</xdr:col>
      <xdr:colOff>1714500</xdr:colOff>
      <xdr:row>5</xdr:row>
      <xdr:rowOff>5057633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B3F38-D872-A742-FBA5-314D79901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8320" y="1127761"/>
          <a:ext cx="10637520" cy="49738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167641</xdr:colOff>
      <xdr:row>0</xdr:row>
      <xdr:rowOff>167641</xdr:rowOff>
    </xdr:from>
    <xdr:to>
      <xdr:col>29</xdr:col>
      <xdr:colOff>582159</xdr:colOff>
      <xdr:row>17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3D9BD-597C-ADD1-D4C7-AB8A5E113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70981" y="167641"/>
          <a:ext cx="12286478" cy="1148333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137160</xdr:colOff>
      <xdr:row>2</xdr:row>
      <xdr:rowOff>68579</xdr:rowOff>
    </xdr:from>
    <xdr:to>
      <xdr:col>25</xdr:col>
      <xdr:colOff>556260</xdr:colOff>
      <xdr:row>11</xdr:row>
      <xdr:rowOff>306721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51BDC-55EE-5D22-E996-05C96015E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40500" y="480059"/>
          <a:ext cx="9791700" cy="79735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\Desktop\DoAnBaoVe2018\DoAnNam2018\BUSMAP-PROJECT\6.%20Testing\Test%20Case\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12B5C1-7D04-445F-B8E7-065CE81DE71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6sCMDFuUE3Co-nDS2T9i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P24"/>
  <sheetViews>
    <sheetView tabSelected="1" zoomScaleNormal="100" workbookViewId="0">
      <selection activeCell="J22" sqref="J22"/>
    </sheetView>
  </sheetViews>
  <sheetFormatPr defaultRowHeight="14.4"/>
  <cols>
    <col min="1" max="1" width="11.44140625" bestFit="1" customWidth="1"/>
    <col min="2" max="2" width="33.33203125" bestFit="1" customWidth="1"/>
    <col min="3" max="6" width="8.5546875" bestFit="1" customWidth="1"/>
    <col min="7" max="7" width="10.44140625" customWidth="1"/>
    <col min="8" max="8" width="9.88671875" customWidth="1"/>
    <col min="9" max="10" width="8.5546875" bestFit="1" customWidth="1"/>
    <col min="11" max="11" width="16.33203125" customWidth="1"/>
    <col min="12" max="12" width="17" customWidth="1"/>
    <col min="13" max="16" width="8.5546875" bestFit="1" customWidth="1"/>
  </cols>
  <sheetData>
    <row r="1" spans="1:16" ht="24.6">
      <c r="A1" s="134" t="s">
        <v>13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</row>
    <row r="2" spans="1:16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8"/>
      <c r="N2" s="138"/>
      <c r="O2" s="138"/>
      <c r="P2" s="138"/>
    </row>
    <row r="3" spans="1:16" ht="16.8" customHeight="1">
      <c r="A3" s="139" t="s">
        <v>0</v>
      </c>
      <c r="B3" s="205" t="s">
        <v>874</v>
      </c>
      <c r="C3" s="206"/>
      <c r="D3" s="141"/>
      <c r="E3" s="142" t="s">
        <v>15</v>
      </c>
      <c r="F3" s="143"/>
      <c r="G3" s="140"/>
      <c r="H3" s="144" t="s">
        <v>872</v>
      </c>
      <c r="I3" s="143"/>
      <c r="J3" s="143"/>
      <c r="K3" s="140"/>
      <c r="L3" s="145"/>
      <c r="M3" s="145"/>
      <c r="N3" s="145"/>
      <c r="O3" s="145"/>
      <c r="P3" s="145"/>
    </row>
    <row r="4" spans="1:16" ht="16.8">
      <c r="A4" s="139"/>
      <c r="B4" s="146"/>
      <c r="C4" s="140"/>
      <c r="D4" s="147"/>
      <c r="E4" s="142" t="s">
        <v>17</v>
      </c>
      <c r="F4" s="143"/>
      <c r="G4" s="140"/>
      <c r="H4" s="148" t="s">
        <v>18</v>
      </c>
      <c r="I4" s="143"/>
      <c r="J4" s="143"/>
      <c r="K4" s="140"/>
      <c r="L4" s="147"/>
      <c r="M4" s="145"/>
      <c r="N4" s="145"/>
      <c r="O4" s="145"/>
      <c r="P4" s="145"/>
    </row>
    <row r="5" spans="1:16" ht="16.8">
      <c r="A5" s="139"/>
      <c r="B5" s="146"/>
      <c r="C5" s="140"/>
      <c r="D5" s="147"/>
      <c r="E5" s="142" t="s">
        <v>19</v>
      </c>
      <c r="F5" s="143"/>
      <c r="G5" s="140"/>
      <c r="H5" s="149"/>
      <c r="I5" s="150"/>
      <c r="J5" s="150"/>
      <c r="K5" s="151"/>
      <c r="L5" s="147"/>
      <c r="M5" s="145"/>
      <c r="N5" s="145"/>
      <c r="O5" s="145"/>
      <c r="P5" s="145"/>
    </row>
    <row r="6" spans="1:16" ht="16.8">
      <c r="A6" s="152" t="s">
        <v>20</v>
      </c>
      <c r="B6" s="153" t="s">
        <v>21</v>
      </c>
      <c r="C6" s="154"/>
      <c r="D6" s="154"/>
      <c r="E6" s="154"/>
      <c r="F6" s="154"/>
      <c r="G6" s="154"/>
      <c r="H6" s="154"/>
      <c r="I6" s="154"/>
      <c r="J6" s="154"/>
      <c r="K6" s="155"/>
      <c r="L6" s="156"/>
      <c r="M6" s="157"/>
      <c r="N6" s="157"/>
      <c r="O6" s="157"/>
      <c r="P6" s="157"/>
    </row>
    <row r="7" spans="1:16" ht="16.8">
      <c r="A7" s="158"/>
      <c r="B7" s="159"/>
      <c r="C7" s="160" t="s">
        <v>22</v>
      </c>
      <c r="D7" s="161"/>
      <c r="E7" s="160" t="s">
        <v>23</v>
      </c>
      <c r="F7" s="161"/>
      <c r="G7" s="160" t="s">
        <v>24</v>
      </c>
      <c r="H7" s="161"/>
      <c r="I7" s="160" t="s">
        <v>25</v>
      </c>
      <c r="J7" s="161"/>
      <c r="K7" s="160" t="s">
        <v>26</v>
      </c>
      <c r="L7" s="161"/>
      <c r="M7" s="162" t="s">
        <v>27</v>
      </c>
      <c r="N7" s="161"/>
      <c r="O7" s="160" t="s">
        <v>873</v>
      </c>
      <c r="P7" s="163"/>
    </row>
    <row r="8" spans="1:16" ht="16.8">
      <c r="A8" s="164"/>
      <c r="B8" s="165"/>
      <c r="C8" s="166"/>
      <c r="D8" s="167"/>
      <c r="E8" s="166"/>
      <c r="F8" s="167"/>
      <c r="G8" s="166"/>
      <c r="H8" s="167"/>
      <c r="I8" s="166"/>
      <c r="J8" s="167"/>
      <c r="K8" s="166"/>
      <c r="L8" s="167"/>
      <c r="M8" s="166"/>
      <c r="N8" s="167"/>
      <c r="O8" s="168"/>
      <c r="P8" s="169"/>
    </row>
    <row r="9" spans="1:16" ht="16.8">
      <c r="A9" s="170" t="s">
        <v>2</v>
      </c>
      <c r="B9" s="170" t="s">
        <v>29</v>
      </c>
      <c r="C9" s="171" t="s">
        <v>30</v>
      </c>
      <c r="D9" s="171" t="s">
        <v>31</v>
      </c>
      <c r="E9" s="171" t="s">
        <v>30</v>
      </c>
      <c r="F9" s="171" t="s">
        <v>31</v>
      </c>
      <c r="G9" s="171" t="s">
        <v>30</v>
      </c>
      <c r="H9" s="171" t="s">
        <v>31</v>
      </c>
      <c r="I9" s="170" t="s">
        <v>30</v>
      </c>
      <c r="J9" s="171" t="s">
        <v>31</v>
      </c>
      <c r="K9" s="171" t="s">
        <v>30</v>
      </c>
      <c r="L9" s="171" t="s">
        <v>31</v>
      </c>
      <c r="M9" s="171" t="s">
        <v>30</v>
      </c>
      <c r="N9" s="171" t="s">
        <v>31</v>
      </c>
      <c r="O9" s="171" t="s">
        <v>30</v>
      </c>
      <c r="P9" s="171" t="s">
        <v>31</v>
      </c>
    </row>
    <row r="10" spans="1:16" ht="21">
      <c r="A10" s="172">
        <v>1</v>
      </c>
      <c r="B10" s="173" t="s">
        <v>4</v>
      </c>
      <c r="C10" s="174">
        <v>22</v>
      </c>
      <c r="D10" s="174">
        <v>0</v>
      </c>
      <c r="E10" s="174">
        <v>0</v>
      </c>
      <c r="F10" s="174">
        <v>0</v>
      </c>
      <c r="G10" s="174">
        <v>0</v>
      </c>
      <c r="H10" s="174">
        <v>0</v>
      </c>
      <c r="I10" s="174">
        <v>0</v>
      </c>
      <c r="J10" s="174">
        <v>0</v>
      </c>
      <c r="K10" s="174">
        <v>22</v>
      </c>
      <c r="L10" s="174">
        <v>0</v>
      </c>
      <c r="M10" s="175">
        <f>IFERROR(ROUND(C10*100/K10,1), "0")</f>
        <v>100</v>
      </c>
      <c r="N10" s="175" t="str">
        <f t="shared" ref="N10:P20" si="0">IFERROR(ROUND(D10*100/L10,1), "0")</f>
        <v>0</v>
      </c>
      <c r="O10" s="175">
        <f>IFERROR(ROUND((C10+E10)*100/K10,1), "0")</f>
        <v>100</v>
      </c>
      <c r="P10" s="175" t="str">
        <f>IFERROR(ROUND((D10+F10)*100/L10,1), "0")</f>
        <v>0</v>
      </c>
    </row>
    <row r="11" spans="1:16" ht="21">
      <c r="A11" s="172">
        <v>2</v>
      </c>
      <c r="B11" s="173" t="s">
        <v>5</v>
      </c>
      <c r="C11" s="174">
        <v>30</v>
      </c>
      <c r="D11" s="174">
        <v>0</v>
      </c>
      <c r="E11" s="174">
        <v>0</v>
      </c>
      <c r="F11" s="174">
        <v>0</v>
      </c>
      <c r="G11" s="174">
        <v>0</v>
      </c>
      <c r="H11" s="174">
        <v>0</v>
      </c>
      <c r="I11" s="174">
        <v>0</v>
      </c>
      <c r="J11" s="174">
        <v>0</v>
      </c>
      <c r="K11" s="174">
        <v>30</v>
      </c>
      <c r="L11" s="174">
        <v>0</v>
      </c>
      <c r="M11" s="175">
        <f t="shared" ref="M11:M20" si="1">IFERROR(ROUND(C11*100/K11,1), "0")</f>
        <v>100</v>
      </c>
      <c r="N11" s="175" t="str">
        <f t="shared" si="0"/>
        <v>0</v>
      </c>
      <c r="O11" s="175">
        <f t="shared" ref="O11:O20" si="2">IFERROR(ROUND((C11+E11)*100/K11,1), "0")</f>
        <v>100</v>
      </c>
      <c r="P11" s="175" t="str">
        <f t="shared" ref="P11:P20" si="3">IFERROR(ROUND((D11+F11)*100/L11,1), "0")</f>
        <v>0</v>
      </c>
    </row>
    <row r="12" spans="1:16" ht="42">
      <c r="A12" s="172">
        <v>3</v>
      </c>
      <c r="B12" s="176" t="s">
        <v>875</v>
      </c>
      <c r="C12" s="174">
        <v>23</v>
      </c>
      <c r="D12" s="174">
        <v>0</v>
      </c>
      <c r="E12" s="174">
        <v>0</v>
      </c>
      <c r="F12" s="174">
        <v>0</v>
      </c>
      <c r="G12" s="174">
        <v>0</v>
      </c>
      <c r="H12" s="174">
        <v>0</v>
      </c>
      <c r="I12" s="174">
        <v>0</v>
      </c>
      <c r="J12" s="174">
        <v>0</v>
      </c>
      <c r="K12" s="174">
        <v>23</v>
      </c>
      <c r="L12" s="174">
        <v>0</v>
      </c>
      <c r="M12" s="175">
        <f t="shared" si="1"/>
        <v>100</v>
      </c>
      <c r="N12" s="175" t="str">
        <f t="shared" si="0"/>
        <v>0</v>
      </c>
      <c r="O12" s="175">
        <f t="shared" si="2"/>
        <v>100</v>
      </c>
      <c r="P12" s="175" t="str">
        <f t="shared" si="3"/>
        <v>0</v>
      </c>
    </row>
    <row r="13" spans="1:16" ht="21">
      <c r="A13" s="172">
        <v>4</v>
      </c>
      <c r="B13" s="177" t="s">
        <v>6</v>
      </c>
      <c r="C13" s="174">
        <v>20</v>
      </c>
      <c r="D13" s="174">
        <v>0</v>
      </c>
      <c r="E13" s="174">
        <v>0</v>
      </c>
      <c r="F13" s="174">
        <v>0</v>
      </c>
      <c r="G13" s="174">
        <v>0</v>
      </c>
      <c r="H13" s="174">
        <v>0</v>
      </c>
      <c r="I13" s="174">
        <v>0</v>
      </c>
      <c r="J13" s="174">
        <v>0</v>
      </c>
      <c r="K13" s="174">
        <v>20</v>
      </c>
      <c r="L13" s="174">
        <v>0</v>
      </c>
      <c r="M13" s="175">
        <f t="shared" si="1"/>
        <v>100</v>
      </c>
      <c r="N13" s="175" t="str">
        <f t="shared" si="0"/>
        <v>0</v>
      </c>
      <c r="O13" s="175">
        <f t="shared" si="2"/>
        <v>100</v>
      </c>
      <c r="P13" s="175" t="str">
        <f t="shared" si="3"/>
        <v>0</v>
      </c>
    </row>
    <row r="14" spans="1:16" ht="42">
      <c r="A14" s="172">
        <v>5</v>
      </c>
      <c r="B14" s="178" t="s">
        <v>876</v>
      </c>
      <c r="C14" s="174">
        <v>18</v>
      </c>
      <c r="D14" s="174">
        <v>0</v>
      </c>
      <c r="E14" s="174">
        <v>0</v>
      </c>
      <c r="F14" s="174">
        <v>0</v>
      </c>
      <c r="G14" s="174">
        <v>0</v>
      </c>
      <c r="H14" s="174">
        <v>0</v>
      </c>
      <c r="I14" s="174">
        <v>0</v>
      </c>
      <c r="J14" s="174">
        <v>0</v>
      </c>
      <c r="K14" s="174">
        <v>18</v>
      </c>
      <c r="L14" s="174">
        <v>0</v>
      </c>
      <c r="M14" s="175">
        <f t="shared" si="1"/>
        <v>100</v>
      </c>
      <c r="N14" s="175" t="str">
        <f t="shared" si="0"/>
        <v>0</v>
      </c>
      <c r="O14" s="175">
        <f t="shared" si="2"/>
        <v>100</v>
      </c>
      <c r="P14" s="175" t="str">
        <f t="shared" si="3"/>
        <v>0</v>
      </c>
    </row>
    <row r="15" spans="1:16" ht="21">
      <c r="A15" s="172">
        <v>6</v>
      </c>
      <c r="B15" s="178" t="s">
        <v>877</v>
      </c>
      <c r="C15" s="174">
        <v>19</v>
      </c>
      <c r="D15" s="174">
        <v>0</v>
      </c>
      <c r="E15" s="174">
        <v>0</v>
      </c>
      <c r="F15" s="174">
        <v>0</v>
      </c>
      <c r="G15" s="174">
        <v>0</v>
      </c>
      <c r="H15" s="174">
        <v>0</v>
      </c>
      <c r="I15" s="174">
        <v>0</v>
      </c>
      <c r="J15" s="174">
        <v>0</v>
      </c>
      <c r="K15" s="174">
        <v>19</v>
      </c>
      <c r="L15" s="174">
        <v>0</v>
      </c>
      <c r="M15" s="175">
        <f t="shared" si="1"/>
        <v>100</v>
      </c>
      <c r="N15" s="175" t="str">
        <f t="shared" si="0"/>
        <v>0</v>
      </c>
      <c r="O15" s="175">
        <f t="shared" si="2"/>
        <v>100</v>
      </c>
      <c r="P15" s="175" t="str">
        <f t="shared" si="3"/>
        <v>0</v>
      </c>
    </row>
    <row r="16" spans="1:16" ht="21">
      <c r="A16" s="172">
        <v>7</v>
      </c>
      <c r="B16" s="179" t="s">
        <v>9</v>
      </c>
      <c r="C16" s="174">
        <v>20</v>
      </c>
      <c r="D16" s="174">
        <v>0</v>
      </c>
      <c r="E16" s="174">
        <v>0</v>
      </c>
      <c r="F16" s="174">
        <v>0</v>
      </c>
      <c r="G16" s="174">
        <v>0</v>
      </c>
      <c r="H16" s="174">
        <v>0</v>
      </c>
      <c r="I16" s="174">
        <v>0</v>
      </c>
      <c r="J16" s="174">
        <v>0</v>
      </c>
      <c r="K16" s="174">
        <v>20</v>
      </c>
      <c r="L16" s="174">
        <v>0</v>
      </c>
      <c r="M16" s="175">
        <f t="shared" si="1"/>
        <v>100</v>
      </c>
      <c r="N16" s="175" t="str">
        <f t="shared" si="0"/>
        <v>0</v>
      </c>
      <c r="O16" s="175">
        <f t="shared" si="2"/>
        <v>100</v>
      </c>
      <c r="P16" s="175" t="str">
        <f t="shared" si="3"/>
        <v>0</v>
      </c>
    </row>
    <row r="17" spans="1:16" ht="21">
      <c r="A17" s="172">
        <v>8</v>
      </c>
      <c r="B17" s="179" t="s">
        <v>10</v>
      </c>
      <c r="C17" s="174">
        <v>21</v>
      </c>
      <c r="D17" s="174">
        <v>0</v>
      </c>
      <c r="E17" s="174">
        <v>0</v>
      </c>
      <c r="F17" s="174">
        <v>0</v>
      </c>
      <c r="G17" s="174">
        <v>0</v>
      </c>
      <c r="H17" s="174">
        <v>0</v>
      </c>
      <c r="I17" s="174">
        <v>0</v>
      </c>
      <c r="J17" s="174">
        <v>0</v>
      </c>
      <c r="K17" s="174">
        <v>21</v>
      </c>
      <c r="L17" s="174">
        <v>0</v>
      </c>
      <c r="M17" s="175">
        <f t="shared" si="1"/>
        <v>100</v>
      </c>
      <c r="N17" s="175" t="str">
        <f t="shared" si="0"/>
        <v>0</v>
      </c>
      <c r="O17" s="175">
        <f t="shared" si="2"/>
        <v>100</v>
      </c>
      <c r="P17" s="175" t="str">
        <f t="shared" si="3"/>
        <v>0</v>
      </c>
    </row>
    <row r="18" spans="1:16" ht="21">
      <c r="A18" s="172"/>
      <c r="B18" s="179" t="s">
        <v>878</v>
      </c>
      <c r="C18" s="174">
        <v>9</v>
      </c>
      <c r="D18" s="174">
        <v>0</v>
      </c>
      <c r="E18" s="174">
        <v>0</v>
      </c>
      <c r="F18" s="174">
        <v>0</v>
      </c>
      <c r="G18" s="174">
        <v>0</v>
      </c>
      <c r="H18" s="174">
        <v>0</v>
      </c>
      <c r="I18" s="174">
        <v>0</v>
      </c>
      <c r="J18" s="174">
        <v>0</v>
      </c>
      <c r="K18" s="174">
        <v>9</v>
      </c>
      <c r="L18" s="174">
        <v>0</v>
      </c>
      <c r="M18" s="175">
        <f t="shared" si="1"/>
        <v>100</v>
      </c>
      <c r="N18" s="175" t="str">
        <f t="shared" si="0"/>
        <v>0</v>
      </c>
      <c r="O18" s="175">
        <f t="shared" si="2"/>
        <v>100</v>
      </c>
      <c r="P18" s="175" t="str">
        <f t="shared" si="3"/>
        <v>0</v>
      </c>
    </row>
    <row r="19" spans="1:16" ht="21">
      <c r="A19" s="172">
        <v>9</v>
      </c>
      <c r="B19" s="179" t="s">
        <v>12</v>
      </c>
      <c r="C19" s="174">
        <v>23</v>
      </c>
      <c r="D19" s="174">
        <v>0</v>
      </c>
      <c r="E19" s="174">
        <v>0</v>
      </c>
      <c r="F19" s="174">
        <v>0</v>
      </c>
      <c r="G19" s="174">
        <v>0</v>
      </c>
      <c r="H19" s="174">
        <v>0</v>
      </c>
      <c r="I19" s="174">
        <v>0</v>
      </c>
      <c r="J19" s="174">
        <v>0</v>
      </c>
      <c r="K19" s="174">
        <v>23</v>
      </c>
      <c r="L19" s="174">
        <v>0</v>
      </c>
      <c r="M19" s="175">
        <f t="shared" si="1"/>
        <v>100</v>
      </c>
      <c r="N19" s="175" t="str">
        <f t="shared" si="0"/>
        <v>0</v>
      </c>
      <c r="O19" s="175">
        <f t="shared" si="2"/>
        <v>100</v>
      </c>
      <c r="P19" s="175" t="str">
        <f t="shared" si="3"/>
        <v>0</v>
      </c>
    </row>
    <row r="20" spans="1:16" ht="21">
      <c r="A20" s="172">
        <v>10</v>
      </c>
      <c r="B20" s="179" t="s">
        <v>879</v>
      </c>
      <c r="C20" s="174">
        <v>22</v>
      </c>
      <c r="D20" s="174">
        <v>0</v>
      </c>
      <c r="E20" s="174">
        <v>0</v>
      </c>
      <c r="F20" s="174">
        <v>0</v>
      </c>
      <c r="G20" s="174">
        <v>0</v>
      </c>
      <c r="H20" s="174">
        <v>0</v>
      </c>
      <c r="I20" s="174">
        <v>0</v>
      </c>
      <c r="J20" s="174">
        <v>0</v>
      </c>
      <c r="K20" s="174">
        <v>22</v>
      </c>
      <c r="L20" s="174">
        <v>0</v>
      </c>
      <c r="M20" s="175">
        <f t="shared" si="1"/>
        <v>100</v>
      </c>
      <c r="N20" s="175" t="str">
        <f t="shared" si="0"/>
        <v>0</v>
      </c>
      <c r="O20" s="175">
        <f t="shared" si="2"/>
        <v>100</v>
      </c>
      <c r="P20" s="175" t="str">
        <f t="shared" si="3"/>
        <v>0</v>
      </c>
    </row>
    <row r="21" spans="1:16" ht="16.8">
      <c r="A21" s="180"/>
      <c r="B21" s="181" t="s">
        <v>43</v>
      </c>
      <c r="C21" s="182">
        <f>SUM(C10:C20)</f>
        <v>227</v>
      </c>
      <c r="D21" s="182">
        <f>SUM(D10:D20)</f>
        <v>0</v>
      </c>
      <c r="E21" s="182">
        <f>SUM(E10:E20)</f>
        <v>0</v>
      </c>
      <c r="F21" s="182">
        <f>SUM(F10:F20)</f>
        <v>0</v>
      </c>
      <c r="G21" s="182">
        <f>SUM(G10:G20)</f>
        <v>0</v>
      </c>
      <c r="H21" s="182">
        <f>SUM(H10:H20)</f>
        <v>0</v>
      </c>
      <c r="I21" s="182">
        <f>SUM(I10:I20)</f>
        <v>0</v>
      </c>
      <c r="J21" s="182">
        <f>SUM(J10:J20)</f>
        <v>0</v>
      </c>
      <c r="K21" s="182">
        <f>SUM(K10:K20)</f>
        <v>227</v>
      </c>
      <c r="L21" s="182">
        <f>SUM(L10:L20)</f>
        <v>0</v>
      </c>
      <c r="M21" s="182">
        <f>SUM(M10:M20)</f>
        <v>1100</v>
      </c>
      <c r="N21" s="182">
        <f>SUM(N10:N20)</f>
        <v>0</v>
      </c>
      <c r="O21" s="182">
        <f>SUM(O10:O20)</f>
        <v>1100</v>
      </c>
      <c r="P21" s="182">
        <f>SUM(P10:P20)</f>
        <v>0</v>
      </c>
    </row>
    <row r="22" spans="1:16" ht="17.399999999999999" thickBot="1">
      <c r="A22" s="183"/>
      <c r="B22" s="184"/>
      <c r="C22" s="185" t="s">
        <v>30</v>
      </c>
      <c r="D22" s="185" t="s">
        <v>44</v>
      </c>
      <c r="E22" s="186"/>
      <c r="F22" s="187"/>
      <c r="G22" s="187"/>
      <c r="H22" s="187"/>
      <c r="I22" s="187"/>
      <c r="J22" s="187"/>
      <c r="K22" s="188"/>
      <c r="L22" s="188"/>
      <c r="M22" s="189"/>
      <c r="N22" s="189"/>
      <c r="O22" s="189"/>
      <c r="P22" s="190"/>
    </row>
    <row r="23" spans="1:16" ht="17.399999999999999" thickBot="1">
      <c r="A23" s="191"/>
      <c r="B23" s="192" t="s">
        <v>45</v>
      </c>
      <c r="C23" s="193">
        <f>IFERROR(ROUND((C21+E21)*100/K21,1),"0")</f>
        <v>100</v>
      </c>
      <c r="D23" s="193" t="str">
        <f>IFERROR(ROUND((D21+F21)*100/L21,1),"0")</f>
        <v>0</v>
      </c>
      <c r="E23" s="191" t="s">
        <v>46</v>
      </c>
      <c r="F23" s="194"/>
      <c r="G23" s="195"/>
      <c r="H23" s="191"/>
      <c r="I23" s="191"/>
      <c r="J23" s="191"/>
      <c r="K23" s="195"/>
      <c r="L23" s="195"/>
      <c r="M23" s="196"/>
      <c r="N23" s="196"/>
      <c r="O23" s="196"/>
      <c r="P23" s="197"/>
    </row>
    <row r="24" spans="1:16" ht="17.399999999999999" thickBot="1">
      <c r="A24" s="198"/>
      <c r="B24" s="199" t="s">
        <v>47</v>
      </c>
      <c r="C24" s="200">
        <f>IFERROR(ROUND(C21*100/K21,1),"0")</f>
        <v>100</v>
      </c>
      <c r="D24" s="193" t="str">
        <f>IFERROR(ROUND((D22+F22)*100/L22,1),"0")</f>
        <v>0</v>
      </c>
      <c r="E24" s="200" t="s">
        <v>46</v>
      </c>
      <c r="F24" s="201"/>
      <c r="G24" s="202"/>
      <c r="H24" s="198"/>
      <c r="I24" s="198"/>
      <c r="J24" s="198"/>
      <c r="K24" s="202"/>
      <c r="L24" s="202"/>
      <c r="M24" s="203"/>
      <c r="N24" s="203"/>
      <c r="O24" s="203"/>
      <c r="P24" s="204"/>
    </row>
  </sheetData>
  <mergeCells count="18">
    <mergeCell ref="M7:N8"/>
    <mergeCell ref="O7:P8"/>
    <mergeCell ref="B6:K6"/>
    <mergeCell ref="C7:D8"/>
    <mergeCell ref="E7:F8"/>
    <mergeCell ref="G7:H8"/>
    <mergeCell ref="I7:J8"/>
    <mergeCell ref="K7:L8"/>
    <mergeCell ref="B4:C4"/>
    <mergeCell ref="E4:G4"/>
    <mergeCell ref="H4:K4"/>
    <mergeCell ref="B5:C5"/>
    <mergeCell ref="E5:G5"/>
    <mergeCell ref="H5:K5"/>
    <mergeCell ref="A1:P1"/>
    <mergeCell ref="B3:C3"/>
    <mergeCell ref="E3:G3"/>
    <mergeCell ref="H3:K3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5546875" style="7" customWidth="1"/>
    <col min="12" max="12" width="14.33203125" style="7" customWidth="1"/>
    <col min="13" max="16384" width="9.109375" style="7"/>
  </cols>
  <sheetData>
    <row r="1" spans="1:16" s="1" customFormat="1" ht="24.6">
      <c r="A1" s="126" t="s">
        <v>13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69" t="s">
        <v>0</v>
      </c>
      <c r="B3" s="127" t="s">
        <v>14</v>
      </c>
      <c r="C3" s="127"/>
      <c r="D3" s="101"/>
      <c r="E3" s="114" t="s">
        <v>15</v>
      </c>
      <c r="F3" s="114"/>
      <c r="G3" s="114"/>
      <c r="H3" s="120" t="s">
        <v>16</v>
      </c>
      <c r="I3" s="121"/>
      <c r="J3" s="121"/>
      <c r="K3" s="122"/>
      <c r="L3" s="70"/>
      <c r="M3" s="70"/>
      <c r="N3" s="70"/>
      <c r="O3" s="70"/>
      <c r="P3" s="70"/>
    </row>
    <row r="4" spans="1:16" s="1" customFormat="1" ht="16.8">
      <c r="A4" s="69"/>
      <c r="B4" s="113"/>
      <c r="C4" s="113"/>
      <c r="D4" s="100"/>
      <c r="E4" s="114" t="s">
        <v>17</v>
      </c>
      <c r="F4" s="114"/>
      <c r="G4" s="114"/>
      <c r="H4" s="123" t="s">
        <v>18</v>
      </c>
      <c r="I4" s="124"/>
      <c r="J4" s="124"/>
      <c r="K4" s="125"/>
      <c r="L4" s="100"/>
      <c r="M4" s="70"/>
      <c r="N4" s="70"/>
      <c r="O4" s="70"/>
      <c r="P4" s="70"/>
    </row>
    <row r="5" spans="1:16" s="1" customFormat="1" ht="16.8">
      <c r="A5" s="69"/>
      <c r="B5" s="113"/>
      <c r="C5" s="113"/>
      <c r="D5" s="100"/>
      <c r="E5" s="114" t="s">
        <v>19</v>
      </c>
      <c r="F5" s="114"/>
      <c r="G5" s="114"/>
      <c r="H5" s="117">
        <v>44114</v>
      </c>
      <c r="I5" s="118"/>
      <c r="J5" s="118"/>
      <c r="K5" s="119"/>
      <c r="L5" s="100"/>
      <c r="M5" s="70"/>
      <c r="N5" s="70"/>
      <c r="O5" s="70"/>
      <c r="P5" s="70"/>
    </row>
    <row r="6" spans="1:16" s="1" customFormat="1" ht="20.25" customHeight="1">
      <c r="A6" s="71" t="s">
        <v>20</v>
      </c>
      <c r="B6" s="115" t="s">
        <v>21</v>
      </c>
      <c r="C6" s="115"/>
      <c r="D6" s="115"/>
      <c r="E6" s="115"/>
      <c r="F6" s="115"/>
      <c r="G6" s="115"/>
      <c r="H6" s="115"/>
      <c r="I6" s="115"/>
      <c r="J6" s="115"/>
      <c r="K6" s="115"/>
      <c r="L6" s="102"/>
      <c r="M6" s="72"/>
      <c r="N6" s="72"/>
      <c r="O6" s="72"/>
      <c r="P6" s="72"/>
    </row>
    <row r="7" spans="1:16" s="1" customFormat="1" ht="20.25" customHeight="1">
      <c r="A7" s="73"/>
      <c r="B7" s="74"/>
      <c r="C7" s="116" t="s">
        <v>22</v>
      </c>
      <c r="D7" s="116"/>
      <c r="E7" s="116" t="s">
        <v>23</v>
      </c>
      <c r="F7" s="116"/>
      <c r="G7" s="116" t="s">
        <v>24</v>
      </c>
      <c r="H7" s="116"/>
      <c r="I7" s="116" t="s">
        <v>25</v>
      </c>
      <c r="J7" s="116"/>
      <c r="K7" s="116" t="s">
        <v>26</v>
      </c>
      <c r="L7" s="116"/>
      <c r="M7" s="111" t="s">
        <v>27</v>
      </c>
      <c r="N7" s="111"/>
      <c r="O7" s="112" t="s">
        <v>28</v>
      </c>
      <c r="P7" s="112"/>
    </row>
    <row r="8" spans="1:16" s="1" customFormat="1" ht="16.8">
      <c r="A8" s="75"/>
      <c r="B8" s="7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1"/>
      <c r="N8" s="111"/>
      <c r="O8" s="112"/>
      <c r="P8" s="112"/>
    </row>
    <row r="9" spans="1:16" s="5" customFormat="1" ht="22.5" customHeight="1">
      <c r="A9" s="77" t="s">
        <v>2</v>
      </c>
      <c r="B9" s="77" t="s">
        <v>29</v>
      </c>
      <c r="C9" s="78" t="s">
        <v>30</v>
      </c>
      <c r="D9" s="78" t="s">
        <v>31</v>
      </c>
      <c r="E9" s="78" t="s">
        <v>30</v>
      </c>
      <c r="F9" s="78" t="s">
        <v>31</v>
      </c>
      <c r="G9" s="78" t="s">
        <v>30</v>
      </c>
      <c r="H9" s="78" t="s">
        <v>31</v>
      </c>
      <c r="I9" s="77" t="s">
        <v>30</v>
      </c>
      <c r="J9" s="78" t="s">
        <v>31</v>
      </c>
      <c r="K9" s="78" t="s">
        <v>30</v>
      </c>
      <c r="L9" s="78" t="s">
        <v>31</v>
      </c>
      <c r="M9" s="78" t="s">
        <v>30</v>
      </c>
      <c r="N9" s="78" t="s">
        <v>31</v>
      </c>
      <c r="O9" s="78" t="s">
        <v>30</v>
      </c>
      <c r="P9" s="78" t="s">
        <v>31</v>
      </c>
    </row>
    <row r="10" spans="1:16" s="1" customFormat="1" ht="31.65" customHeight="1">
      <c r="A10" s="79">
        <v>1</v>
      </c>
      <c r="B10" s="80" t="s">
        <v>32</v>
      </c>
      <c r="C10" s="81">
        <v>15</v>
      </c>
      <c r="D10" s="81">
        <v>15</v>
      </c>
      <c r="E10" s="81">
        <v>0</v>
      </c>
      <c r="F10" s="81">
        <f>'[1]Show Bus Routes List'!C6</f>
        <v>0</v>
      </c>
      <c r="G10" s="81">
        <f>'[1]Show Bus Routes List'!D5</f>
        <v>0</v>
      </c>
      <c r="H10" s="81">
        <f>'[1]Show Bus Routes List'!D6</f>
        <v>0</v>
      </c>
      <c r="I10" s="81">
        <f>'[1]Show Bus Routes List'!E5</f>
        <v>0</v>
      </c>
      <c r="J10" s="81">
        <f>'[1]Show Bus Routes List'!E6</f>
        <v>0</v>
      </c>
      <c r="K10" s="81">
        <v>15</v>
      </c>
      <c r="L10" s="81">
        <v>15</v>
      </c>
      <c r="M10" s="82">
        <f>ROUND(C10*100/K10,1)</f>
        <v>100</v>
      </c>
      <c r="N10" s="82">
        <f t="shared" ref="N10:N20" si="0">ROUND(D10*100/L10,1)</f>
        <v>100</v>
      </c>
      <c r="O10" s="82">
        <f t="shared" ref="O10:P17" si="1">ROUND((C10+E10)*100/K10,1)</f>
        <v>100</v>
      </c>
      <c r="P10" s="83">
        <f t="shared" si="1"/>
        <v>100</v>
      </c>
    </row>
    <row r="11" spans="1:16" s="1" customFormat="1" ht="31.65" customHeight="1">
      <c r="A11" s="79">
        <v>2</v>
      </c>
      <c r="B11" s="80" t="s">
        <v>33</v>
      </c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2"/>
      <c r="N11" s="82"/>
      <c r="O11" s="82"/>
      <c r="P11" s="83"/>
    </row>
    <row r="12" spans="1:16" s="1" customFormat="1" ht="45" customHeight="1">
      <c r="A12" s="79">
        <v>3</v>
      </c>
      <c r="B12" s="80" t="s">
        <v>34</v>
      </c>
      <c r="C12" s="81">
        <v>12</v>
      </c>
      <c r="D12" s="81">
        <v>12</v>
      </c>
      <c r="E12" s="81">
        <v>0</v>
      </c>
      <c r="F12" s="81">
        <f>'[1]Show Bus Stops List'!C6</f>
        <v>0</v>
      </c>
      <c r="G12" s="81">
        <f>'[1]Show Bus Stops List'!D5</f>
        <v>0</v>
      </c>
      <c r="H12" s="81">
        <f>'[1]Show Bus Stops List'!D6</f>
        <v>0</v>
      </c>
      <c r="I12" s="81">
        <f>'[1]Show Bus Stops List'!E5</f>
        <v>0</v>
      </c>
      <c r="J12" s="81">
        <f>'[1]Show Bus Stops List'!E6</f>
        <v>0</v>
      </c>
      <c r="K12" s="81">
        <v>12</v>
      </c>
      <c r="L12" s="81">
        <v>12</v>
      </c>
      <c r="M12" s="82">
        <f t="shared" ref="M12:M20" si="2">ROUND(C12*100/K12,1)</f>
        <v>100</v>
      </c>
      <c r="N12" s="82">
        <f t="shared" si="0"/>
        <v>100</v>
      </c>
      <c r="O12" s="82">
        <f t="shared" si="1"/>
        <v>100</v>
      </c>
      <c r="P12" s="83">
        <f t="shared" si="1"/>
        <v>100</v>
      </c>
    </row>
    <row r="13" spans="1:16" s="1" customFormat="1" ht="45" customHeight="1">
      <c r="A13" s="84">
        <v>4</v>
      </c>
      <c r="B13" s="85" t="s">
        <v>35</v>
      </c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2"/>
      <c r="N13" s="82"/>
      <c r="O13" s="82"/>
      <c r="P13" s="83"/>
    </row>
    <row r="14" spans="1:16" s="1" customFormat="1" ht="33.75" customHeight="1">
      <c r="A14" s="84">
        <v>5</v>
      </c>
      <c r="B14" s="85" t="s">
        <v>36</v>
      </c>
      <c r="C14" s="35">
        <v>8</v>
      </c>
      <c r="D14" s="35">
        <v>8</v>
      </c>
      <c r="E14" s="35" t="e">
        <f>#REF!</f>
        <v>#REF!</v>
      </c>
      <c r="F14" s="35" t="e">
        <f>#REF!</f>
        <v>#REF!</v>
      </c>
      <c r="G14" s="35" t="e">
        <f>#REF!</f>
        <v>#REF!</v>
      </c>
      <c r="H14" s="35" t="e">
        <f>#REF!</f>
        <v>#REF!</v>
      </c>
      <c r="I14" s="35" t="e">
        <f>#REF!</f>
        <v>#REF!</v>
      </c>
      <c r="J14" s="35" t="e">
        <f>#REF!</f>
        <v>#REF!</v>
      </c>
      <c r="K14" s="35">
        <v>4</v>
      </c>
      <c r="L14" s="35">
        <v>4</v>
      </c>
      <c r="M14" s="82">
        <f t="shared" si="2"/>
        <v>200</v>
      </c>
      <c r="N14" s="82">
        <f t="shared" si="0"/>
        <v>200</v>
      </c>
      <c r="O14" s="82" t="e">
        <f>ROUND((C14+E14)*100/K14,1)</f>
        <v>#REF!</v>
      </c>
      <c r="P14" s="83" t="e">
        <f t="shared" si="1"/>
        <v>#REF!</v>
      </c>
    </row>
    <row r="15" spans="1:16" s="1" customFormat="1" ht="33.75" customHeight="1">
      <c r="A15" s="84">
        <v>6</v>
      </c>
      <c r="B15" s="85" t="s">
        <v>37</v>
      </c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6"/>
      <c r="N15" s="36"/>
      <c r="O15" s="36"/>
      <c r="P15" s="37"/>
    </row>
    <row r="16" spans="1:16" s="1" customFormat="1" ht="42" customHeight="1">
      <c r="A16" s="84">
        <v>7</v>
      </c>
      <c r="B16" s="85" t="s">
        <v>38</v>
      </c>
      <c r="C16" s="35">
        <v>15</v>
      </c>
      <c r="D16" s="35">
        <v>15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15</v>
      </c>
      <c r="L16" s="35">
        <v>15</v>
      </c>
      <c r="M16" s="82">
        <f t="shared" si="2"/>
        <v>100</v>
      </c>
      <c r="N16" s="36">
        <v>100</v>
      </c>
      <c r="O16" s="36">
        <v>100</v>
      </c>
      <c r="P16" s="37">
        <v>100</v>
      </c>
    </row>
    <row r="17" spans="1:16" s="1" customFormat="1" ht="33.75" customHeight="1">
      <c r="A17" s="84">
        <v>8</v>
      </c>
      <c r="B17" s="85" t="s">
        <v>39</v>
      </c>
      <c r="C17" s="35">
        <v>20</v>
      </c>
      <c r="D17" s="35">
        <v>20</v>
      </c>
      <c r="E17" s="35" t="e">
        <f>#REF!</f>
        <v>#REF!</v>
      </c>
      <c r="F17" s="35" t="e">
        <f>#REF!</f>
        <v>#REF!</v>
      </c>
      <c r="G17" s="35" t="e">
        <f>#REF!</f>
        <v>#REF!</v>
      </c>
      <c r="H17" s="35" t="e">
        <f>#REF!</f>
        <v>#REF!</v>
      </c>
      <c r="I17" s="35" t="e">
        <f>#REF!</f>
        <v>#REF!</v>
      </c>
      <c r="J17" s="35" t="e">
        <f>#REF!</f>
        <v>#REF!</v>
      </c>
      <c r="K17" s="35">
        <v>20</v>
      </c>
      <c r="L17" s="35">
        <v>20</v>
      </c>
      <c r="M17" s="82">
        <f t="shared" si="2"/>
        <v>100</v>
      </c>
      <c r="N17" s="82">
        <f t="shared" si="0"/>
        <v>100</v>
      </c>
      <c r="O17" s="82" t="e">
        <f>ROUND((C17+E17)*100/K17,1)</f>
        <v>#REF!</v>
      </c>
      <c r="P17" s="83" t="e">
        <f t="shared" si="1"/>
        <v>#REF!</v>
      </c>
    </row>
    <row r="18" spans="1:16" s="1" customFormat="1" ht="21">
      <c r="A18" s="84">
        <v>9</v>
      </c>
      <c r="B18" s="85" t="s">
        <v>40</v>
      </c>
      <c r="C18" s="35">
        <v>27</v>
      </c>
      <c r="D18" s="35">
        <v>27</v>
      </c>
      <c r="E18" s="35" t="e">
        <f>#REF!</f>
        <v>#REF!</v>
      </c>
      <c r="F18" s="81">
        <v>0</v>
      </c>
      <c r="G18" s="35" t="e">
        <f>#REF!</f>
        <v>#REF!</v>
      </c>
      <c r="H18" s="35" t="e">
        <f>#REF!</f>
        <v>#REF!</v>
      </c>
      <c r="I18" s="35" t="e">
        <f>#REF!</f>
        <v>#REF!</v>
      </c>
      <c r="J18" s="35">
        <v>0</v>
      </c>
      <c r="K18" s="35">
        <v>27</v>
      </c>
      <c r="L18" s="35">
        <v>27</v>
      </c>
      <c r="M18" s="82">
        <f t="shared" si="2"/>
        <v>100</v>
      </c>
      <c r="N18" s="82">
        <f t="shared" si="0"/>
        <v>100</v>
      </c>
      <c r="O18" s="82" t="e">
        <f t="shared" ref="O18:O20" si="3">ROUND((C18+E18)*100/K18,1)</f>
        <v>#REF!</v>
      </c>
      <c r="P18" s="83">
        <f t="shared" ref="P18:P20" si="4">ROUND((D18+F18)*100/L18,1)</f>
        <v>100</v>
      </c>
    </row>
    <row r="19" spans="1:16" s="6" customFormat="1" ht="21">
      <c r="A19" s="86">
        <v>10</v>
      </c>
      <c r="B19" s="87" t="s">
        <v>41</v>
      </c>
      <c r="C19" s="38">
        <v>17</v>
      </c>
      <c r="D19" s="38">
        <v>17</v>
      </c>
      <c r="E19" s="35">
        <v>0</v>
      </c>
      <c r="F19" s="35" t="e">
        <f>#REF!</f>
        <v>#REF!</v>
      </c>
      <c r="G19" s="35">
        <v>0</v>
      </c>
      <c r="H19" s="35">
        <v>0</v>
      </c>
      <c r="I19" s="35">
        <v>0</v>
      </c>
      <c r="J19" s="35" t="e">
        <f>#REF!</f>
        <v>#REF!</v>
      </c>
      <c r="K19" s="38">
        <v>17</v>
      </c>
      <c r="L19" s="38">
        <v>17</v>
      </c>
      <c r="M19" s="82">
        <f t="shared" si="2"/>
        <v>100</v>
      </c>
      <c r="N19" s="82">
        <f t="shared" si="0"/>
        <v>100</v>
      </c>
      <c r="O19" s="82">
        <f t="shared" si="3"/>
        <v>100</v>
      </c>
      <c r="P19" s="83" t="e">
        <f t="shared" si="4"/>
        <v>#REF!</v>
      </c>
    </row>
    <row r="20" spans="1:16" s="1" customFormat="1" ht="21">
      <c r="A20" s="86">
        <v>11</v>
      </c>
      <c r="B20" s="87" t="s">
        <v>42</v>
      </c>
      <c r="C20" s="38">
        <v>18</v>
      </c>
      <c r="D20" s="38">
        <v>18</v>
      </c>
      <c r="E20" s="35" t="e">
        <f>#REF!</f>
        <v>#REF!</v>
      </c>
      <c r="F20" s="35">
        <v>0</v>
      </c>
      <c r="G20" s="35" t="e">
        <f>#REF!</f>
        <v>#REF!</v>
      </c>
      <c r="H20" s="35" t="e">
        <f>#REF!</f>
        <v>#REF!</v>
      </c>
      <c r="I20" s="35" t="e">
        <f>#REF!</f>
        <v>#REF!</v>
      </c>
      <c r="J20" s="35">
        <v>0</v>
      </c>
      <c r="K20" s="38">
        <v>18</v>
      </c>
      <c r="L20" s="38">
        <v>18</v>
      </c>
      <c r="M20" s="82">
        <f t="shared" si="2"/>
        <v>100</v>
      </c>
      <c r="N20" s="82">
        <f t="shared" si="0"/>
        <v>100</v>
      </c>
      <c r="O20" s="82" t="e">
        <f t="shared" si="3"/>
        <v>#REF!</v>
      </c>
      <c r="P20" s="83">
        <f t="shared" si="4"/>
        <v>100</v>
      </c>
    </row>
    <row r="21" spans="1:16" s="1" customFormat="1" ht="16.8">
      <c r="A21" s="39"/>
      <c r="B21" s="40" t="s">
        <v>43</v>
      </c>
      <c r="C21" s="41">
        <f t="shared" ref="C21" si="5">SUM(C10:C20)</f>
        <v>132</v>
      </c>
      <c r="D21" s="41">
        <f t="shared" ref="D21" si="6">SUM(D10:D20)</f>
        <v>132</v>
      </c>
      <c r="E21" s="41" t="e">
        <f t="shared" ref="E21" si="7">SUM(E10:E20)</f>
        <v>#REF!</v>
      </c>
      <c r="F21" s="41" t="e">
        <f t="shared" ref="F21" si="8">SUM(F10:F20)</f>
        <v>#REF!</v>
      </c>
      <c r="G21" s="41" t="e">
        <f t="shared" ref="G21" si="9">SUM(G10:G20)</f>
        <v>#REF!</v>
      </c>
      <c r="H21" s="41" t="e">
        <f t="shared" ref="H21" si="10">SUM(H10:H20)</f>
        <v>#REF!</v>
      </c>
      <c r="I21" s="41" t="e">
        <f t="shared" ref="I21" si="11">SUM(I10:I20)</f>
        <v>#REF!</v>
      </c>
      <c r="J21" s="41" t="e">
        <f t="shared" ref="J21" si="12">SUM(J10:J20)</f>
        <v>#REF!</v>
      </c>
      <c r="K21" s="41">
        <f t="shared" ref="K21" si="13">SUM(K10:K20)</f>
        <v>128</v>
      </c>
      <c r="L21" s="41">
        <f t="shared" ref="L21" si="14">SUM(L10:L20)</f>
        <v>128</v>
      </c>
      <c r="M21" s="41">
        <f t="shared" ref="M21" si="15">SUM(M10:M20)</f>
        <v>900</v>
      </c>
      <c r="N21" s="41">
        <f t="shared" ref="N21" si="16">SUM(N10:N20)</f>
        <v>900</v>
      </c>
      <c r="O21" s="41" t="e">
        <f t="shared" ref="O21" si="17">SUM(O10:O20)</f>
        <v>#REF!</v>
      </c>
      <c r="P21" s="41" t="e">
        <f t="shared" ref="P21" si="18">SUM(P10:P20)</f>
        <v>#REF!</v>
      </c>
    </row>
    <row r="22" spans="1:16" ht="17.399999999999999" thickBot="1">
      <c r="A22" s="9"/>
      <c r="B22" s="10"/>
      <c r="C22" s="11" t="s">
        <v>30</v>
      </c>
      <c r="D22" s="11" t="s">
        <v>44</v>
      </c>
      <c r="E22" s="12"/>
      <c r="F22" s="13"/>
      <c r="G22" s="13"/>
      <c r="H22" s="13"/>
      <c r="I22" s="13"/>
      <c r="J22" s="13"/>
      <c r="K22" s="14"/>
      <c r="L22" s="14"/>
      <c r="M22" s="15"/>
      <c r="N22" s="15"/>
      <c r="O22" s="15"/>
      <c r="P22" s="27"/>
    </row>
    <row r="23" spans="1:16" ht="17.399999999999999" thickBot="1">
      <c r="A23" s="16"/>
      <c r="B23" s="17" t="s">
        <v>45</v>
      </c>
      <c r="C23" s="18" t="e">
        <f>ROUND((C21+E21)*100/K21,1)</f>
        <v>#REF!</v>
      </c>
      <c r="D23" s="19" t="e">
        <f>ROUND((D21+F21)*100/L21,1)</f>
        <v>#REF!</v>
      </c>
      <c r="E23" s="16" t="s">
        <v>46</v>
      </c>
      <c r="F23" s="20"/>
      <c r="G23" s="21"/>
      <c r="H23" s="16"/>
      <c r="I23" s="16"/>
      <c r="J23" s="16"/>
      <c r="K23" s="21"/>
      <c r="L23" s="21"/>
      <c r="M23" s="22"/>
      <c r="N23" s="22"/>
      <c r="O23" s="22"/>
      <c r="P23" s="28"/>
    </row>
    <row r="24" spans="1:16" ht="16.8">
      <c r="A24" s="59"/>
      <c r="B24" s="23" t="s">
        <v>47</v>
      </c>
      <c r="C24" s="24">
        <f>ROUND(C21*100/K21,1)</f>
        <v>103.1</v>
      </c>
      <c r="D24" s="25">
        <f>ROUND(D21*100/L21,1)</f>
        <v>103.1</v>
      </c>
      <c r="E24" s="24" t="s">
        <v>46</v>
      </c>
      <c r="F24" s="26"/>
      <c r="G24" s="60"/>
      <c r="H24" s="59"/>
      <c r="I24" s="59"/>
      <c r="J24" s="59"/>
      <c r="K24" s="60"/>
      <c r="L24" s="60"/>
      <c r="M24" s="61"/>
      <c r="N24" s="61"/>
      <c r="O24" s="61"/>
      <c r="P24" s="62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J37"/>
  <sheetViews>
    <sheetView topLeftCell="C28" zoomScaleNormal="70" workbookViewId="0">
      <selection activeCell="I26" sqref="I26:I34"/>
    </sheetView>
  </sheetViews>
  <sheetFormatPr defaultColWidth="9.109375" defaultRowHeight="16.8"/>
  <cols>
    <col min="1" max="1" width="21.33203125" style="8" bestFit="1" customWidth="1"/>
    <col min="2" max="2" width="47.33203125" style="8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10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10" s="31" customFormat="1">
      <c r="A2" s="42" t="s">
        <v>49</v>
      </c>
      <c r="B2" s="105" t="s">
        <v>838</v>
      </c>
      <c r="C2" s="105"/>
      <c r="D2" s="105"/>
      <c r="E2" s="105"/>
      <c r="F2" s="105"/>
      <c r="G2" s="29"/>
      <c r="H2" s="30"/>
    </row>
    <row r="3" spans="1:10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10" s="31" customFormat="1">
      <c r="A4" s="44" t="s">
        <v>53</v>
      </c>
      <c r="B4" s="45">
        <v>22</v>
      </c>
      <c r="C4" s="45">
        <v>0</v>
      </c>
      <c r="D4" s="43">
        <v>0</v>
      </c>
      <c r="E4" s="46">
        <v>0</v>
      </c>
      <c r="F4" s="43">
        <f>SUM(B4:E4)</f>
        <v>22</v>
      </c>
      <c r="G4" s="29"/>
      <c r="H4" s="30"/>
    </row>
    <row r="5" spans="1:10" s="31" customFormat="1">
      <c r="A5" s="44" t="s">
        <v>54</v>
      </c>
      <c r="B5" s="45">
        <v>22</v>
      </c>
      <c r="C5" s="45">
        <v>0</v>
      </c>
      <c r="D5" s="43">
        <v>0</v>
      </c>
      <c r="E5" s="46">
        <v>0</v>
      </c>
      <c r="F5" s="43">
        <f>SUM(B5:E5)</f>
        <v>22</v>
      </c>
      <c r="G5" s="29"/>
      <c r="H5" s="30"/>
    </row>
    <row r="6" spans="1:10" s="31" customFormat="1" ht="409.2" customHeight="1">
      <c r="A6" s="32"/>
      <c r="B6" s="33"/>
      <c r="E6" s="34"/>
      <c r="G6" s="29"/>
      <c r="H6" s="30"/>
    </row>
    <row r="7" spans="1:10" s="31" customFormat="1" ht="59.4" customHeight="1">
      <c r="A7" s="32"/>
      <c r="B7" s="33"/>
      <c r="E7" s="34"/>
      <c r="G7" s="29"/>
      <c r="H7" s="30"/>
    </row>
    <row r="8" spans="1:10" s="31" customFormat="1">
      <c r="A8" s="110" t="s">
        <v>55</v>
      </c>
      <c r="B8" s="110" t="s">
        <v>3</v>
      </c>
      <c r="C8" s="110" t="s">
        <v>56</v>
      </c>
      <c r="D8" s="110" t="s">
        <v>57</v>
      </c>
      <c r="E8" s="110" t="s">
        <v>58</v>
      </c>
      <c r="F8" s="110" t="s">
        <v>59</v>
      </c>
      <c r="G8" s="110" t="s">
        <v>60</v>
      </c>
      <c r="H8" s="110"/>
      <c r="I8" s="110"/>
      <c r="J8" s="110" t="s">
        <v>61</v>
      </c>
    </row>
    <row r="9" spans="1:10" s="31" customFormat="1">
      <c r="A9" s="110"/>
      <c r="B9" s="110"/>
      <c r="C9" s="110"/>
      <c r="D9" s="110"/>
      <c r="E9" s="110"/>
      <c r="F9" s="110"/>
      <c r="G9" s="110" t="s">
        <v>30</v>
      </c>
      <c r="H9" s="110"/>
      <c r="I9" s="110"/>
      <c r="J9" s="110"/>
    </row>
    <row r="10" spans="1:10" s="31" customFormat="1">
      <c r="A10" s="110"/>
      <c r="B10" s="110"/>
      <c r="C10" s="110"/>
      <c r="D10" s="110"/>
      <c r="E10" s="110"/>
      <c r="F10" s="110"/>
      <c r="G10" s="47" t="s">
        <v>62</v>
      </c>
      <c r="H10" s="48" t="s">
        <v>63</v>
      </c>
      <c r="I10" s="103" t="s">
        <v>64</v>
      </c>
      <c r="J10" s="110"/>
    </row>
    <row r="11" spans="1:10" s="31" customFormat="1">
      <c r="A11" s="108" t="s">
        <v>65</v>
      </c>
      <c r="B11" s="108"/>
      <c r="C11" s="108"/>
      <c r="D11" s="108"/>
      <c r="E11" s="108"/>
      <c r="F11" s="108"/>
      <c r="G11" s="108"/>
      <c r="H11" s="109"/>
      <c r="I11" s="109"/>
      <c r="J11" s="109"/>
    </row>
    <row r="12" spans="1:10" s="31" customFormat="1">
      <c r="A12" s="64" t="s">
        <v>839</v>
      </c>
      <c r="B12" s="65" t="s">
        <v>66</v>
      </c>
      <c r="C12" s="64"/>
      <c r="D12" s="64"/>
      <c r="E12" s="64" t="s">
        <v>870</v>
      </c>
      <c r="F12" s="64" t="s">
        <v>840</v>
      </c>
      <c r="G12" s="66" t="s">
        <v>68</v>
      </c>
      <c r="H12" s="63">
        <v>46113</v>
      </c>
      <c r="I12" s="63" t="s">
        <v>310</v>
      </c>
      <c r="J12" s="53"/>
    </row>
    <row r="13" spans="1:10" s="31" customFormat="1">
      <c r="A13" s="64" t="s">
        <v>841</v>
      </c>
      <c r="B13" s="65" t="s">
        <v>69</v>
      </c>
      <c r="C13" s="64"/>
      <c r="D13" s="64"/>
      <c r="E13" s="64" t="s">
        <v>842</v>
      </c>
      <c r="F13" s="64" t="s">
        <v>842</v>
      </c>
      <c r="G13" s="66" t="s">
        <v>68</v>
      </c>
      <c r="H13" s="63">
        <v>46113</v>
      </c>
      <c r="I13" s="63" t="s">
        <v>310</v>
      </c>
      <c r="J13" s="53"/>
    </row>
    <row r="14" spans="1:10" s="31" customFormat="1">
      <c r="A14" s="64" t="s">
        <v>843</v>
      </c>
      <c r="B14" s="65" t="s">
        <v>71</v>
      </c>
      <c r="C14" s="64"/>
      <c r="D14" s="64"/>
      <c r="E14" s="64" t="s">
        <v>844</v>
      </c>
      <c r="F14" s="64" t="s">
        <v>844</v>
      </c>
      <c r="G14" s="66" t="s">
        <v>68</v>
      </c>
      <c r="H14" s="63">
        <v>46113</v>
      </c>
      <c r="I14" s="63" t="s">
        <v>310</v>
      </c>
      <c r="J14" s="53"/>
    </row>
    <row r="15" spans="1:10" s="31" customFormat="1">
      <c r="A15" s="64" t="s">
        <v>845</v>
      </c>
      <c r="B15" s="65" t="s">
        <v>73</v>
      </c>
      <c r="C15" s="64"/>
      <c r="D15" s="64"/>
      <c r="E15" s="64" t="s">
        <v>844</v>
      </c>
      <c r="F15" s="64" t="s">
        <v>844</v>
      </c>
      <c r="G15" s="66" t="s">
        <v>68</v>
      </c>
      <c r="H15" s="63">
        <v>46113</v>
      </c>
      <c r="I15" s="63" t="s">
        <v>310</v>
      </c>
      <c r="J15" s="53"/>
    </row>
    <row r="16" spans="1:10" s="31" customFormat="1" ht="33.6">
      <c r="A16" s="64" t="s">
        <v>846</v>
      </c>
      <c r="B16" s="65" t="s">
        <v>74</v>
      </c>
      <c r="C16" s="64"/>
      <c r="D16" s="64"/>
      <c r="E16" s="64" t="s">
        <v>847</v>
      </c>
      <c r="F16" s="64" t="s">
        <v>847</v>
      </c>
      <c r="G16" s="66" t="s">
        <v>68</v>
      </c>
      <c r="H16" s="63">
        <v>46113</v>
      </c>
      <c r="I16" s="63" t="s">
        <v>310</v>
      </c>
      <c r="J16" s="53"/>
    </row>
    <row r="17" spans="1:10" s="31" customFormat="1">
      <c r="A17" s="64" t="s">
        <v>848</v>
      </c>
      <c r="B17" s="65" t="s">
        <v>75</v>
      </c>
      <c r="C17" s="64"/>
      <c r="D17" s="64"/>
      <c r="E17" s="64" t="s">
        <v>844</v>
      </c>
      <c r="F17" s="64" t="s">
        <v>844</v>
      </c>
      <c r="G17" s="66" t="s">
        <v>68</v>
      </c>
      <c r="H17" s="63">
        <v>46113</v>
      </c>
      <c r="I17" s="63" t="s">
        <v>310</v>
      </c>
      <c r="J17" s="53"/>
    </row>
    <row r="18" spans="1:10" s="31" customFormat="1">
      <c r="A18" s="64" t="s">
        <v>849</v>
      </c>
      <c r="B18" s="65" t="s">
        <v>76</v>
      </c>
      <c r="C18" s="64"/>
      <c r="D18" s="64"/>
      <c r="E18" s="64" t="s">
        <v>840</v>
      </c>
      <c r="F18" s="64" t="s">
        <v>840</v>
      </c>
      <c r="G18" s="66" t="s">
        <v>68</v>
      </c>
      <c r="H18" s="63">
        <v>46113</v>
      </c>
      <c r="I18" s="63" t="s">
        <v>310</v>
      </c>
      <c r="J18" s="53"/>
    </row>
    <row r="19" spans="1:10" s="31" customFormat="1" ht="50.4">
      <c r="A19" s="64" t="s">
        <v>850</v>
      </c>
      <c r="B19" s="65" t="s">
        <v>77</v>
      </c>
      <c r="C19" s="64"/>
      <c r="D19" s="64"/>
      <c r="E19" s="64" t="s">
        <v>869</v>
      </c>
      <c r="F19" s="64" t="s">
        <v>871</v>
      </c>
      <c r="G19" s="66" t="s">
        <v>68</v>
      </c>
      <c r="H19" s="63">
        <v>46113</v>
      </c>
      <c r="I19" s="63" t="s">
        <v>310</v>
      </c>
      <c r="J19" s="53"/>
    </row>
    <row r="20" spans="1:10" s="31" customFormat="1" ht="33.6">
      <c r="A20" s="64" t="s">
        <v>851</v>
      </c>
      <c r="B20" s="65" t="s">
        <v>78</v>
      </c>
      <c r="C20" s="64"/>
      <c r="D20" s="64"/>
      <c r="E20" s="64" t="s">
        <v>852</v>
      </c>
      <c r="F20" s="64" t="s">
        <v>852</v>
      </c>
      <c r="G20" s="66" t="s">
        <v>68</v>
      </c>
      <c r="H20" s="63">
        <v>46113</v>
      </c>
      <c r="I20" s="63" t="s">
        <v>310</v>
      </c>
      <c r="J20" s="53"/>
    </row>
    <row r="21" spans="1:10" s="31" customFormat="1" ht="33.6">
      <c r="A21" s="64" t="s">
        <v>853</v>
      </c>
      <c r="B21" s="64" t="s">
        <v>80</v>
      </c>
      <c r="C21" s="64"/>
      <c r="D21" s="64"/>
      <c r="E21" s="64" t="s">
        <v>854</v>
      </c>
      <c r="F21" s="64" t="s">
        <v>854</v>
      </c>
      <c r="G21" s="66" t="s">
        <v>68</v>
      </c>
      <c r="H21" s="63">
        <v>46113</v>
      </c>
      <c r="I21" s="63" t="s">
        <v>310</v>
      </c>
      <c r="J21" s="53"/>
    </row>
    <row r="22" spans="1:10" s="31" customFormat="1" ht="33.6">
      <c r="A22" s="64" t="s">
        <v>855</v>
      </c>
      <c r="B22" s="65" t="s">
        <v>81</v>
      </c>
      <c r="C22" s="64"/>
      <c r="D22" s="64"/>
      <c r="E22" s="64" t="s">
        <v>856</v>
      </c>
      <c r="F22" s="64" t="s">
        <v>856</v>
      </c>
      <c r="G22" s="66" t="s">
        <v>68</v>
      </c>
      <c r="H22" s="63">
        <v>46113</v>
      </c>
      <c r="I22" s="63" t="s">
        <v>310</v>
      </c>
      <c r="J22" s="53"/>
    </row>
    <row r="23" spans="1:10" s="31" customFormat="1">
      <c r="A23" s="64" t="s">
        <v>857</v>
      </c>
      <c r="B23" s="65" t="s">
        <v>82</v>
      </c>
      <c r="C23" s="64"/>
      <c r="D23" s="64"/>
      <c r="E23" s="64" t="s">
        <v>840</v>
      </c>
      <c r="F23" s="64" t="s">
        <v>840</v>
      </c>
      <c r="G23" s="66" t="s">
        <v>68</v>
      </c>
      <c r="H23" s="63">
        <v>46113</v>
      </c>
      <c r="I23" s="63" t="s">
        <v>310</v>
      </c>
      <c r="J23" s="53"/>
    </row>
    <row r="24" spans="1:10" s="31" customFormat="1" ht="33.6">
      <c r="A24" s="64" t="s">
        <v>858</v>
      </c>
      <c r="B24" s="65" t="s">
        <v>83</v>
      </c>
      <c r="C24" s="64"/>
      <c r="D24" s="64"/>
      <c r="E24" s="64" t="s">
        <v>859</v>
      </c>
      <c r="F24" s="64" t="s">
        <v>859</v>
      </c>
      <c r="G24" s="66" t="s">
        <v>68</v>
      </c>
      <c r="H24" s="63">
        <v>46113</v>
      </c>
      <c r="I24" s="63" t="s">
        <v>310</v>
      </c>
      <c r="J24" s="53"/>
    </row>
    <row r="25" spans="1:10" s="31" customFormat="1">
      <c r="A25" s="106" t="s">
        <v>84</v>
      </c>
      <c r="B25" s="106"/>
      <c r="C25" s="106"/>
      <c r="D25" s="106"/>
      <c r="E25" s="106"/>
      <c r="F25" s="106"/>
      <c r="G25" s="106"/>
      <c r="H25" s="107"/>
      <c r="I25" s="107"/>
      <c r="J25" s="107"/>
    </row>
    <row r="26" spans="1:10" s="31" customFormat="1" ht="50.4">
      <c r="A26" s="64" t="s">
        <v>860</v>
      </c>
      <c r="B26" s="64" t="s">
        <v>85</v>
      </c>
      <c r="C26" s="64" t="s">
        <v>86</v>
      </c>
      <c r="D26" s="64" t="s">
        <v>87</v>
      </c>
      <c r="E26" s="64" t="s">
        <v>88</v>
      </c>
      <c r="F26" s="64" t="s">
        <v>88</v>
      </c>
      <c r="G26" s="66" t="s">
        <v>68</v>
      </c>
      <c r="H26" s="63">
        <v>46113</v>
      </c>
      <c r="I26" s="63" t="s">
        <v>310</v>
      </c>
      <c r="J26" s="53"/>
    </row>
    <row r="27" spans="1:10" s="31" customFormat="1" ht="50.4">
      <c r="A27" s="64" t="s">
        <v>861</v>
      </c>
      <c r="B27" s="64" t="s">
        <v>89</v>
      </c>
      <c r="C27" s="64" t="s">
        <v>90</v>
      </c>
      <c r="D27" s="64" t="s">
        <v>87</v>
      </c>
      <c r="E27" s="64" t="s">
        <v>91</v>
      </c>
      <c r="F27" s="64" t="s">
        <v>91</v>
      </c>
      <c r="G27" s="66" t="s">
        <v>68</v>
      </c>
      <c r="H27" s="63">
        <v>46113</v>
      </c>
      <c r="I27" s="63" t="s">
        <v>310</v>
      </c>
      <c r="J27" s="53"/>
    </row>
    <row r="28" spans="1:10" s="31" customFormat="1" ht="67.2">
      <c r="A28" s="64" t="s">
        <v>862</v>
      </c>
      <c r="B28" s="64" t="s">
        <v>92</v>
      </c>
      <c r="C28" s="64" t="s">
        <v>93</v>
      </c>
      <c r="D28" s="64" t="s">
        <v>87</v>
      </c>
      <c r="E28" s="64" t="s">
        <v>94</v>
      </c>
      <c r="F28" s="64" t="s">
        <v>94</v>
      </c>
      <c r="G28" s="66" t="s">
        <v>68</v>
      </c>
      <c r="H28" s="63">
        <v>46113</v>
      </c>
      <c r="I28" s="63" t="s">
        <v>310</v>
      </c>
      <c r="J28" s="53"/>
    </row>
    <row r="29" spans="1:10" s="31" customFormat="1" ht="67.2">
      <c r="A29" s="64" t="s">
        <v>863</v>
      </c>
      <c r="B29" s="64" t="s">
        <v>95</v>
      </c>
      <c r="C29" s="64" t="s">
        <v>96</v>
      </c>
      <c r="D29" s="64" t="s">
        <v>87</v>
      </c>
      <c r="E29" s="64" t="s">
        <v>97</v>
      </c>
      <c r="F29" s="64" t="s">
        <v>97</v>
      </c>
      <c r="G29" s="66" t="s">
        <v>68</v>
      </c>
      <c r="H29" s="63">
        <v>46113</v>
      </c>
      <c r="I29" s="63" t="s">
        <v>310</v>
      </c>
      <c r="J29" s="53"/>
    </row>
    <row r="30" spans="1:10" s="31" customFormat="1" ht="50.4">
      <c r="A30" s="64" t="s">
        <v>864</v>
      </c>
      <c r="B30" s="64" t="s">
        <v>98</v>
      </c>
      <c r="C30" s="64" t="s">
        <v>99</v>
      </c>
      <c r="D30" s="64" t="s">
        <v>87</v>
      </c>
      <c r="E30" s="64" t="s">
        <v>100</v>
      </c>
      <c r="F30" s="64" t="s">
        <v>100</v>
      </c>
      <c r="G30" s="66" t="s">
        <v>68</v>
      </c>
      <c r="H30" s="63">
        <v>46113</v>
      </c>
      <c r="I30" s="63" t="s">
        <v>310</v>
      </c>
      <c r="J30" s="53"/>
    </row>
    <row r="31" spans="1:10" s="31" customFormat="1" ht="50.4">
      <c r="A31" s="64" t="s">
        <v>865</v>
      </c>
      <c r="B31" s="64" t="s">
        <v>101</v>
      </c>
      <c r="C31" s="64" t="s">
        <v>102</v>
      </c>
      <c r="D31" s="64" t="s">
        <v>87</v>
      </c>
      <c r="E31" s="64" t="s">
        <v>103</v>
      </c>
      <c r="F31" s="64" t="s">
        <v>103</v>
      </c>
      <c r="G31" s="66" t="s">
        <v>68</v>
      </c>
      <c r="H31" s="63">
        <v>46113</v>
      </c>
      <c r="I31" s="63" t="s">
        <v>310</v>
      </c>
      <c r="J31" s="53"/>
    </row>
    <row r="32" spans="1:10" s="31" customFormat="1" ht="33.6">
      <c r="A32" s="64" t="s">
        <v>866</v>
      </c>
      <c r="B32" s="64" t="s">
        <v>104</v>
      </c>
      <c r="C32" s="64" t="s">
        <v>105</v>
      </c>
      <c r="D32" s="64" t="s">
        <v>87</v>
      </c>
      <c r="E32" s="64" t="s">
        <v>106</v>
      </c>
      <c r="F32" s="64" t="s">
        <v>106</v>
      </c>
      <c r="G32" s="66" t="s">
        <v>68</v>
      </c>
      <c r="H32" s="63">
        <v>46113</v>
      </c>
      <c r="I32" s="63" t="s">
        <v>310</v>
      </c>
      <c r="J32" s="53"/>
    </row>
    <row r="33" spans="1:10" s="31" customFormat="1" ht="33.6">
      <c r="A33" s="64" t="s">
        <v>867</v>
      </c>
      <c r="B33" s="64" t="s">
        <v>107</v>
      </c>
      <c r="C33" s="64" t="s">
        <v>108</v>
      </c>
      <c r="D33" s="64" t="s">
        <v>87</v>
      </c>
      <c r="E33" s="64" t="s">
        <v>109</v>
      </c>
      <c r="F33" s="64" t="s">
        <v>109</v>
      </c>
      <c r="G33" s="66" t="s">
        <v>68</v>
      </c>
      <c r="H33" s="63">
        <v>46113</v>
      </c>
      <c r="I33" s="63" t="s">
        <v>310</v>
      </c>
      <c r="J33" s="53"/>
    </row>
    <row r="34" spans="1:10" s="31" customFormat="1" ht="33.6">
      <c r="A34" s="64" t="s">
        <v>868</v>
      </c>
      <c r="B34" s="64" t="s">
        <v>110</v>
      </c>
      <c r="C34" s="64" t="s">
        <v>111</v>
      </c>
      <c r="D34" s="64" t="s">
        <v>87</v>
      </c>
      <c r="E34" s="64" t="s">
        <v>112</v>
      </c>
      <c r="F34" s="64" t="s">
        <v>112</v>
      </c>
      <c r="G34" s="66" t="s">
        <v>68</v>
      </c>
      <c r="H34" s="63">
        <v>46113</v>
      </c>
      <c r="I34" s="63" t="s">
        <v>310</v>
      </c>
      <c r="J34" s="53"/>
    </row>
    <row r="35" spans="1:10">
      <c r="A35" s="55"/>
      <c r="B35" s="55"/>
      <c r="C35" s="55"/>
      <c r="D35" s="56"/>
      <c r="E35" s="34"/>
      <c r="F35" s="34"/>
      <c r="G35" s="29"/>
      <c r="H35" s="57"/>
      <c r="I35" s="58"/>
      <c r="J35" s="56"/>
    </row>
    <row r="36" spans="1:10">
      <c r="A36" s="55"/>
      <c r="B36" s="55"/>
      <c r="C36" s="55"/>
      <c r="D36" s="56"/>
      <c r="E36" s="34"/>
      <c r="F36" s="34"/>
      <c r="G36" s="29"/>
      <c r="H36" s="57"/>
      <c r="I36" s="58"/>
      <c r="J36" s="56"/>
    </row>
    <row r="37" spans="1:10">
      <c r="A37" s="55"/>
      <c r="B37" s="55"/>
      <c r="C37" s="55"/>
      <c r="D37" s="56"/>
      <c r="E37" s="34"/>
      <c r="F37" s="34"/>
      <c r="G37" s="29"/>
      <c r="H37" s="57"/>
      <c r="I37" s="58"/>
      <c r="J37" s="56"/>
    </row>
  </sheetData>
  <mergeCells count="13">
    <mergeCell ref="B1:F1"/>
    <mergeCell ref="B2:F2"/>
    <mergeCell ref="A25:J25"/>
    <mergeCell ref="A11:J11"/>
    <mergeCell ref="G8:I8"/>
    <mergeCell ref="J8:J10"/>
    <mergeCell ref="G9:I9"/>
    <mergeCell ref="A8:A10"/>
    <mergeCell ref="B8:B10"/>
    <mergeCell ref="C8:C10"/>
    <mergeCell ref="D8:D10"/>
    <mergeCell ref="E8:E10"/>
    <mergeCell ref="F8:F10"/>
  </mergeCells>
  <conditionalFormatting sqref="G12:G24 G26:G34">
    <cfRule type="containsText" dxfId="59" priority="1" operator="containsText" text="Hoàn thành">
      <formula>NOT(ISERROR(SEARCH("Hoàn thành",G12)))</formula>
    </cfRule>
    <cfRule type="containsText" dxfId="58" priority="2" operator="containsText" text="Lỗi">
      <formula>NOT(ISERROR(SEARCH("Lỗi",G12)))</formula>
    </cfRule>
    <cfRule type="containsText" dxfId="57" priority="3" operator="containsText" text="Hoàn thành">
      <formula>NOT(ISERROR(SEARCH("Hoàn thành",G12)))</formula>
    </cfRule>
    <cfRule type="containsText" dxfId="56" priority="4" operator="containsText" text="Hoàn thành">
      <formula>NOT(ISERROR(SEARCH("Hoàn thành",G12)))</formula>
    </cfRule>
  </conditionalFormatting>
  <dataValidations count="2">
    <dataValidation type="list" operator="equal" allowBlank="1" showErrorMessage="1" promptTitle="dfdf" sqref="G35:G37" xr:uid="{00000000-0002-0000-0200-000000000000}">
      <formula1>"Passed,Untested,Failed,Blocked"</formula1>
      <formula2>0</formula2>
    </dataValidation>
    <dataValidation type="list" allowBlank="1" showInputMessage="1" showErrorMessage="1" sqref="G12:G24 G26:G34" xr:uid="{4BEC26F6-DEC0-4DED-97D9-F8CF3842BD92}">
      <formula1>"Pass, Fail, Chưa kiểm tra, Bị chặn"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AC02-FC3A-4E42-AAE0-CF6CCFE2BFF4}">
  <sheetPr>
    <tabColor theme="3"/>
  </sheetPr>
  <dimension ref="A1:J47"/>
  <sheetViews>
    <sheetView zoomScale="50" zoomScaleNormal="100" workbookViewId="0">
      <selection activeCell="G12" activeCellId="3" sqref="G31:G38 G40:G45 G22:G29 G12:G20"/>
    </sheetView>
  </sheetViews>
  <sheetFormatPr defaultColWidth="9.109375" defaultRowHeight="16.8"/>
  <cols>
    <col min="1" max="1" width="21.33203125" style="8" bestFit="1" customWidth="1"/>
    <col min="2" max="2" width="54.109375" style="8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10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10" s="31" customFormat="1">
      <c r="A2" s="42" t="s">
        <v>49</v>
      </c>
      <c r="B2" s="105" t="s">
        <v>113</v>
      </c>
      <c r="C2" s="105"/>
      <c r="D2" s="105"/>
      <c r="E2" s="105"/>
      <c r="F2" s="105"/>
      <c r="G2" s="29"/>
      <c r="H2" s="30"/>
    </row>
    <row r="3" spans="1:10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10" s="31" customFormat="1">
      <c r="A4" s="44" t="s">
        <v>53</v>
      </c>
      <c r="B4" s="45">
        <v>30</v>
      </c>
      <c r="C4" s="45">
        <v>0</v>
      </c>
      <c r="D4" s="43">
        <v>0</v>
      </c>
      <c r="E4" s="46">
        <v>0</v>
      </c>
      <c r="F4" s="43">
        <f>SUM(B4:E4)</f>
        <v>30</v>
      </c>
      <c r="G4" s="29"/>
      <c r="H4" s="30"/>
    </row>
    <row r="5" spans="1:10" s="31" customFormat="1">
      <c r="A5" s="44" t="s">
        <v>54</v>
      </c>
      <c r="B5" s="45">
        <v>30</v>
      </c>
      <c r="C5" s="45">
        <v>0</v>
      </c>
      <c r="D5" s="43">
        <v>0</v>
      </c>
      <c r="E5" s="46">
        <v>0</v>
      </c>
      <c r="F5" s="43">
        <f>SUM(B5:E5)</f>
        <v>30</v>
      </c>
      <c r="G5" s="29"/>
      <c r="H5" s="30"/>
    </row>
    <row r="6" spans="1:10" s="31" customFormat="1" ht="409.5" customHeight="1">
      <c r="A6" s="32"/>
      <c r="B6" s="33"/>
      <c r="E6" s="34"/>
      <c r="G6" s="29"/>
      <c r="H6" s="30"/>
    </row>
    <row r="7" spans="1:10" s="31" customFormat="1" ht="75" customHeight="1">
      <c r="A7" s="32"/>
      <c r="B7" s="33"/>
      <c r="E7" s="34"/>
      <c r="G7" s="29"/>
      <c r="H7" s="30"/>
    </row>
    <row r="8" spans="1:10" s="31" customFormat="1">
      <c r="A8" s="110" t="s">
        <v>55</v>
      </c>
      <c r="B8" s="110" t="s">
        <v>3</v>
      </c>
      <c r="C8" s="110" t="s">
        <v>56</v>
      </c>
      <c r="D8" s="110" t="s">
        <v>57</v>
      </c>
      <c r="E8" s="110" t="s">
        <v>58</v>
      </c>
      <c r="F8" s="110" t="s">
        <v>59</v>
      </c>
      <c r="G8" s="110" t="s">
        <v>60</v>
      </c>
      <c r="H8" s="110"/>
      <c r="I8" s="110"/>
      <c r="J8" s="110" t="s">
        <v>61</v>
      </c>
    </row>
    <row r="9" spans="1:10" s="31" customFormat="1">
      <c r="A9" s="110"/>
      <c r="B9" s="110"/>
      <c r="C9" s="110"/>
      <c r="D9" s="110"/>
      <c r="E9" s="110"/>
      <c r="F9" s="110"/>
      <c r="G9" s="110" t="s">
        <v>30</v>
      </c>
      <c r="H9" s="110"/>
      <c r="I9" s="110"/>
      <c r="J9" s="110"/>
    </row>
    <row r="10" spans="1:10" s="31" customFormat="1">
      <c r="A10" s="110"/>
      <c r="B10" s="110"/>
      <c r="C10" s="110"/>
      <c r="D10" s="110"/>
      <c r="E10" s="110"/>
      <c r="F10" s="110"/>
      <c r="G10" s="47" t="s">
        <v>62</v>
      </c>
      <c r="H10" s="48" t="s">
        <v>63</v>
      </c>
      <c r="I10" s="103" t="s">
        <v>64</v>
      </c>
      <c r="J10" s="110"/>
    </row>
    <row r="11" spans="1:10" s="31" customFormat="1">
      <c r="A11" s="108" t="s">
        <v>114</v>
      </c>
      <c r="B11" s="108"/>
      <c r="C11" s="108"/>
      <c r="D11" s="108"/>
      <c r="E11" s="108"/>
      <c r="F11" s="108"/>
      <c r="G11" s="108"/>
      <c r="H11" s="109"/>
      <c r="I11" s="109"/>
      <c r="J11" s="109"/>
    </row>
    <row r="12" spans="1:10" s="31" customFormat="1">
      <c r="A12" s="64" t="s">
        <v>115</v>
      </c>
      <c r="B12" s="65" t="s">
        <v>116</v>
      </c>
      <c r="C12" s="64"/>
      <c r="D12" s="64"/>
      <c r="E12" s="64" t="s">
        <v>70</v>
      </c>
      <c r="F12" s="64" t="s">
        <v>70</v>
      </c>
      <c r="G12" s="66" t="s">
        <v>68</v>
      </c>
      <c r="H12" s="63">
        <v>46113</v>
      </c>
      <c r="I12" s="63" t="s">
        <v>117</v>
      </c>
      <c r="J12" s="53"/>
    </row>
    <row r="13" spans="1:10" s="31" customFormat="1" ht="33.6">
      <c r="A13" s="64" t="s">
        <v>118</v>
      </c>
      <c r="B13" s="65" t="s">
        <v>119</v>
      </c>
      <c r="C13" s="64"/>
      <c r="D13" s="64"/>
      <c r="E13" s="64" t="s">
        <v>72</v>
      </c>
      <c r="F13" s="64" t="s">
        <v>72</v>
      </c>
      <c r="G13" s="66" t="s">
        <v>68</v>
      </c>
      <c r="H13" s="63">
        <v>46113</v>
      </c>
      <c r="I13" s="63" t="s">
        <v>117</v>
      </c>
      <c r="J13" s="53"/>
    </row>
    <row r="14" spans="1:10" s="31" customFormat="1" ht="33.6">
      <c r="A14" s="64" t="s">
        <v>120</v>
      </c>
      <c r="B14" s="65" t="s">
        <v>121</v>
      </c>
      <c r="C14" s="64"/>
      <c r="D14" s="64"/>
      <c r="E14" s="64" t="s">
        <v>122</v>
      </c>
      <c r="F14" s="64" t="s">
        <v>122</v>
      </c>
      <c r="G14" s="66" t="s">
        <v>68</v>
      </c>
      <c r="H14" s="63">
        <v>46113</v>
      </c>
      <c r="I14" s="63" t="s">
        <v>117</v>
      </c>
      <c r="J14" s="53"/>
    </row>
    <row r="15" spans="1:10" s="31" customFormat="1" ht="33.6">
      <c r="A15" s="64" t="s">
        <v>123</v>
      </c>
      <c r="B15" s="65" t="s">
        <v>74</v>
      </c>
      <c r="C15" s="64"/>
      <c r="D15" s="64"/>
      <c r="E15" s="64" t="s">
        <v>124</v>
      </c>
      <c r="F15" s="64" t="s">
        <v>124</v>
      </c>
      <c r="G15" s="66" t="s">
        <v>68</v>
      </c>
      <c r="H15" s="63">
        <v>46113</v>
      </c>
      <c r="I15" s="63" t="s">
        <v>117</v>
      </c>
      <c r="J15" s="53"/>
    </row>
    <row r="16" spans="1:10" s="31" customFormat="1" ht="33.6">
      <c r="A16" s="64" t="s">
        <v>125</v>
      </c>
      <c r="B16" s="65" t="s">
        <v>77</v>
      </c>
      <c r="C16" s="64"/>
      <c r="D16" s="64"/>
      <c r="E16" s="64" t="s">
        <v>126</v>
      </c>
      <c r="F16" s="64" t="s">
        <v>126</v>
      </c>
      <c r="G16" s="66" t="s">
        <v>68</v>
      </c>
      <c r="H16" s="63">
        <v>46113</v>
      </c>
      <c r="I16" s="63" t="s">
        <v>117</v>
      </c>
      <c r="J16" s="53"/>
    </row>
    <row r="17" spans="1:10" s="31" customFormat="1" ht="33.6">
      <c r="A17" s="64" t="s">
        <v>127</v>
      </c>
      <c r="B17" s="65" t="s">
        <v>128</v>
      </c>
      <c r="C17" s="64"/>
      <c r="D17" s="64"/>
      <c r="E17" s="64" t="s">
        <v>129</v>
      </c>
      <c r="F17" s="64" t="s">
        <v>129</v>
      </c>
      <c r="G17" s="66" t="s">
        <v>68</v>
      </c>
      <c r="H17" s="63">
        <v>46113</v>
      </c>
      <c r="I17" s="63" t="s">
        <v>117</v>
      </c>
      <c r="J17" s="53"/>
    </row>
    <row r="18" spans="1:10" s="31" customFormat="1" ht="33.6">
      <c r="A18" s="64" t="s">
        <v>130</v>
      </c>
      <c r="B18" s="65" t="s">
        <v>131</v>
      </c>
      <c r="C18" s="64"/>
      <c r="D18" s="64"/>
      <c r="E18" s="64" t="s">
        <v>132</v>
      </c>
      <c r="F18" s="64" t="s">
        <v>132</v>
      </c>
      <c r="G18" s="66" t="s">
        <v>68</v>
      </c>
      <c r="H18" s="63">
        <v>46113</v>
      </c>
      <c r="I18" s="63" t="s">
        <v>117</v>
      </c>
      <c r="J18" s="53"/>
    </row>
    <row r="19" spans="1:10" s="31" customFormat="1" ht="50.4">
      <c r="A19" s="64" t="s">
        <v>133</v>
      </c>
      <c r="B19" s="65" t="s">
        <v>134</v>
      </c>
      <c r="C19" s="64"/>
      <c r="D19" s="64"/>
      <c r="E19" s="64" t="s">
        <v>135</v>
      </c>
      <c r="F19" s="64" t="s">
        <v>135</v>
      </c>
      <c r="G19" s="66" t="s">
        <v>68</v>
      </c>
      <c r="H19" s="63">
        <v>46113</v>
      </c>
      <c r="I19" s="63" t="s">
        <v>117</v>
      </c>
      <c r="J19" s="53"/>
    </row>
    <row r="20" spans="1:10" s="31" customFormat="1">
      <c r="A20" s="64" t="s">
        <v>136</v>
      </c>
      <c r="B20" s="65" t="s">
        <v>137</v>
      </c>
      <c r="C20" s="64"/>
      <c r="D20" s="64"/>
      <c r="E20" s="64" t="s">
        <v>67</v>
      </c>
      <c r="F20" s="64" t="s">
        <v>67</v>
      </c>
      <c r="G20" s="66" t="s">
        <v>68</v>
      </c>
      <c r="H20" s="63">
        <v>46113</v>
      </c>
      <c r="I20" s="63" t="s">
        <v>117</v>
      </c>
      <c r="J20" s="53"/>
    </row>
    <row r="21" spans="1:10" s="31" customFormat="1">
      <c r="A21" s="129" t="s">
        <v>138</v>
      </c>
      <c r="B21" s="129"/>
      <c r="C21" s="129"/>
      <c r="D21" s="129"/>
      <c r="E21" s="129"/>
      <c r="F21" s="129"/>
      <c r="G21" s="129"/>
      <c r="H21" s="109"/>
      <c r="I21" s="109"/>
      <c r="J21" s="109"/>
    </row>
    <row r="22" spans="1:10" s="31" customFormat="1" ht="33.6">
      <c r="A22" s="64" t="s">
        <v>139</v>
      </c>
      <c r="B22" s="65" t="s">
        <v>140</v>
      </c>
      <c r="C22" s="64"/>
      <c r="D22" s="64"/>
      <c r="E22" s="64" t="s">
        <v>141</v>
      </c>
      <c r="F22" s="64" t="s">
        <v>141</v>
      </c>
      <c r="G22" s="66" t="s">
        <v>68</v>
      </c>
      <c r="H22" s="63">
        <v>46113</v>
      </c>
      <c r="I22" s="63" t="s">
        <v>117</v>
      </c>
      <c r="J22" s="53"/>
    </row>
    <row r="23" spans="1:10" s="31" customFormat="1">
      <c r="A23" s="64" t="s">
        <v>142</v>
      </c>
      <c r="B23" s="65" t="s">
        <v>143</v>
      </c>
      <c r="C23" s="64"/>
      <c r="D23" s="64"/>
      <c r="E23" s="64" t="s">
        <v>70</v>
      </c>
      <c r="F23" s="64" t="s">
        <v>70</v>
      </c>
      <c r="G23" s="66" t="s">
        <v>68</v>
      </c>
      <c r="H23" s="63">
        <v>46113</v>
      </c>
      <c r="I23" s="63" t="s">
        <v>117</v>
      </c>
      <c r="J23" s="53"/>
    </row>
    <row r="24" spans="1:10" s="31" customFormat="1" ht="33.6">
      <c r="A24" s="64" t="s">
        <v>144</v>
      </c>
      <c r="B24" s="65" t="s">
        <v>145</v>
      </c>
      <c r="C24" s="64"/>
      <c r="D24" s="64"/>
      <c r="E24" s="64" t="s">
        <v>72</v>
      </c>
      <c r="F24" s="64" t="s">
        <v>72</v>
      </c>
      <c r="G24" s="66" t="s">
        <v>68</v>
      </c>
      <c r="H24" s="63">
        <v>46113</v>
      </c>
      <c r="I24" s="63" t="s">
        <v>117</v>
      </c>
      <c r="J24" s="53"/>
    </row>
    <row r="25" spans="1:10" s="31" customFormat="1">
      <c r="A25" s="64" t="s">
        <v>146</v>
      </c>
      <c r="B25" s="65" t="s">
        <v>147</v>
      </c>
      <c r="C25" s="64"/>
      <c r="D25" s="64"/>
      <c r="E25" s="64" t="s">
        <v>148</v>
      </c>
      <c r="F25" s="64" t="s">
        <v>148</v>
      </c>
      <c r="G25" s="66" t="s">
        <v>68</v>
      </c>
      <c r="H25" s="63">
        <v>46113</v>
      </c>
      <c r="I25" s="63" t="s">
        <v>117</v>
      </c>
      <c r="J25" s="53"/>
    </row>
    <row r="26" spans="1:10" s="31" customFormat="1" ht="33.6">
      <c r="A26" s="64" t="s">
        <v>149</v>
      </c>
      <c r="B26" s="65" t="s">
        <v>150</v>
      </c>
      <c r="C26" s="64"/>
      <c r="D26" s="64"/>
      <c r="E26" s="64" t="s">
        <v>79</v>
      </c>
      <c r="F26" s="64" t="s">
        <v>79</v>
      </c>
      <c r="G26" s="66" t="s">
        <v>68</v>
      </c>
      <c r="H26" s="63">
        <v>46113</v>
      </c>
      <c r="I26" s="63" t="s">
        <v>117</v>
      </c>
      <c r="J26" s="53"/>
    </row>
    <row r="27" spans="1:10" s="31" customFormat="1" ht="50.4">
      <c r="A27" s="64" t="s">
        <v>151</v>
      </c>
      <c r="B27" s="65" t="s">
        <v>152</v>
      </c>
      <c r="C27" s="64"/>
      <c r="D27" s="64"/>
      <c r="E27" s="64" t="s">
        <v>153</v>
      </c>
      <c r="F27" s="64" t="s">
        <v>153</v>
      </c>
      <c r="G27" s="66" t="s">
        <v>68</v>
      </c>
      <c r="H27" s="63">
        <v>46113</v>
      </c>
      <c r="I27" s="63" t="s">
        <v>117</v>
      </c>
      <c r="J27" s="53"/>
    </row>
    <row r="28" spans="1:10" s="31" customFormat="1" ht="33.6">
      <c r="A28" s="64" t="s">
        <v>154</v>
      </c>
      <c r="B28" s="65" t="s">
        <v>155</v>
      </c>
      <c r="C28" s="64"/>
      <c r="D28" s="64"/>
      <c r="E28" s="64" t="s">
        <v>156</v>
      </c>
      <c r="F28" s="64" t="s">
        <v>156</v>
      </c>
      <c r="G28" s="66" t="s">
        <v>68</v>
      </c>
      <c r="H28" s="63">
        <v>46113</v>
      </c>
      <c r="I28" s="63" t="s">
        <v>117</v>
      </c>
      <c r="J28" s="53"/>
    </row>
    <row r="29" spans="1:10" s="31" customFormat="1" ht="33.6">
      <c r="A29" s="64" t="s">
        <v>157</v>
      </c>
      <c r="B29" s="65" t="s">
        <v>158</v>
      </c>
      <c r="C29" s="64"/>
      <c r="D29" s="64"/>
      <c r="E29" s="64" t="s">
        <v>159</v>
      </c>
      <c r="F29" s="64" t="s">
        <v>159</v>
      </c>
      <c r="G29" s="66" t="s">
        <v>68</v>
      </c>
      <c r="H29" s="63">
        <v>46113</v>
      </c>
      <c r="I29" s="63" t="s">
        <v>117</v>
      </c>
      <c r="J29" s="53"/>
    </row>
    <row r="30" spans="1:10" s="31" customFormat="1">
      <c r="A30" s="106" t="s">
        <v>160</v>
      </c>
      <c r="B30" s="106"/>
      <c r="C30" s="106"/>
      <c r="D30" s="106"/>
      <c r="E30" s="106"/>
      <c r="F30" s="106"/>
      <c r="G30" s="106"/>
      <c r="H30" s="107"/>
      <c r="I30" s="107"/>
      <c r="J30" s="107"/>
    </row>
    <row r="31" spans="1:10" s="31" customFormat="1" ht="117.6">
      <c r="A31" s="64" t="s">
        <v>161</v>
      </c>
      <c r="B31" s="64" t="s">
        <v>162</v>
      </c>
      <c r="C31" s="64" t="s">
        <v>163</v>
      </c>
      <c r="D31" s="64" t="s">
        <v>164</v>
      </c>
      <c r="E31" s="64" t="s">
        <v>165</v>
      </c>
      <c r="F31" s="64" t="s">
        <v>165</v>
      </c>
      <c r="G31" s="66" t="s">
        <v>68</v>
      </c>
      <c r="H31" s="63">
        <v>46113</v>
      </c>
      <c r="I31" s="63" t="s">
        <v>117</v>
      </c>
      <c r="J31" s="53"/>
    </row>
    <row r="32" spans="1:10" s="31" customFormat="1" ht="100.8">
      <c r="A32" s="64" t="s">
        <v>166</v>
      </c>
      <c r="B32" s="64" t="s">
        <v>167</v>
      </c>
      <c r="C32" s="64" t="s">
        <v>168</v>
      </c>
      <c r="D32" s="64" t="s">
        <v>164</v>
      </c>
      <c r="E32" s="64" t="s">
        <v>169</v>
      </c>
      <c r="F32" s="64" t="s">
        <v>169</v>
      </c>
      <c r="G32" s="66" t="s">
        <v>68</v>
      </c>
      <c r="H32" s="63">
        <v>46113</v>
      </c>
      <c r="I32" s="63" t="s">
        <v>117</v>
      </c>
      <c r="J32" s="53"/>
    </row>
    <row r="33" spans="1:10" s="31" customFormat="1" ht="100.8">
      <c r="A33" s="64" t="s">
        <v>170</v>
      </c>
      <c r="B33" s="64" t="s">
        <v>171</v>
      </c>
      <c r="C33" s="64" t="s">
        <v>172</v>
      </c>
      <c r="D33" s="64" t="s">
        <v>164</v>
      </c>
      <c r="E33" s="64" t="s">
        <v>173</v>
      </c>
      <c r="F33" s="64" t="s">
        <v>173</v>
      </c>
      <c r="G33" s="66" t="s">
        <v>68</v>
      </c>
      <c r="H33" s="63">
        <v>46113</v>
      </c>
      <c r="I33" s="63" t="s">
        <v>117</v>
      </c>
      <c r="J33" s="53"/>
    </row>
    <row r="34" spans="1:10" s="31" customFormat="1" ht="100.8">
      <c r="A34" s="64" t="s">
        <v>174</v>
      </c>
      <c r="B34" s="64" t="s">
        <v>175</v>
      </c>
      <c r="C34" s="64" t="s">
        <v>176</v>
      </c>
      <c r="D34" s="64" t="s">
        <v>164</v>
      </c>
      <c r="E34" s="64" t="s">
        <v>177</v>
      </c>
      <c r="F34" s="64" t="s">
        <v>177</v>
      </c>
      <c r="G34" s="66" t="s">
        <v>68</v>
      </c>
      <c r="H34" s="63">
        <v>46113</v>
      </c>
      <c r="I34" s="63" t="s">
        <v>117</v>
      </c>
      <c r="J34" s="53"/>
    </row>
    <row r="35" spans="1:10" s="31" customFormat="1" ht="67.2">
      <c r="A35" s="64" t="s">
        <v>178</v>
      </c>
      <c r="B35" s="64" t="s">
        <v>101</v>
      </c>
      <c r="C35" s="64" t="s">
        <v>179</v>
      </c>
      <c r="D35" s="64" t="s">
        <v>180</v>
      </c>
      <c r="E35" s="64" t="s">
        <v>181</v>
      </c>
      <c r="F35" s="64" t="s">
        <v>181</v>
      </c>
      <c r="G35" s="66" t="s">
        <v>68</v>
      </c>
      <c r="H35" s="63">
        <v>46113</v>
      </c>
      <c r="I35" s="63" t="s">
        <v>117</v>
      </c>
      <c r="J35" s="53"/>
    </row>
    <row r="36" spans="1:10" s="31" customFormat="1" ht="33.6">
      <c r="A36" s="67" t="s">
        <v>182</v>
      </c>
      <c r="B36" s="67" t="s">
        <v>183</v>
      </c>
      <c r="C36" s="67" t="s">
        <v>184</v>
      </c>
      <c r="D36" s="67" t="s">
        <v>185</v>
      </c>
      <c r="E36" s="67" t="s">
        <v>186</v>
      </c>
      <c r="F36" s="67" t="s">
        <v>186</v>
      </c>
      <c r="G36" s="66" t="s">
        <v>68</v>
      </c>
      <c r="H36" s="63">
        <v>46113</v>
      </c>
      <c r="I36" s="63" t="s">
        <v>117</v>
      </c>
      <c r="J36" s="53"/>
    </row>
    <row r="37" spans="1:10" s="31" customFormat="1" ht="100.8">
      <c r="A37" s="64" t="s">
        <v>187</v>
      </c>
      <c r="B37" s="64" t="s">
        <v>188</v>
      </c>
      <c r="C37" s="64" t="s">
        <v>189</v>
      </c>
      <c r="D37" s="64" t="s">
        <v>164</v>
      </c>
      <c r="E37" s="64" t="s">
        <v>190</v>
      </c>
      <c r="F37" s="64" t="s">
        <v>190</v>
      </c>
      <c r="G37" s="66" t="s">
        <v>68</v>
      </c>
      <c r="H37" s="63">
        <v>46113</v>
      </c>
      <c r="I37" s="63" t="s">
        <v>117</v>
      </c>
      <c r="J37" s="53"/>
    </row>
    <row r="38" spans="1:10" s="31" customFormat="1" ht="100.8">
      <c r="A38" s="64" t="s">
        <v>191</v>
      </c>
      <c r="B38" s="64" t="s">
        <v>192</v>
      </c>
      <c r="C38" s="64" t="s">
        <v>193</v>
      </c>
      <c r="D38" s="64" t="s">
        <v>164</v>
      </c>
      <c r="E38" s="64" t="s">
        <v>194</v>
      </c>
      <c r="F38" s="64" t="s">
        <v>194</v>
      </c>
      <c r="G38" s="66" t="s">
        <v>68</v>
      </c>
      <c r="H38" s="63">
        <v>46113</v>
      </c>
      <c r="I38" s="63" t="s">
        <v>117</v>
      </c>
      <c r="J38" s="53"/>
    </row>
    <row r="39" spans="1:10" s="31" customFormat="1">
      <c r="A39" s="128" t="s">
        <v>195</v>
      </c>
      <c r="B39" s="128"/>
      <c r="C39" s="128"/>
      <c r="D39" s="128"/>
      <c r="E39" s="128"/>
      <c r="F39" s="128"/>
      <c r="G39" s="128"/>
      <c r="H39" s="107"/>
      <c r="I39" s="107"/>
      <c r="J39" s="107"/>
    </row>
    <row r="40" spans="1:10" s="31" customFormat="1" ht="50.4">
      <c r="A40" s="64" t="s">
        <v>196</v>
      </c>
      <c r="B40" s="64" t="s">
        <v>197</v>
      </c>
      <c r="C40" s="64" t="s">
        <v>198</v>
      </c>
      <c r="D40" s="64" t="s">
        <v>199</v>
      </c>
      <c r="E40" s="64" t="s">
        <v>200</v>
      </c>
      <c r="F40" s="64" t="s">
        <v>200</v>
      </c>
      <c r="G40" s="66" t="s">
        <v>68</v>
      </c>
      <c r="H40" s="63">
        <v>46113</v>
      </c>
      <c r="I40" s="63" t="s">
        <v>117</v>
      </c>
      <c r="J40" s="53"/>
    </row>
    <row r="41" spans="1:10" s="31" customFormat="1" ht="33.6">
      <c r="A41" s="64" t="s">
        <v>201</v>
      </c>
      <c r="B41" s="64" t="s">
        <v>202</v>
      </c>
      <c r="C41" s="64" t="s">
        <v>203</v>
      </c>
      <c r="D41" s="64" t="s">
        <v>199</v>
      </c>
      <c r="E41" s="64" t="s">
        <v>204</v>
      </c>
      <c r="F41" s="64" t="s">
        <v>204</v>
      </c>
      <c r="G41" s="66" t="s">
        <v>68</v>
      </c>
      <c r="H41" s="63">
        <v>46113</v>
      </c>
      <c r="I41" s="63" t="s">
        <v>117</v>
      </c>
      <c r="J41" s="53"/>
    </row>
    <row r="42" spans="1:10" s="31" customFormat="1" ht="50.4">
      <c r="A42" s="64" t="s">
        <v>205</v>
      </c>
      <c r="B42" s="64" t="s">
        <v>206</v>
      </c>
      <c r="C42" s="64" t="s">
        <v>207</v>
      </c>
      <c r="D42" s="64" t="s">
        <v>199</v>
      </c>
      <c r="E42" s="64" t="s">
        <v>208</v>
      </c>
      <c r="F42" s="64" t="s">
        <v>208</v>
      </c>
      <c r="G42" s="66" t="s">
        <v>68</v>
      </c>
      <c r="H42" s="63">
        <v>46113</v>
      </c>
      <c r="I42" s="63" t="s">
        <v>117</v>
      </c>
      <c r="J42" s="53"/>
    </row>
    <row r="43" spans="1:10" s="31" customFormat="1" ht="50.4">
      <c r="A43" s="64" t="s">
        <v>209</v>
      </c>
      <c r="B43" s="64" t="s">
        <v>210</v>
      </c>
      <c r="C43" s="64" t="s">
        <v>211</v>
      </c>
      <c r="D43" s="64" t="s">
        <v>212</v>
      </c>
      <c r="E43" s="64" t="s">
        <v>213</v>
      </c>
      <c r="F43" s="64" t="s">
        <v>213</v>
      </c>
      <c r="G43" s="66" t="s">
        <v>68</v>
      </c>
      <c r="H43" s="63">
        <v>46113</v>
      </c>
      <c r="I43" s="63" t="s">
        <v>117</v>
      </c>
      <c r="J43" s="53"/>
    </row>
    <row r="44" spans="1:10" s="31" customFormat="1" ht="33.6">
      <c r="A44" s="64" t="s">
        <v>214</v>
      </c>
      <c r="B44" s="64" t="s">
        <v>215</v>
      </c>
      <c r="C44" s="64" t="s">
        <v>216</v>
      </c>
      <c r="D44" s="64" t="s">
        <v>185</v>
      </c>
      <c r="E44" s="64" t="s">
        <v>217</v>
      </c>
      <c r="F44" s="64" t="s">
        <v>217</v>
      </c>
      <c r="G44" s="66" t="s">
        <v>68</v>
      </c>
      <c r="H44" s="63">
        <v>46113</v>
      </c>
      <c r="I44" s="63" t="s">
        <v>117</v>
      </c>
      <c r="J44" s="53"/>
    </row>
    <row r="45" spans="1:10">
      <c r="A45" s="55"/>
      <c r="B45" s="55"/>
      <c r="C45" s="55"/>
      <c r="D45" s="56"/>
      <c r="E45" s="34"/>
      <c r="F45" s="34"/>
      <c r="G45" s="66" t="s">
        <v>68</v>
      </c>
      <c r="H45" s="57"/>
      <c r="I45" s="58"/>
      <c r="J45" s="56"/>
    </row>
    <row r="46" spans="1:10">
      <c r="A46" s="55"/>
      <c r="B46" s="55"/>
      <c r="C46" s="55"/>
      <c r="D46" s="56"/>
      <c r="E46" s="34"/>
      <c r="F46" s="34"/>
      <c r="G46" s="29"/>
      <c r="H46" s="57"/>
      <c r="I46" s="58"/>
      <c r="J46" s="56"/>
    </row>
    <row r="47" spans="1:10">
      <c r="A47" s="55"/>
      <c r="B47" s="55"/>
      <c r="C47" s="55"/>
      <c r="D47" s="56"/>
      <c r="E47" s="34"/>
      <c r="F47" s="34"/>
      <c r="G47" s="29"/>
      <c r="H47" s="57"/>
      <c r="I47" s="58"/>
      <c r="J47" s="56"/>
    </row>
  </sheetData>
  <mergeCells count="15">
    <mergeCell ref="B1:F1"/>
    <mergeCell ref="B2:F2"/>
    <mergeCell ref="F8:F10"/>
    <mergeCell ref="A11:J11"/>
    <mergeCell ref="A21:J21"/>
    <mergeCell ref="A39:J39"/>
    <mergeCell ref="A30:J30"/>
    <mergeCell ref="A8:A10"/>
    <mergeCell ref="B8:B10"/>
    <mergeCell ref="C8:C10"/>
    <mergeCell ref="D8:D10"/>
    <mergeCell ref="E8:E10"/>
    <mergeCell ref="G8:I8"/>
    <mergeCell ref="J8:J10"/>
    <mergeCell ref="G9:I9"/>
  </mergeCells>
  <conditionalFormatting sqref="G12:G20 G22:G29 G31:G38 G40:G45">
    <cfRule type="containsText" dxfId="55" priority="1" operator="containsText" text="Hoàn thành">
      <formula>NOT(ISERROR(SEARCH("Hoàn thành",G12)))</formula>
    </cfRule>
    <cfRule type="containsText" dxfId="54" priority="2" operator="containsText" text="Lỗi">
      <formula>NOT(ISERROR(SEARCH("Lỗi",G12)))</formula>
    </cfRule>
    <cfRule type="containsText" dxfId="53" priority="3" operator="containsText" text="Hoàn thành">
      <formula>NOT(ISERROR(SEARCH("Hoàn thành",G12)))</formula>
    </cfRule>
    <cfRule type="containsText" dxfId="52" priority="4" operator="containsText" text="Hoàn thành">
      <formula>NOT(ISERROR(SEARCH("Hoàn thành",G12)))</formula>
    </cfRule>
  </conditionalFormatting>
  <dataValidations count="2">
    <dataValidation type="list" operator="equal" allowBlank="1" showErrorMessage="1" promptTitle="dfdf" sqref="G46:G47" xr:uid="{3C649449-645D-4435-BBA8-F04B78FDFDEA}">
      <formula1>"Passed,Untested,Failed,Blocked"</formula1>
      <formula2>0</formula2>
    </dataValidation>
    <dataValidation type="list" allowBlank="1" showInputMessage="1" showErrorMessage="1" sqref="G31:G38 G40:G45 G22:G29 G12:G20" xr:uid="{04F40385-EF83-489E-A32D-8084D5A4B86A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BF1C-7BD6-41AB-9F40-8CB278348DB5}">
  <sheetPr>
    <tabColor theme="3"/>
  </sheetPr>
  <dimension ref="A1:J39"/>
  <sheetViews>
    <sheetView zoomScale="73" workbookViewId="0">
      <selection activeCell="G31" sqref="G31:G36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51.33203125" style="8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10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10" s="31" customFormat="1">
      <c r="A2" s="42" t="s">
        <v>49</v>
      </c>
      <c r="B2" s="105" t="s">
        <v>218</v>
      </c>
      <c r="C2" s="105"/>
      <c r="D2" s="105"/>
      <c r="E2" s="105"/>
      <c r="F2" s="105"/>
      <c r="G2" s="29"/>
      <c r="H2" s="30"/>
    </row>
    <row r="3" spans="1:10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10" s="31" customFormat="1">
      <c r="A4" s="44" t="s">
        <v>53</v>
      </c>
      <c r="B4" s="45">
        <v>23</v>
      </c>
      <c r="C4" s="45">
        <v>0</v>
      </c>
      <c r="D4" s="43">
        <v>0</v>
      </c>
      <c r="E4" s="46">
        <v>0</v>
      </c>
      <c r="F4" s="43">
        <f>SUM(B4:E4)</f>
        <v>23</v>
      </c>
      <c r="G4" s="29"/>
      <c r="H4" s="30"/>
    </row>
    <row r="5" spans="1:10" s="31" customFormat="1">
      <c r="A5" s="44" t="s">
        <v>54</v>
      </c>
      <c r="B5" s="45">
        <v>23</v>
      </c>
      <c r="C5" s="45">
        <v>0</v>
      </c>
      <c r="D5" s="43">
        <v>0</v>
      </c>
      <c r="E5" s="46">
        <v>0</v>
      </c>
      <c r="F5" s="43">
        <f>SUM(B5:E5)</f>
        <v>23</v>
      </c>
      <c r="G5" s="29"/>
      <c r="H5" s="30"/>
    </row>
    <row r="6" spans="1:10" s="31" customFormat="1" ht="409.5" customHeight="1">
      <c r="A6" s="32"/>
      <c r="B6" s="33"/>
      <c r="E6" s="34"/>
      <c r="G6" s="29"/>
      <c r="H6" s="30"/>
    </row>
    <row r="7" spans="1:10" s="31" customFormat="1">
      <c r="A7" s="110" t="s">
        <v>55</v>
      </c>
      <c r="B7" s="110" t="s">
        <v>3</v>
      </c>
      <c r="C7" s="110" t="s">
        <v>56</v>
      </c>
      <c r="D7" s="110" t="s">
        <v>57</v>
      </c>
      <c r="E7" s="110" t="s">
        <v>58</v>
      </c>
      <c r="F7" s="110" t="s">
        <v>59</v>
      </c>
      <c r="G7" s="110" t="s">
        <v>60</v>
      </c>
      <c r="H7" s="110"/>
      <c r="I7" s="110"/>
      <c r="J7" s="110" t="s">
        <v>61</v>
      </c>
    </row>
    <row r="8" spans="1:10" s="31" customFormat="1">
      <c r="A8" s="110"/>
      <c r="B8" s="110"/>
      <c r="C8" s="110"/>
      <c r="D8" s="110"/>
      <c r="E8" s="110"/>
      <c r="F8" s="110"/>
      <c r="G8" s="110" t="s">
        <v>30</v>
      </c>
      <c r="H8" s="110"/>
      <c r="I8" s="110"/>
      <c r="J8" s="110"/>
    </row>
    <row r="9" spans="1:10" s="31" customFormat="1">
      <c r="A9" s="110"/>
      <c r="B9" s="110"/>
      <c r="C9" s="110"/>
      <c r="D9" s="110"/>
      <c r="E9" s="110"/>
      <c r="F9" s="110"/>
      <c r="G9" s="47" t="s">
        <v>62</v>
      </c>
      <c r="H9" s="48" t="s">
        <v>63</v>
      </c>
      <c r="I9" s="103" t="s">
        <v>64</v>
      </c>
      <c r="J9" s="110"/>
    </row>
    <row r="10" spans="1:10" s="31" customFormat="1">
      <c r="A10" s="108" t="s">
        <v>219</v>
      </c>
      <c r="B10" s="108"/>
      <c r="C10" s="108"/>
      <c r="D10" s="108"/>
      <c r="E10" s="108"/>
      <c r="F10" s="108"/>
      <c r="G10" s="108"/>
      <c r="H10" s="109"/>
      <c r="I10" s="109"/>
      <c r="J10" s="109"/>
    </row>
    <row r="11" spans="1:10" s="31" customFormat="1" ht="33.6">
      <c r="A11" s="64" t="s">
        <v>220</v>
      </c>
      <c r="B11" s="65" t="s">
        <v>221</v>
      </c>
      <c r="C11" s="64"/>
      <c r="D11" s="64"/>
      <c r="E11" s="68" t="s">
        <v>222</v>
      </c>
      <c r="F11" s="68" t="s">
        <v>222</v>
      </c>
      <c r="G11" s="66" t="s">
        <v>68</v>
      </c>
      <c r="H11" s="63">
        <v>46113</v>
      </c>
      <c r="I11" s="63" t="s">
        <v>117</v>
      </c>
      <c r="J11" s="53"/>
    </row>
    <row r="12" spans="1:10" s="31" customFormat="1">
      <c r="A12" s="64" t="s">
        <v>223</v>
      </c>
      <c r="B12" s="65" t="s">
        <v>224</v>
      </c>
      <c r="C12" s="64"/>
      <c r="D12" s="64"/>
      <c r="E12" s="68" t="s">
        <v>225</v>
      </c>
      <c r="F12" s="68" t="s">
        <v>225</v>
      </c>
      <c r="G12" s="66" t="s">
        <v>68</v>
      </c>
      <c r="H12" s="63">
        <v>46113</v>
      </c>
      <c r="I12" s="63" t="s">
        <v>117</v>
      </c>
      <c r="J12" s="53"/>
    </row>
    <row r="13" spans="1:10" s="31" customFormat="1">
      <c r="A13" s="64" t="s">
        <v>226</v>
      </c>
      <c r="B13" s="65" t="s">
        <v>227</v>
      </c>
      <c r="C13" s="64"/>
      <c r="D13" s="64"/>
      <c r="E13" s="68" t="s">
        <v>228</v>
      </c>
      <c r="F13" s="68" t="s">
        <v>228</v>
      </c>
      <c r="G13" s="66" t="s">
        <v>68</v>
      </c>
      <c r="H13" s="63">
        <v>46113</v>
      </c>
      <c r="I13" s="63" t="s">
        <v>117</v>
      </c>
      <c r="J13" s="53"/>
    </row>
    <row r="14" spans="1:10" s="31" customFormat="1" ht="33.6">
      <c r="A14" s="64" t="s">
        <v>229</v>
      </c>
      <c r="B14" s="65" t="s">
        <v>74</v>
      </c>
      <c r="C14" s="64"/>
      <c r="D14" s="64"/>
      <c r="E14" s="68" t="s">
        <v>230</v>
      </c>
      <c r="F14" s="68" t="s">
        <v>230</v>
      </c>
      <c r="G14" s="66" t="s">
        <v>68</v>
      </c>
      <c r="H14" s="63">
        <v>46113</v>
      </c>
      <c r="I14" s="63" t="s">
        <v>117</v>
      </c>
      <c r="J14" s="53"/>
    </row>
    <row r="15" spans="1:10" s="31" customFormat="1">
      <c r="A15" s="64" t="s">
        <v>231</v>
      </c>
      <c r="B15" s="65" t="s">
        <v>232</v>
      </c>
      <c r="C15" s="64"/>
      <c r="D15" s="64"/>
      <c r="E15" s="68" t="s">
        <v>233</v>
      </c>
      <c r="F15" s="68" t="s">
        <v>233</v>
      </c>
      <c r="G15" s="66" t="s">
        <v>68</v>
      </c>
      <c r="H15" s="63">
        <v>46113</v>
      </c>
      <c r="I15" s="63" t="s">
        <v>117</v>
      </c>
      <c r="J15" s="53"/>
    </row>
    <row r="16" spans="1:10" s="31" customFormat="1" ht="33.6">
      <c r="A16" s="64" t="s">
        <v>234</v>
      </c>
      <c r="B16" s="64" t="s">
        <v>235</v>
      </c>
      <c r="C16" s="64"/>
      <c r="D16" s="64"/>
      <c r="E16" s="68" t="s">
        <v>236</v>
      </c>
      <c r="F16" s="68" t="s">
        <v>236</v>
      </c>
      <c r="G16" s="66" t="s">
        <v>68</v>
      </c>
      <c r="H16" s="63">
        <v>46113</v>
      </c>
      <c r="I16" s="63" t="s">
        <v>117</v>
      </c>
      <c r="J16" s="53"/>
    </row>
    <row r="17" spans="1:10" s="31" customFormat="1">
      <c r="A17" s="129" t="s">
        <v>237</v>
      </c>
      <c r="B17" s="129"/>
      <c r="C17" s="129"/>
      <c r="D17" s="129"/>
      <c r="E17" s="129"/>
      <c r="F17" s="129"/>
      <c r="G17" s="129"/>
      <c r="H17" s="109"/>
      <c r="I17" s="109"/>
      <c r="J17" s="109"/>
    </row>
    <row r="18" spans="1:10" s="31" customFormat="1">
      <c r="A18" s="64" t="s">
        <v>238</v>
      </c>
      <c r="B18" s="65" t="s">
        <v>239</v>
      </c>
      <c r="C18" s="64"/>
      <c r="D18" s="64"/>
      <c r="E18" s="68" t="s">
        <v>240</v>
      </c>
      <c r="F18" s="68" t="s">
        <v>240</v>
      </c>
      <c r="G18" s="66" t="s">
        <v>68</v>
      </c>
      <c r="H18" s="63">
        <v>46113</v>
      </c>
      <c r="I18" s="63" t="s">
        <v>117</v>
      </c>
      <c r="J18" s="53"/>
    </row>
    <row r="19" spans="1:10" s="31" customFormat="1">
      <c r="A19" s="64" t="s">
        <v>241</v>
      </c>
      <c r="B19" s="65" t="s">
        <v>242</v>
      </c>
      <c r="C19" s="64"/>
      <c r="D19" s="64"/>
      <c r="E19" s="68" t="s">
        <v>243</v>
      </c>
      <c r="F19" s="68" t="s">
        <v>243</v>
      </c>
      <c r="G19" s="66" t="s">
        <v>68</v>
      </c>
      <c r="H19" s="63">
        <v>46113</v>
      </c>
      <c r="I19" s="63" t="s">
        <v>117</v>
      </c>
      <c r="J19" s="53"/>
    </row>
    <row r="20" spans="1:10" s="31" customFormat="1" ht="33.6">
      <c r="A20" s="64" t="s">
        <v>244</v>
      </c>
      <c r="B20" s="65" t="s">
        <v>245</v>
      </c>
      <c r="C20" s="64"/>
      <c r="D20" s="64"/>
      <c r="E20" s="68" t="s">
        <v>246</v>
      </c>
      <c r="F20" s="68" t="s">
        <v>246</v>
      </c>
      <c r="G20" s="66" t="s">
        <v>68</v>
      </c>
      <c r="H20" s="63">
        <v>46113</v>
      </c>
      <c r="I20" s="63" t="s">
        <v>117</v>
      </c>
      <c r="J20" s="53"/>
    </row>
    <row r="21" spans="1:10" s="31" customFormat="1">
      <c r="A21" s="64" t="s">
        <v>247</v>
      </c>
      <c r="B21" s="65" t="s">
        <v>128</v>
      </c>
      <c r="C21" s="64"/>
      <c r="D21" s="64"/>
      <c r="E21" s="68" t="s">
        <v>248</v>
      </c>
      <c r="F21" s="68" t="s">
        <v>248</v>
      </c>
      <c r="G21" s="66" t="s">
        <v>68</v>
      </c>
      <c r="H21" s="63">
        <v>46113</v>
      </c>
      <c r="I21" s="63" t="s">
        <v>117</v>
      </c>
      <c r="J21" s="53"/>
    </row>
    <row r="22" spans="1:10" s="31" customFormat="1" ht="50.4">
      <c r="A22" s="64" t="s">
        <v>249</v>
      </c>
      <c r="B22" s="65" t="s">
        <v>250</v>
      </c>
      <c r="C22" s="64"/>
      <c r="D22" s="64"/>
      <c r="E22" s="68" t="s">
        <v>251</v>
      </c>
      <c r="F22" s="68" t="s">
        <v>251</v>
      </c>
      <c r="G22" s="66" t="s">
        <v>68</v>
      </c>
      <c r="H22" s="63">
        <v>46113</v>
      </c>
      <c r="I22" s="63" t="s">
        <v>117</v>
      </c>
      <c r="J22" s="53"/>
    </row>
    <row r="23" spans="1:10" s="31" customFormat="1">
      <c r="A23" s="64" t="s">
        <v>252</v>
      </c>
      <c r="B23" s="65" t="s">
        <v>253</v>
      </c>
      <c r="C23" s="64"/>
      <c r="D23" s="64"/>
      <c r="E23" s="68" t="s">
        <v>233</v>
      </c>
      <c r="F23" s="68" t="s">
        <v>233</v>
      </c>
      <c r="G23" s="66" t="s">
        <v>68</v>
      </c>
      <c r="H23" s="63">
        <v>46113</v>
      </c>
      <c r="I23" s="63" t="s">
        <v>117</v>
      </c>
      <c r="J23" s="53"/>
    </row>
    <row r="24" spans="1:10" s="31" customFormat="1" ht="33.6">
      <c r="A24" s="64" t="s">
        <v>254</v>
      </c>
      <c r="B24" s="64" t="s">
        <v>255</v>
      </c>
      <c r="C24" s="64"/>
      <c r="D24" s="64"/>
      <c r="E24" s="68" t="s">
        <v>256</v>
      </c>
      <c r="F24" s="68" t="s">
        <v>256</v>
      </c>
      <c r="G24" s="66" t="s">
        <v>68</v>
      </c>
      <c r="H24" s="63">
        <v>46113</v>
      </c>
      <c r="I24" s="63" t="s">
        <v>117</v>
      </c>
      <c r="J24" s="53"/>
    </row>
    <row r="25" spans="1:10" s="31" customFormat="1">
      <c r="A25" s="106" t="s">
        <v>257</v>
      </c>
      <c r="B25" s="106"/>
      <c r="C25" s="106"/>
      <c r="D25" s="106"/>
      <c r="E25" s="106"/>
      <c r="F25" s="106"/>
      <c r="G25" s="106"/>
      <c r="H25" s="107"/>
      <c r="I25" s="107"/>
      <c r="J25" s="107"/>
    </row>
    <row r="26" spans="1:10" s="31" customFormat="1" ht="50.4">
      <c r="A26" s="64" t="s">
        <v>258</v>
      </c>
      <c r="B26" s="64" t="s">
        <v>259</v>
      </c>
      <c r="C26" s="64" t="s">
        <v>260</v>
      </c>
      <c r="D26" s="64" t="s">
        <v>261</v>
      </c>
      <c r="E26" s="68" t="s">
        <v>262</v>
      </c>
      <c r="F26" s="68" t="s">
        <v>262</v>
      </c>
      <c r="G26" s="66" t="s">
        <v>68</v>
      </c>
      <c r="H26" s="63">
        <v>46113</v>
      </c>
      <c r="I26" s="63" t="s">
        <v>117</v>
      </c>
      <c r="J26" s="53"/>
    </row>
    <row r="27" spans="1:10" s="31" customFormat="1" ht="33.6">
      <c r="A27" s="64" t="s">
        <v>263</v>
      </c>
      <c r="B27" s="64" t="s">
        <v>264</v>
      </c>
      <c r="C27" s="64" t="s">
        <v>265</v>
      </c>
      <c r="D27" s="64" t="s">
        <v>261</v>
      </c>
      <c r="E27" s="68" t="s">
        <v>266</v>
      </c>
      <c r="F27" s="68" t="s">
        <v>266</v>
      </c>
      <c r="G27" s="66" t="s">
        <v>68</v>
      </c>
      <c r="H27" s="63">
        <v>46113</v>
      </c>
      <c r="I27" s="63" t="s">
        <v>117</v>
      </c>
      <c r="J27" s="53"/>
    </row>
    <row r="28" spans="1:10" s="31" customFormat="1" ht="50.4">
      <c r="A28" s="64" t="s">
        <v>267</v>
      </c>
      <c r="B28" s="64" t="s">
        <v>268</v>
      </c>
      <c r="C28" s="64" t="s">
        <v>269</v>
      </c>
      <c r="D28" s="64" t="s">
        <v>270</v>
      </c>
      <c r="E28" s="68" t="s">
        <v>271</v>
      </c>
      <c r="F28" s="68" t="s">
        <v>271</v>
      </c>
      <c r="G28" s="66" t="s">
        <v>68</v>
      </c>
      <c r="H28" s="63">
        <v>46113</v>
      </c>
      <c r="I28" s="63" t="s">
        <v>117</v>
      </c>
      <c r="J28" s="53"/>
    </row>
    <row r="29" spans="1:10" s="31" customFormat="1">
      <c r="A29" s="64" t="s">
        <v>272</v>
      </c>
      <c r="B29" s="64" t="s">
        <v>273</v>
      </c>
      <c r="C29" s="64" t="s">
        <v>274</v>
      </c>
      <c r="D29" s="64" t="s">
        <v>275</v>
      </c>
      <c r="E29" s="68" t="s">
        <v>276</v>
      </c>
      <c r="F29" s="68" t="s">
        <v>276</v>
      </c>
      <c r="G29" s="66" t="s">
        <v>68</v>
      </c>
      <c r="H29" s="63">
        <v>46113</v>
      </c>
      <c r="I29" s="63" t="s">
        <v>117</v>
      </c>
      <c r="J29" s="53"/>
    </row>
    <row r="30" spans="1:10" s="31" customFormat="1">
      <c r="A30" s="128" t="s">
        <v>277</v>
      </c>
      <c r="B30" s="128"/>
      <c r="C30" s="128"/>
      <c r="D30" s="128"/>
      <c r="E30" s="128"/>
      <c r="F30" s="128"/>
      <c r="G30" s="128"/>
      <c r="H30" s="107"/>
      <c r="I30" s="107"/>
      <c r="J30" s="107"/>
    </row>
    <row r="31" spans="1:10" s="31" customFormat="1" ht="84">
      <c r="A31" s="64" t="s">
        <v>278</v>
      </c>
      <c r="B31" s="64" t="s">
        <v>279</v>
      </c>
      <c r="C31" s="64" t="s">
        <v>280</v>
      </c>
      <c r="D31" s="64" t="s">
        <v>281</v>
      </c>
      <c r="E31" s="68" t="s">
        <v>282</v>
      </c>
      <c r="F31" s="68" t="s">
        <v>282</v>
      </c>
      <c r="G31" s="66" t="s">
        <v>68</v>
      </c>
      <c r="H31" s="63">
        <v>46113</v>
      </c>
      <c r="I31" s="63" t="s">
        <v>117</v>
      </c>
      <c r="J31" s="53"/>
    </row>
    <row r="32" spans="1:10" s="31" customFormat="1" ht="50.4">
      <c r="A32" s="64" t="s">
        <v>283</v>
      </c>
      <c r="B32" s="64" t="s">
        <v>284</v>
      </c>
      <c r="C32" s="64" t="s">
        <v>285</v>
      </c>
      <c r="D32" s="64" t="s">
        <v>286</v>
      </c>
      <c r="E32" s="68" t="s">
        <v>287</v>
      </c>
      <c r="F32" s="68" t="s">
        <v>287</v>
      </c>
      <c r="G32" s="66" t="s">
        <v>68</v>
      </c>
      <c r="H32" s="63">
        <v>46113</v>
      </c>
      <c r="I32" s="63" t="s">
        <v>117</v>
      </c>
      <c r="J32" s="53"/>
    </row>
    <row r="33" spans="1:10" s="31" customFormat="1" ht="50.4">
      <c r="A33" s="64" t="s">
        <v>288</v>
      </c>
      <c r="B33" s="64" t="s">
        <v>289</v>
      </c>
      <c r="C33" s="64" t="s">
        <v>290</v>
      </c>
      <c r="D33" s="64" t="s">
        <v>291</v>
      </c>
      <c r="E33" s="68" t="s">
        <v>292</v>
      </c>
      <c r="F33" s="68" t="s">
        <v>292</v>
      </c>
      <c r="G33" s="66" t="s">
        <v>68</v>
      </c>
      <c r="H33" s="63">
        <v>46113</v>
      </c>
      <c r="I33" s="63" t="s">
        <v>117</v>
      </c>
      <c r="J33" s="53"/>
    </row>
    <row r="34" spans="1:10" s="31" customFormat="1" ht="84">
      <c r="A34" s="64" t="s">
        <v>293</v>
      </c>
      <c r="B34" s="64" t="s">
        <v>294</v>
      </c>
      <c r="C34" s="64" t="s">
        <v>295</v>
      </c>
      <c r="D34" s="64" t="s">
        <v>296</v>
      </c>
      <c r="E34" s="68" t="s">
        <v>297</v>
      </c>
      <c r="F34" s="68" t="s">
        <v>297</v>
      </c>
      <c r="G34" s="66" t="s">
        <v>68</v>
      </c>
      <c r="H34" s="63">
        <v>46113</v>
      </c>
      <c r="I34" s="63" t="s">
        <v>117</v>
      </c>
      <c r="J34" s="53"/>
    </row>
    <row r="35" spans="1:10" s="31" customFormat="1" ht="33.6">
      <c r="A35" s="64" t="s">
        <v>298</v>
      </c>
      <c r="B35" s="64" t="s">
        <v>299</v>
      </c>
      <c r="C35" s="64" t="s">
        <v>300</v>
      </c>
      <c r="D35" s="64" t="s">
        <v>301</v>
      </c>
      <c r="E35" s="68" t="s">
        <v>302</v>
      </c>
      <c r="F35" s="68" t="s">
        <v>302</v>
      </c>
      <c r="G35" s="66" t="s">
        <v>68</v>
      </c>
      <c r="H35" s="63">
        <v>46113</v>
      </c>
      <c r="I35" s="63" t="s">
        <v>117</v>
      </c>
      <c r="J35" s="53"/>
    </row>
    <row r="36" spans="1:10" s="31" customFormat="1" ht="33.6">
      <c r="A36" s="64" t="s">
        <v>303</v>
      </c>
      <c r="B36" s="64" t="s">
        <v>101</v>
      </c>
      <c r="C36" s="64" t="s">
        <v>304</v>
      </c>
      <c r="D36" s="64" t="s">
        <v>180</v>
      </c>
      <c r="E36" s="68" t="s">
        <v>305</v>
      </c>
      <c r="F36" s="68" t="s">
        <v>305</v>
      </c>
      <c r="G36" s="66" t="s">
        <v>68</v>
      </c>
      <c r="H36" s="63">
        <v>46113</v>
      </c>
      <c r="I36" s="63" t="s">
        <v>117</v>
      </c>
      <c r="J36" s="53"/>
    </row>
    <row r="37" spans="1:10">
      <c r="A37" s="55"/>
      <c r="B37" s="55"/>
      <c r="C37" s="55"/>
      <c r="D37" s="56"/>
      <c r="E37" s="34"/>
      <c r="F37" s="34"/>
      <c r="G37" s="29"/>
      <c r="H37" s="57"/>
      <c r="I37" s="58"/>
      <c r="J37" s="56"/>
    </row>
    <row r="38" spans="1:10">
      <c r="A38" s="55"/>
      <c r="B38" s="55"/>
      <c r="C38" s="55"/>
      <c r="D38" s="56"/>
      <c r="E38" s="34"/>
      <c r="F38" s="34"/>
      <c r="G38" s="29"/>
      <c r="H38" s="57"/>
      <c r="I38" s="58"/>
      <c r="J38" s="56"/>
    </row>
    <row r="39" spans="1:10">
      <c r="A39" s="55"/>
      <c r="B39" s="55"/>
      <c r="C39" s="55"/>
      <c r="D39" s="56"/>
      <c r="E39" s="34"/>
      <c r="F39" s="34"/>
      <c r="G39" s="29"/>
      <c r="H39" s="57"/>
      <c r="I39" s="58"/>
      <c r="J39" s="56"/>
    </row>
  </sheetData>
  <mergeCells count="15">
    <mergeCell ref="B1:F1"/>
    <mergeCell ref="B2:F2"/>
    <mergeCell ref="F7:F9"/>
    <mergeCell ref="A10:J10"/>
    <mergeCell ref="A17:J17"/>
    <mergeCell ref="A30:J30"/>
    <mergeCell ref="A25:J25"/>
    <mergeCell ref="A7:A9"/>
    <mergeCell ref="B7:B9"/>
    <mergeCell ref="C7:C9"/>
    <mergeCell ref="D7:D9"/>
    <mergeCell ref="E7:E9"/>
    <mergeCell ref="G7:I7"/>
    <mergeCell ref="J7:J9"/>
    <mergeCell ref="G8:I8"/>
  </mergeCells>
  <conditionalFormatting sqref="G11:G16">
    <cfRule type="containsText" dxfId="51" priority="13" operator="containsText" text="Hoàn thành">
      <formula>NOT(ISERROR(SEARCH("Hoàn thành",G11)))</formula>
    </cfRule>
    <cfRule type="containsText" dxfId="50" priority="14" operator="containsText" text="Lỗi">
      <formula>NOT(ISERROR(SEARCH("Lỗi",G11)))</formula>
    </cfRule>
    <cfRule type="containsText" dxfId="49" priority="15" operator="containsText" text="Hoàn thành">
      <formula>NOT(ISERROR(SEARCH("Hoàn thành",G11)))</formula>
    </cfRule>
    <cfRule type="containsText" dxfId="48" priority="16" operator="containsText" text="Hoàn thành">
      <formula>NOT(ISERROR(SEARCH("Hoàn thành",G11)))</formula>
    </cfRule>
  </conditionalFormatting>
  <conditionalFormatting sqref="G18:G24">
    <cfRule type="containsText" dxfId="47" priority="9" operator="containsText" text="Hoàn thành">
      <formula>NOT(ISERROR(SEARCH("Hoàn thành",G18)))</formula>
    </cfRule>
    <cfRule type="containsText" dxfId="46" priority="10" operator="containsText" text="Lỗi">
      <formula>NOT(ISERROR(SEARCH("Lỗi",G18)))</formula>
    </cfRule>
    <cfRule type="containsText" dxfId="45" priority="11" operator="containsText" text="Hoàn thành">
      <formula>NOT(ISERROR(SEARCH("Hoàn thành",G18)))</formula>
    </cfRule>
    <cfRule type="containsText" dxfId="44" priority="12" operator="containsText" text="Hoàn thành">
      <formula>NOT(ISERROR(SEARCH("Hoàn thành",G18)))</formula>
    </cfRule>
  </conditionalFormatting>
  <conditionalFormatting sqref="G26:G29">
    <cfRule type="containsText" dxfId="43" priority="5" operator="containsText" text="Hoàn thành">
      <formula>NOT(ISERROR(SEARCH("Hoàn thành",G26)))</formula>
    </cfRule>
    <cfRule type="containsText" dxfId="42" priority="6" operator="containsText" text="Lỗi">
      <formula>NOT(ISERROR(SEARCH("Lỗi",G26)))</formula>
    </cfRule>
    <cfRule type="containsText" dxfId="41" priority="7" operator="containsText" text="Hoàn thành">
      <formula>NOT(ISERROR(SEARCH("Hoàn thành",G26)))</formula>
    </cfRule>
    <cfRule type="containsText" dxfId="40" priority="8" operator="containsText" text="Hoàn thành">
      <formula>NOT(ISERROR(SEARCH("Hoàn thành",G26)))</formula>
    </cfRule>
  </conditionalFormatting>
  <conditionalFormatting sqref="G31:G36">
    <cfRule type="containsText" dxfId="39" priority="1" operator="containsText" text="Hoàn thành">
      <formula>NOT(ISERROR(SEARCH("Hoàn thành",G31)))</formula>
    </cfRule>
    <cfRule type="containsText" dxfId="38" priority="2" operator="containsText" text="Lỗi">
      <formula>NOT(ISERROR(SEARCH("Lỗi",G31)))</formula>
    </cfRule>
    <cfRule type="containsText" dxfId="37" priority="3" operator="containsText" text="Hoàn thành">
      <formula>NOT(ISERROR(SEARCH("Hoàn thành",G31)))</formula>
    </cfRule>
    <cfRule type="containsText" dxfId="36" priority="4" operator="containsText" text="Hoàn thành">
      <formula>NOT(ISERROR(SEARCH("Hoàn thành",G31)))</formula>
    </cfRule>
  </conditionalFormatting>
  <dataValidations count="2">
    <dataValidation type="list" operator="equal" allowBlank="1" showErrorMessage="1" promptTitle="dfdf" sqref="G37:G39" xr:uid="{0C1F1B15-9CCC-4CB2-9D37-050B6FD8E620}">
      <formula1>"Passed,Untested,Failed,Blocked"</formula1>
      <formula2>0</formula2>
    </dataValidation>
    <dataValidation type="list" allowBlank="1" showInputMessage="1" showErrorMessage="1" sqref="G11:G16 G18:G24 G26:G29 G31:G36" xr:uid="{8D81A232-540C-4B59-BCC8-2E72A62521CE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CED7-07FC-47FC-96A4-D71C2ABDC291}">
  <sheetPr>
    <tabColor rgb="FFFF0000"/>
  </sheetPr>
  <dimension ref="A1:Z35"/>
  <sheetViews>
    <sheetView zoomScale="53" workbookViewId="0">
      <selection activeCell="G26" sqref="G26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54" style="8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26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26" s="31" customFormat="1">
      <c r="A2" s="42" t="s">
        <v>49</v>
      </c>
      <c r="B2" s="105" t="s">
        <v>6</v>
      </c>
      <c r="C2" s="105"/>
      <c r="D2" s="105"/>
      <c r="E2" s="105"/>
      <c r="F2" s="105"/>
      <c r="G2" s="29"/>
      <c r="H2" s="30"/>
    </row>
    <row r="3" spans="1:26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26" s="31" customFormat="1">
      <c r="A4" s="44" t="s">
        <v>53</v>
      </c>
      <c r="B4" s="45">
        <v>20</v>
      </c>
      <c r="C4" s="45">
        <v>0</v>
      </c>
      <c r="D4" s="43">
        <v>0</v>
      </c>
      <c r="E4" s="46">
        <v>0</v>
      </c>
      <c r="F4" s="43">
        <f>SUM(B4:E4)</f>
        <v>20</v>
      </c>
      <c r="G4" s="29"/>
      <c r="H4" s="30"/>
    </row>
    <row r="5" spans="1:26" s="31" customFormat="1">
      <c r="A5" s="44" t="s">
        <v>54</v>
      </c>
      <c r="B5" s="45">
        <v>20</v>
      </c>
      <c r="C5" s="45">
        <v>0</v>
      </c>
      <c r="D5" s="43">
        <v>0</v>
      </c>
      <c r="E5" s="46">
        <v>0</v>
      </c>
      <c r="F5" s="43">
        <f>SUM(B5:E5)</f>
        <v>20</v>
      </c>
      <c r="G5" s="29"/>
      <c r="H5" s="30"/>
    </row>
    <row r="6" spans="1:26" s="31" customFormat="1" ht="409.5" customHeight="1">
      <c r="A6" s="32"/>
      <c r="B6" s="33"/>
      <c r="E6" s="34"/>
      <c r="G6" s="29"/>
      <c r="H6" s="30"/>
    </row>
    <row r="7" spans="1:26" s="31" customFormat="1" ht="75.599999999999994" customHeight="1">
      <c r="A7" s="32"/>
      <c r="B7" s="33"/>
      <c r="E7" s="34"/>
      <c r="G7" s="29"/>
      <c r="H7" s="30"/>
    </row>
    <row r="8" spans="1:26" s="31" customFormat="1">
      <c r="A8" s="110" t="s">
        <v>55</v>
      </c>
      <c r="B8" s="110" t="s">
        <v>3</v>
      </c>
      <c r="C8" s="110" t="s">
        <v>56</v>
      </c>
      <c r="D8" s="110" t="s">
        <v>57</v>
      </c>
      <c r="E8" s="110" t="s">
        <v>58</v>
      </c>
      <c r="F8" s="110" t="s">
        <v>59</v>
      </c>
      <c r="G8" s="110" t="s">
        <v>60</v>
      </c>
      <c r="H8" s="110"/>
      <c r="I8" s="110"/>
      <c r="J8" s="110" t="s">
        <v>61</v>
      </c>
    </row>
    <row r="9" spans="1:26" s="31" customFormat="1">
      <c r="A9" s="110"/>
      <c r="B9" s="110"/>
      <c r="C9" s="110"/>
      <c r="D9" s="110"/>
      <c r="E9" s="110"/>
      <c r="F9" s="110"/>
      <c r="G9" s="110" t="s">
        <v>30</v>
      </c>
      <c r="H9" s="110"/>
      <c r="I9" s="110"/>
      <c r="J9" s="110"/>
    </row>
    <row r="10" spans="1:26" s="31" customFormat="1">
      <c r="A10" s="110"/>
      <c r="B10" s="110"/>
      <c r="C10" s="110"/>
      <c r="D10" s="110"/>
      <c r="E10" s="110"/>
      <c r="F10" s="110"/>
      <c r="G10" s="47" t="s">
        <v>62</v>
      </c>
      <c r="H10" s="48" t="s">
        <v>63</v>
      </c>
      <c r="I10" s="103" t="s">
        <v>64</v>
      </c>
      <c r="J10" s="110"/>
    </row>
    <row r="11" spans="1:26" s="31" customFormat="1" ht="17.399999999999999" thickBot="1">
      <c r="A11" s="108" t="s">
        <v>306</v>
      </c>
      <c r="B11" s="108"/>
      <c r="C11" s="108"/>
      <c r="D11" s="108"/>
      <c r="E11" s="108"/>
      <c r="F11" s="108"/>
      <c r="G11" s="108"/>
      <c r="H11" s="109"/>
      <c r="I11" s="109"/>
      <c r="J11" s="109"/>
    </row>
    <row r="12" spans="1:26" s="31" customFormat="1" ht="34.200000000000003" thickBot="1">
      <c r="A12" s="64" t="s">
        <v>307</v>
      </c>
      <c r="B12" s="64" t="s">
        <v>308</v>
      </c>
      <c r="C12" s="64"/>
      <c r="D12" s="64"/>
      <c r="E12" s="68" t="s">
        <v>309</v>
      </c>
      <c r="F12" s="68" t="s">
        <v>309</v>
      </c>
      <c r="G12" s="66" t="s">
        <v>68</v>
      </c>
      <c r="H12" s="97">
        <v>46113</v>
      </c>
      <c r="I12" s="96" t="s">
        <v>310</v>
      </c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s="31" customFormat="1" ht="51" thickBot="1">
      <c r="A13" s="64" t="s">
        <v>311</v>
      </c>
      <c r="B13" s="68" t="s">
        <v>312</v>
      </c>
      <c r="C13" s="64"/>
      <c r="D13" s="64"/>
      <c r="E13" s="68" t="s">
        <v>313</v>
      </c>
      <c r="F13" s="68" t="s">
        <v>313</v>
      </c>
      <c r="G13" s="66" t="s">
        <v>68</v>
      </c>
      <c r="H13" s="97">
        <v>46113</v>
      </c>
      <c r="I13" s="96" t="s">
        <v>310</v>
      </c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s="31" customFormat="1" ht="67.8" thickBot="1">
      <c r="A14" s="64" t="s">
        <v>314</v>
      </c>
      <c r="B14" s="68" t="s">
        <v>315</v>
      </c>
      <c r="C14" s="64"/>
      <c r="D14" s="64"/>
      <c r="E14" s="68" t="s">
        <v>316</v>
      </c>
      <c r="F14" s="68" t="s">
        <v>316</v>
      </c>
      <c r="G14" s="66" t="s">
        <v>68</v>
      </c>
      <c r="H14" s="97">
        <v>46113</v>
      </c>
      <c r="I14" s="96" t="s">
        <v>310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s="31" customFormat="1" ht="101.4" thickBot="1">
      <c r="A15" s="64" t="s">
        <v>317</v>
      </c>
      <c r="B15" s="68" t="s">
        <v>318</v>
      </c>
      <c r="C15" s="64"/>
      <c r="D15" s="64"/>
      <c r="E15" s="68" t="s">
        <v>319</v>
      </c>
      <c r="F15" s="68" t="s">
        <v>319</v>
      </c>
      <c r="G15" s="66" t="s">
        <v>68</v>
      </c>
      <c r="H15" s="97">
        <v>46113</v>
      </c>
      <c r="I15" s="96" t="s">
        <v>310</v>
      </c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s="31" customFormat="1" ht="51" thickBot="1">
      <c r="A16" s="64" t="s">
        <v>320</v>
      </c>
      <c r="B16" s="68" t="s">
        <v>321</v>
      </c>
      <c r="C16" s="64"/>
      <c r="D16" s="64"/>
      <c r="E16" s="68" t="s">
        <v>322</v>
      </c>
      <c r="F16" s="68" t="s">
        <v>322</v>
      </c>
      <c r="G16" s="66" t="s">
        <v>68</v>
      </c>
      <c r="H16" s="97">
        <v>46113</v>
      </c>
      <c r="I16" s="96" t="s">
        <v>310</v>
      </c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s="31" customFormat="1" ht="67.8" thickBot="1">
      <c r="A17" s="64" t="s">
        <v>323</v>
      </c>
      <c r="B17" s="68" t="s">
        <v>324</v>
      </c>
      <c r="C17" s="64"/>
      <c r="D17" s="64"/>
      <c r="E17" s="68" t="s">
        <v>325</v>
      </c>
      <c r="F17" s="68" t="s">
        <v>325</v>
      </c>
      <c r="G17" s="66" t="s">
        <v>68</v>
      </c>
      <c r="H17" s="97">
        <v>46113</v>
      </c>
      <c r="I17" s="96" t="s">
        <v>310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s="31" customFormat="1" ht="34.200000000000003" thickBot="1">
      <c r="A18" s="64" t="s">
        <v>326</v>
      </c>
      <c r="B18" s="68" t="s">
        <v>327</v>
      </c>
      <c r="C18" s="64"/>
      <c r="D18" s="64"/>
      <c r="E18" s="68" t="s">
        <v>328</v>
      </c>
      <c r="F18" s="68" t="s">
        <v>328</v>
      </c>
      <c r="G18" s="66" t="s">
        <v>68</v>
      </c>
      <c r="H18" s="97">
        <v>46113</v>
      </c>
      <c r="I18" s="96" t="s">
        <v>310</v>
      </c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s="31" customFormat="1" ht="51" thickBot="1">
      <c r="A19" s="64" t="s">
        <v>329</v>
      </c>
      <c r="B19" s="68" t="s">
        <v>330</v>
      </c>
      <c r="C19" s="64"/>
      <c r="D19" s="64"/>
      <c r="E19" s="68" t="s">
        <v>331</v>
      </c>
      <c r="F19" s="68" t="s">
        <v>331</v>
      </c>
      <c r="G19" s="66" t="s">
        <v>68</v>
      </c>
      <c r="H19" s="97">
        <v>46113</v>
      </c>
      <c r="I19" s="96" t="s">
        <v>310</v>
      </c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s="31" customFormat="1" ht="51" thickBot="1">
      <c r="A20" s="64" t="s">
        <v>332</v>
      </c>
      <c r="B20" s="68" t="s">
        <v>333</v>
      </c>
      <c r="C20" s="64"/>
      <c r="D20" s="64"/>
      <c r="E20" s="68" t="s">
        <v>334</v>
      </c>
      <c r="F20" s="68" t="s">
        <v>334</v>
      </c>
      <c r="G20" s="66" t="s">
        <v>68</v>
      </c>
      <c r="H20" s="97">
        <v>46113</v>
      </c>
      <c r="I20" s="96" t="s">
        <v>310</v>
      </c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s="31" customFormat="1" ht="34.200000000000003" thickBot="1">
      <c r="A21" s="64" t="s">
        <v>335</v>
      </c>
      <c r="B21" s="68" t="s">
        <v>336</v>
      </c>
      <c r="C21" s="64"/>
      <c r="D21" s="64"/>
      <c r="E21" s="68" t="s">
        <v>337</v>
      </c>
      <c r="F21" s="68" t="s">
        <v>337</v>
      </c>
      <c r="G21" s="66" t="s">
        <v>68</v>
      </c>
      <c r="H21" s="97">
        <v>46113</v>
      </c>
      <c r="I21" s="96" t="s">
        <v>310</v>
      </c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s="31" customFormat="1" ht="67.8" thickBot="1">
      <c r="A22" s="64" t="s">
        <v>338</v>
      </c>
      <c r="B22" s="68" t="s">
        <v>339</v>
      </c>
      <c r="C22" s="64"/>
      <c r="D22" s="64"/>
      <c r="E22" s="68" t="s">
        <v>340</v>
      </c>
      <c r="F22" s="68" t="s">
        <v>340</v>
      </c>
      <c r="G22" s="66" t="s">
        <v>68</v>
      </c>
      <c r="H22" s="97">
        <v>46113</v>
      </c>
      <c r="I22" s="96" t="s">
        <v>310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s="31" customFormat="1" ht="101.4" thickBot="1">
      <c r="A23" s="64" t="s">
        <v>341</v>
      </c>
      <c r="B23" s="68" t="s">
        <v>342</v>
      </c>
      <c r="C23" s="64"/>
      <c r="D23" s="64"/>
      <c r="E23" s="68" t="s">
        <v>343</v>
      </c>
      <c r="F23" s="68" t="s">
        <v>343</v>
      </c>
      <c r="G23" s="66" t="s">
        <v>68</v>
      </c>
      <c r="H23" s="97">
        <v>46113</v>
      </c>
      <c r="I23" s="96" t="s">
        <v>310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s="31" customFormat="1" ht="51" thickBot="1">
      <c r="A24" s="64" t="s">
        <v>344</v>
      </c>
      <c r="B24" s="68" t="s">
        <v>345</v>
      </c>
      <c r="C24" s="64"/>
      <c r="D24" s="64"/>
      <c r="E24" s="68" t="s">
        <v>346</v>
      </c>
      <c r="F24" s="68" t="s">
        <v>346</v>
      </c>
      <c r="G24" s="66" t="s">
        <v>68</v>
      </c>
      <c r="H24" s="97">
        <v>46113</v>
      </c>
      <c r="I24" s="96" t="s">
        <v>310</v>
      </c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s="31" customFormat="1" ht="84.6" thickBot="1">
      <c r="A25" s="64" t="s">
        <v>347</v>
      </c>
      <c r="B25" s="68" t="s">
        <v>348</v>
      </c>
      <c r="C25" s="64"/>
      <c r="D25" s="64"/>
      <c r="E25" s="68" t="s">
        <v>349</v>
      </c>
      <c r="F25" s="68" t="s">
        <v>349</v>
      </c>
      <c r="G25" s="66" t="s">
        <v>68</v>
      </c>
      <c r="H25" s="97">
        <v>46113</v>
      </c>
      <c r="I25" s="96" t="s">
        <v>310</v>
      </c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s="31" customFormat="1" ht="67.8" thickBot="1">
      <c r="A26" s="64" t="s">
        <v>350</v>
      </c>
      <c r="B26" s="68" t="s">
        <v>351</v>
      </c>
      <c r="C26" s="64"/>
      <c r="D26" s="64"/>
      <c r="E26" s="68" t="s">
        <v>352</v>
      </c>
      <c r="F26" s="68" t="s">
        <v>352</v>
      </c>
      <c r="G26" s="66" t="s">
        <v>68</v>
      </c>
      <c r="H26" s="97">
        <v>46113</v>
      </c>
      <c r="I26" s="96" t="s">
        <v>310</v>
      </c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s="31" customFormat="1" ht="17.399999999999999" thickBot="1">
      <c r="A27" s="128" t="s">
        <v>353</v>
      </c>
      <c r="B27" s="128"/>
      <c r="C27" s="128"/>
      <c r="D27" s="128"/>
      <c r="E27" s="128"/>
      <c r="F27" s="128"/>
      <c r="G27" s="128"/>
      <c r="H27" s="107"/>
      <c r="I27" s="107"/>
      <c r="J27" s="107"/>
    </row>
    <row r="28" spans="1:26" s="31" customFormat="1" ht="67.8" thickBot="1">
      <c r="A28" s="64" t="s">
        <v>354</v>
      </c>
      <c r="B28" s="64" t="s">
        <v>355</v>
      </c>
      <c r="C28" s="64" t="s">
        <v>356</v>
      </c>
      <c r="D28" s="64" t="s">
        <v>357</v>
      </c>
      <c r="E28" s="68" t="s">
        <v>358</v>
      </c>
      <c r="F28" s="68" t="s">
        <v>358</v>
      </c>
      <c r="G28" s="66" t="s">
        <v>68</v>
      </c>
      <c r="H28" s="97">
        <v>46113</v>
      </c>
      <c r="I28" s="96" t="s">
        <v>310</v>
      </c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s="31" customFormat="1" ht="84.6" thickBot="1">
      <c r="A29" s="64" t="s">
        <v>359</v>
      </c>
      <c r="B29" s="64" t="s">
        <v>360</v>
      </c>
      <c r="C29" s="64" t="s">
        <v>361</v>
      </c>
      <c r="D29" s="64" t="s">
        <v>362</v>
      </c>
      <c r="E29" s="68" t="s">
        <v>363</v>
      </c>
      <c r="F29" s="68" t="s">
        <v>363</v>
      </c>
      <c r="G29" s="66" t="s">
        <v>68</v>
      </c>
      <c r="H29" s="97">
        <v>46113</v>
      </c>
      <c r="I29" s="96" t="s">
        <v>310</v>
      </c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s="31" customFormat="1" ht="67.8" thickBot="1">
      <c r="A30" s="64" t="s">
        <v>364</v>
      </c>
      <c r="B30" s="64" t="s">
        <v>365</v>
      </c>
      <c r="C30" s="64" t="s">
        <v>366</v>
      </c>
      <c r="D30" s="64" t="s">
        <v>367</v>
      </c>
      <c r="E30" s="68" t="s">
        <v>368</v>
      </c>
      <c r="F30" s="68" t="s">
        <v>368</v>
      </c>
      <c r="G30" s="66" t="s">
        <v>68</v>
      </c>
      <c r="H30" s="97">
        <v>46113</v>
      </c>
      <c r="I30" s="96" t="s">
        <v>310</v>
      </c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s="31" customFormat="1" ht="67.8" thickBot="1">
      <c r="A31" s="64" t="s">
        <v>369</v>
      </c>
      <c r="B31" s="64" t="s">
        <v>370</v>
      </c>
      <c r="C31" s="64" t="s">
        <v>371</v>
      </c>
      <c r="D31" s="64" t="s">
        <v>372</v>
      </c>
      <c r="E31" s="68" t="s">
        <v>373</v>
      </c>
      <c r="F31" s="68" t="s">
        <v>373</v>
      </c>
      <c r="G31" s="66" t="s">
        <v>68</v>
      </c>
      <c r="H31" s="97">
        <v>46113</v>
      </c>
      <c r="I31" s="96" t="s">
        <v>310</v>
      </c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s="31" customFormat="1" ht="67.8" thickBot="1">
      <c r="A32" s="64" t="s">
        <v>374</v>
      </c>
      <c r="B32" s="64" t="s">
        <v>375</v>
      </c>
      <c r="C32" s="64" t="s">
        <v>376</v>
      </c>
      <c r="D32" s="64" t="s">
        <v>377</v>
      </c>
      <c r="E32" s="68" t="s">
        <v>378</v>
      </c>
      <c r="F32" s="68" t="s">
        <v>378</v>
      </c>
      <c r="G32" s="66" t="s">
        <v>68</v>
      </c>
      <c r="H32" s="97">
        <v>46113</v>
      </c>
      <c r="I32" s="96" t="s">
        <v>310</v>
      </c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10">
      <c r="A33" s="55"/>
      <c r="B33" s="55"/>
      <c r="C33" s="55"/>
      <c r="D33" s="56"/>
      <c r="E33" s="34"/>
      <c r="F33" s="34"/>
      <c r="G33" s="29"/>
      <c r="H33" s="57"/>
      <c r="I33" s="58"/>
      <c r="J33" s="56"/>
    </row>
    <row r="34" spans="1:10">
      <c r="A34" s="55"/>
      <c r="B34" s="55"/>
      <c r="C34" s="55"/>
      <c r="D34" s="56"/>
      <c r="E34" s="34"/>
      <c r="F34" s="34"/>
      <c r="G34" s="29"/>
      <c r="H34" s="57"/>
      <c r="I34" s="58"/>
      <c r="J34" s="56"/>
    </row>
    <row r="35" spans="1:10">
      <c r="A35" s="55"/>
      <c r="B35" s="55"/>
      <c r="C35" s="55"/>
      <c r="D35" s="56"/>
      <c r="E35" s="34"/>
      <c r="F35" s="34"/>
      <c r="G35" s="29"/>
      <c r="H35" s="57"/>
      <c r="I35" s="58"/>
      <c r="J35" s="56"/>
    </row>
  </sheetData>
  <mergeCells count="13">
    <mergeCell ref="A27:J27"/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</mergeCells>
  <conditionalFormatting sqref="G12:G26 G28:G32">
    <cfRule type="containsText" dxfId="35" priority="1" operator="containsText" text="Hoàn thành">
      <formula>NOT(ISERROR(SEARCH("Hoàn thành",G12)))</formula>
    </cfRule>
    <cfRule type="containsText" dxfId="34" priority="2" operator="containsText" text="Lỗi">
      <formula>NOT(ISERROR(SEARCH("Lỗi",G12)))</formula>
    </cfRule>
    <cfRule type="containsText" dxfId="33" priority="3" operator="containsText" text="Hoàn thành">
      <formula>NOT(ISERROR(SEARCH("Hoàn thành",G12)))</formula>
    </cfRule>
    <cfRule type="containsText" dxfId="32" priority="4" operator="containsText" text="Hoàn thành">
      <formula>NOT(ISERROR(SEARCH("Hoàn thành",G12)))</formula>
    </cfRule>
  </conditionalFormatting>
  <dataValidations count="2">
    <dataValidation type="list" operator="equal" allowBlank="1" showErrorMessage="1" promptTitle="dfdf" sqref="G33:G35" xr:uid="{B2C02C81-41D6-49C5-89F6-57AC67F7E848}">
      <formula1>"Passed,Untested,Failed,Blocked"</formula1>
      <formula2>0</formula2>
    </dataValidation>
    <dataValidation type="list" allowBlank="1" showInputMessage="1" showErrorMessage="1" sqref="G28:G32 G12:G26" xr:uid="{DDF23D19-04D6-49B6-9FEA-61F9A68C12AB}">
      <formula1>"Pass, Fail, Chưa kiểm tra, Bị chặn"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49B4-3AD3-4A43-85AB-31D76F0BC177}">
  <sheetPr>
    <tabColor rgb="FFFF0000"/>
  </sheetPr>
  <dimension ref="A1:Z33"/>
  <sheetViews>
    <sheetView zoomScale="105" workbookViewId="0">
      <selection activeCell="G27" sqref="G27:G30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10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10" s="31" customFormat="1">
      <c r="A2" s="42" t="s">
        <v>49</v>
      </c>
      <c r="B2" s="105" t="s">
        <v>7</v>
      </c>
      <c r="C2" s="105"/>
      <c r="D2" s="105"/>
      <c r="E2" s="105"/>
      <c r="F2" s="105"/>
      <c r="G2" s="29"/>
      <c r="H2" s="30"/>
    </row>
    <row r="3" spans="1:10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10" s="31" customFormat="1">
      <c r="A4" s="44" t="s">
        <v>53</v>
      </c>
      <c r="B4" s="45">
        <v>18</v>
      </c>
      <c r="C4" s="45">
        <v>0</v>
      </c>
      <c r="D4" s="43">
        <v>0</v>
      </c>
      <c r="E4" s="46">
        <v>0</v>
      </c>
      <c r="F4" s="43">
        <f>SUM(B4:E4)</f>
        <v>18</v>
      </c>
      <c r="G4" s="29"/>
      <c r="H4" s="30"/>
    </row>
    <row r="5" spans="1:10" s="31" customFormat="1">
      <c r="A5" s="44" t="s">
        <v>54</v>
      </c>
      <c r="B5" s="45">
        <v>18</v>
      </c>
      <c r="C5" s="45">
        <v>0</v>
      </c>
      <c r="D5" s="43">
        <v>0</v>
      </c>
      <c r="E5" s="46">
        <v>0</v>
      </c>
      <c r="F5" s="43">
        <f>SUM(B5:E5)</f>
        <v>18</v>
      </c>
      <c r="G5" s="29"/>
      <c r="H5" s="30"/>
    </row>
    <row r="6" spans="1:10" s="31" customFormat="1" ht="409.5" customHeight="1">
      <c r="A6" s="32"/>
      <c r="B6" s="33"/>
      <c r="E6" s="34"/>
      <c r="G6" s="29"/>
      <c r="H6" s="30"/>
    </row>
    <row r="7" spans="1:10" s="31" customFormat="1" ht="123" customHeight="1">
      <c r="A7" s="32"/>
      <c r="B7" s="33"/>
      <c r="E7" s="34"/>
      <c r="G7" s="29"/>
      <c r="H7" s="30"/>
    </row>
    <row r="8" spans="1:10" s="31" customFormat="1">
      <c r="A8" s="110" t="s">
        <v>55</v>
      </c>
      <c r="B8" s="110" t="s">
        <v>3</v>
      </c>
      <c r="C8" s="110" t="s">
        <v>56</v>
      </c>
      <c r="D8" s="110" t="s">
        <v>57</v>
      </c>
      <c r="E8" s="110" t="s">
        <v>58</v>
      </c>
      <c r="F8" s="110" t="s">
        <v>59</v>
      </c>
      <c r="G8" s="110" t="s">
        <v>60</v>
      </c>
      <c r="H8" s="110"/>
      <c r="I8" s="110"/>
      <c r="J8" s="110" t="s">
        <v>61</v>
      </c>
    </row>
    <row r="9" spans="1:10" s="31" customFormat="1">
      <c r="A9" s="110"/>
      <c r="B9" s="110"/>
      <c r="C9" s="110"/>
      <c r="D9" s="110"/>
      <c r="E9" s="110"/>
      <c r="F9" s="110"/>
      <c r="G9" s="110" t="s">
        <v>30</v>
      </c>
      <c r="H9" s="110"/>
      <c r="I9" s="110"/>
      <c r="J9" s="110"/>
    </row>
    <row r="10" spans="1:10" s="31" customFormat="1">
      <c r="A10" s="110"/>
      <c r="B10" s="110"/>
      <c r="C10" s="110"/>
      <c r="D10" s="110"/>
      <c r="E10" s="110"/>
      <c r="F10" s="110"/>
      <c r="G10" s="47" t="s">
        <v>62</v>
      </c>
      <c r="H10" s="48" t="s">
        <v>63</v>
      </c>
      <c r="I10" s="103" t="s">
        <v>64</v>
      </c>
      <c r="J10" s="110"/>
    </row>
    <row r="11" spans="1:10" s="31" customFormat="1">
      <c r="A11" s="108" t="s">
        <v>379</v>
      </c>
      <c r="B11" s="108"/>
      <c r="C11" s="108"/>
      <c r="D11" s="108"/>
      <c r="E11" s="108"/>
      <c r="F11" s="108"/>
      <c r="G11" s="108"/>
      <c r="H11" s="109"/>
      <c r="I11" s="109"/>
      <c r="J11" s="109"/>
    </row>
    <row r="12" spans="1:10" s="31" customFormat="1" ht="33.6">
      <c r="A12" s="64" t="s">
        <v>380</v>
      </c>
      <c r="B12" s="68" t="s">
        <v>381</v>
      </c>
      <c r="C12" s="64"/>
      <c r="D12" s="64"/>
      <c r="E12" s="68" t="s">
        <v>382</v>
      </c>
      <c r="F12" s="68" t="s">
        <v>382</v>
      </c>
      <c r="G12" s="66" t="s">
        <v>68</v>
      </c>
      <c r="H12" s="63">
        <v>46113</v>
      </c>
      <c r="I12" s="51" t="s">
        <v>310</v>
      </c>
      <c r="J12" s="53"/>
    </row>
    <row r="13" spans="1:10" s="31" customFormat="1" ht="50.4">
      <c r="A13" s="64" t="s">
        <v>383</v>
      </c>
      <c r="B13" s="68" t="s">
        <v>384</v>
      </c>
      <c r="C13" s="64"/>
      <c r="D13" s="64"/>
      <c r="E13" s="68" t="s">
        <v>385</v>
      </c>
      <c r="F13" s="68" t="s">
        <v>385</v>
      </c>
      <c r="G13" s="66" t="s">
        <v>68</v>
      </c>
      <c r="H13" s="63">
        <v>46113</v>
      </c>
      <c r="I13" s="51" t="s">
        <v>310</v>
      </c>
      <c r="J13" s="53"/>
    </row>
    <row r="14" spans="1:10" s="31" customFormat="1" ht="50.4">
      <c r="A14" s="64" t="s">
        <v>386</v>
      </c>
      <c r="B14" s="68" t="s">
        <v>387</v>
      </c>
      <c r="C14" s="64"/>
      <c r="D14" s="64"/>
      <c r="E14" s="68" t="s">
        <v>388</v>
      </c>
      <c r="F14" s="68" t="s">
        <v>388</v>
      </c>
      <c r="G14" s="66" t="s">
        <v>68</v>
      </c>
      <c r="H14" s="63">
        <v>46113</v>
      </c>
      <c r="I14" s="51" t="s">
        <v>310</v>
      </c>
      <c r="J14" s="53"/>
    </row>
    <row r="15" spans="1:10" s="31" customFormat="1" ht="84">
      <c r="A15" s="64" t="s">
        <v>389</v>
      </c>
      <c r="B15" s="68" t="s">
        <v>390</v>
      </c>
      <c r="C15" s="64"/>
      <c r="D15" s="64"/>
      <c r="E15" s="68" t="s">
        <v>391</v>
      </c>
      <c r="F15" s="68" t="s">
        <v>391</v>
      </c>
      <c r="G15" s="66" t="s">
        <v>68</v>
      </c>
      <c r="H15" s="63">
        <v>46113</v>
      </c>
      <c r="I15" s="51" t="s">
        <v>310</v>
      </c>
      <c r="J15" s="53"/>
    </row>
    <row r="16" spans="1:10" s="31" customFormat="1" ht="100.8">
      <c r="A16" s="64" t="s">
        <v>392</v>
      </c>
      <c r="B16" s="68" t="s">
        <v>393</v>
      </c>
      <c r="C16" s="64"/>
      <c r="D16" s="64"/>
      <c r="E16" s="68" t="s">
        <v>394</v>
      </c>
      <c r="F16" s="68" t="s">
        <v>394</v>
      </c>
      <c r="G16" s="66" t="s">
        <v>68</v>
      </c>
      <c r="H16" s="63">
        <v>46113</v>
      </c>
      <c r="I16" s="51" t="s">
        <v>310</v>
      </c>
      <c r="J16" s="53"/>
    </row>
    <row r="17" spans="1:26" s="31" customFormat="1" ht="50.4">
      <c r="A17" s="64" t="s">
        <v>395</v>
      </c>
      <c r="B17" s="68" t="s">
        <v>396</v>
      </c>
      <c r="C17" s="64"/>
      <c r="D17" s="64"/>
      <c r="E17" s="68" t="s">
        <v>397</v>
      </c>
      <c r="F17" s="68" t="s">
        <v>397</v>
      </c>
      <c r="G17" s="66" t="s">
        <v>68</v>
      </c>
      <c r="H17" s="63">
        <v>46113</v>
      </c>
      <c r="I17" s="51" t="s">
        <v>310</v>
      </c>
      <c r="J17" s="53"/>
    </row>
    <row r="18" spans="1:26" s="31" customFormat="1" ht="118.2" thickBot="1">
      <c r="A18" s="64" t="s">
        <v>398</v>
      </c>
      <c r="B18" s="68" t="s">
        <v>399</v>
      </c>
      <c r="C18" s="64"/>
      <c r="D18" s="64"/>
      <c r="E18" s="68" t="s">
        <v>400</v>
      </c>
      <c r="F18" s="68" t="s">
        <v>400</v>
      </c>
      <c r="G18" s="66" t="s">
        <v>68</v>
      </c>
      <c r="H18" s="63">
        <v>46113</v>
      </c>
      <c r="I18" s="51" t="s">
        <v>310</v>
      </c>
      <c r="J18" s="53"/>
    </row>
    <row r="19" spans="1:26" s="31" customFormat="1" ht="84.6" thickBot="1">
      <c r="A19" s="64" t="s">
        <v>401</v>
      </c>
      <c r="B19" s="68" t="s">
        <v>402</v>
      </c>
      <c r="C19" s="64"/>
      <c r="D19" s="64"/>
      <c r="E19" s="68" t="s">
        <v>403</v>
      </c>
      <c r="F19" s="68" t="s">
        <v>403</v>
      </c>
      <c r="G19" s="66" t="s">
        <v>68</v>
      </c>
      <c r="H19" s="63">
        <v>46113</v>
      </c>
      <c r="I19" s="51" t="s">
        <v>310</v>
      </c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s="31" customFormat="1" ht="118.2" thickBot="1">
      <c r="A20" s="64" t="s">
        <v>404</v>
      </c>
      <c r="B20" s="68" t="s">
        <v>405</v>
      </c>
      <c r="C20" s="64"/>
      <c r="D20" s="64"/>
      <c r="E20" s="68" t="s">
        <v>406</v>
      </c>
      <c r="F20" s="68" t="s">
        <v>406</v>
      </c>
      <c r="G20" s="66" t="s">
        <v>68</v>
      </c>
      <c r="H20" s="63">
        <v>46113</v>
      </c>
      <c r="I20" s="51" t="s">
        <v>310</v>
      </c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s="31" customFormat="1" ht="101.4" thickBot="1">
      <c r="A21" s="64" t="s">
        <v>407</v>
      </c>
      <c r="B21" s="68" t="s">
        <v>408</v>
      </c>
      <c r="C21" s="64"/>
      <c r="D21" s="64"/>
      <c r="E21" s="68" t="s">
        <v>409</v>
      </c>
      <c r="F21" s="68" t="s">
        <v>409</v>
      </c>
      <c r="G21" s="66" t="s">
        <v>68</v>
      </c>
      <c r="H21" s="63">
        <v>46113</v>
      </c>
      <c r="I21" s="51" t="s">
        <v>310</v>
      </c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s="31" customFormat="1" ht="84.6" thickBot="1">
      <c r="A22" s="64" t="s">
        <v>410</v>
      </c>
      <c r="B22" s="68" t="s">
        <v>411</v>
      </c>
      <c r="C22" s="64"/>
      <c r="D22" s="64"/>
      <c r="E22" s="68" t="s">
        <v>412</v>
      </c>
      <c r="F22" s="68" t="s">
        <v>412</v>
      </c>
      <c r="G22" s="66" t="s">
        <v>68</v>
      </c>
      <c r="H22" s="63">
        <v>46113</v>
      </c>
      <c r="I22" s="51" t="s">
        <v>310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s="31" customFormat="1" ht="84.6" thickBot="1">
      <c r="A23" s="64" t="s">
        <v>413</v>
      </c>
      <c r="B23" s="68" t="s">
        <v>414</v>
      </c>
      <c r="C23" s="64"/>
      <c r="D23" s="64"/>
      <c r="E23" s="68" t="s">
        <v>415</v>
      </c>
      <c r="F23" s="68" t="s">
        <v>415</v>
      </c>
      <c r="G23" s="66" t="s">
        <v>68</v>
      </c>
      <c r="H23" s="63">
        <v>46113</v>
      </c>
      <c r="I23" s="51" t="s">
        <v>310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s="31" customFormat="1" ht="101.4" thickBot="1">
      <c r="A24" s="64" t="s">
        <v>416</v>
      </c>
      <c r="B24" s="68" t="s">
        <v>417</v>
      </c>
      <c r="C24" s="64"/>
      <c r="D24" s="64"/>
      <c r="E24" s="68" t="s">
        <v>418</v>
      </c>
      <c r="F24" s="68" t="s">
        <v>418</v>
      </c>
      <c r="G24" s="66" t="s">
        <v>68</v>
      </c>
      <c r="H24" s="63">
        <v>46113</v>
      </c>
      <c r="I24" s="51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s="31" customFormat="1" ht="118.2" thickBot="1">
      <c r="A25" s="64" t="s">
        <v>419</v>
      </c>
      <c r="B25" s="68" t="s">
        <v>420</v>
      </c>
      <c r="C25" s="64"/>
      <c r="D25" s="64"/>
      <c r="E25" s="68" t="s">
        <v>421</v>
      </c>
      <c r="F25" s="68" t="s">
        <v>421</v>
      </c>
      <c r="G25" s="66" t="s">
        <v>68</v>
      </c>
      <c r="H25" s="63">
        <v>46113</v>
      </c>
      <c r="I25" s="51" t="s">
        <v>310</v>
      </c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s="31" customFormat="1">
      <c r="A26" s="128" t="s">
        <v>422</v>
      </c>
      <c r="B26" s="128"/>
      <c r="C26" s="128"/>
      <c r="D26" s="128"/>
      <c r="E26" s="128"/>
      <c r="F26" s="128"/>
      <c r="G26" s="128"/>
      <c r="H26" s="107"/>
      <c r="I26" s="107"/>
      <c r="J26" s="107"/>
    </row>
    <row r="27" spans="1:26" s="31" customFormat="1" ht="33.6">
      <c r="A27" s="64" t="s">
        <v>423</v>
      </c>
      <c r="B27" s="64" t="s">
        <v>424</v>
      </c>
      <c r="C27" s="64" t="s">
        <v>425</v>
      </c>
      <c r="D27" s="64" t="s">
        <v>275</v>
      </c>
      <c r="E27" s="68" t="s">
        <v>426</v>
      </c>
      <c r="F27" s="68" t="s">
        <v>426</v>
      </c>
      <c r="G27" s="66" t="s">
        <v>68</v>
      </c>
      <c r="H27" s="63">
        <v>46113</v>
      </c>
      <c r="I27" s="51" t="s">
        <v>310</v>
      </c>
      <c r="J27" s="53"/>
    </row>
    <row r="28" spans="1:26" s="31" customFormat="1" ht="50.4">
      <c r="A28" s="64" t="s">
        <v>427</v>
      </c>
      <c r="B28" s="64" t="s">
        <v>428</v>
      </c>
      <c r="C28" s="64" t="s">
        <v>429</v>
      </c>
      <c r="D28" s="64" t="s">
        <v>180</v>
      </c>
      <c r="E28" s="68" t="s">
        <v>430</v>
      </c>
      <c r="F28" s="68" t="s">
        <v>430</v>
      </c>
      <c r="G28" s="66" t="s">
        <v>68</v>
      </c>
      <c r="H28" s="63">
        <v>46113</v>
      </c>
      <c r="I28" s="51" t="s">
        <v>310</v>
      </c>
      <c r="J28" s="53"/>
    </row>
    <row r="29" spans="1:26" s="31" customFormat="1" ht="33.6">
      <c r="A29" s="64" t="s">
        <v>431</v>
      </c>
      <c r="B29" s="64" t="s">
        <v>432</v>
      </c>
      <c r="C29" s="64" t="s">
        <v>433</v>
      </c>
      <c r="D29" s="64" t="s">
        <v>180</v>
      </c>
      <c r="E29" s="68" t="s">
        <v>434</v>
      </c>
      <c r="F29" s="68" t="s">
        <v>434</v>
      </c>
      <c r="G29" s="66" t="s">
        <v>68</v>
      </c>
      <c r="H29" s="63">
        <v>46113</v>
      </c>
      <c r="I29" s="51" t="s">
        <v>310</v>
      </c>
      <c r="J29" s="53"/>
    </row>
    <row r="30" spans="1:26" s="31" customFormat="1" ht="67.2">
      <c r="A30" s="64" t="s">
        <v>435</v>
      </c>
      <c r="B30" s="64" t="s">
        <v>436</v>
      </c>
      <c r="C30" s="64" t="s">
        <v>437</v>
      </c>
      <c r="D30" s="64" t="s">
        <v>275</v>
      </c>
      <c r="E30" s="68" t="s">
        <v>438</v>
      </c>
      <c r="F30" s="68" t="s">
        <v>438</v>
      </c>
      <c r="G30" s="66" t="s">
        <v>68</v>
      </c>
      <c r="H30" s="63">
        <v>46113</v>
      </c>
      <c r="I30" s="51" t="s">
        <v>310</v>
      </c>
      <c r="J30" s="53"/>
    </row>
    <row r="31" spans="1:26">
      <c r="A31" s="55"/>
      <c r="B31" s="55"/>
      <c r="C31" s="55"/>
      <c r="D31" s="56"/>
      <c r="E31" s="34"/>
      <c r="F31" s="34"/>
      <c r="G31" s="29"/>
      <c r="H31" s="57"/>
      <c r="I31" s="58"/>
      <c r="J31" s="56"/>
    </row>
    <row r="32" spans="1:26">
      <c r="A32" s="55"/>
      <c r="B32" s="55"/>
      <c r="C32" s="55"/>
      <c r="D32" s="56"/>
      <c r="E32" s="34"/>
      <c r="F32" s="34"/>
      <c r="G32" s="29"/>
      <c r="H32" s="57"/>
      <c r="I32" s="58"/>
      <c r="J32" s="56"/>
    </row>
    <row r="33" spans="1:10">
      <c r="A33" s="55"/>
      <c r="B33" s="55"/>
      <c r="C33" s="55"/>
      <c r="D33" s="56"/>
      <c r="E33" s="34"/>
      <c r="F33" s="34"/>
      <c r="G33" s="29"/>
      <c r="H33" s="57"/>
      <c r="I33" s="58"/>
      <c r="J33" s="56"/>
    </row>
  </sheetData>
  <mergeCells count="13">
    <mergeCell ref="A26:J26"/>
    <mergeCell ref="G8:I8"/>
    <mergeCell ref="J8:J10"/>
    <mergeCell ref="G9:I9"/>
    <mergeCell ref="A11:J11"/>
    <mergeCell ref="B1:F1"/>
    <mergeCell ref="B2:F2"/>
    <mergeCell ref="A8:A10"/>
    <mergeCell ref="B8:B10"/>
    <mergeCell ref="C8:C10"/>
    <mergeCell ref="D8:D10"/>
    <mergeCell ref="E8:E10"/>
    <mergeCell ref="F8:F10"/>
  </mergeCells>
  <conditionalFormatting sqref="G12:G25">
    <cfRule type="containsText" dxfId="31" priority="9" operator="containsText" text="Hoàn thành">
      <formula>NOT(ISERROR(SEARCH("Hoàn thành",G12)))</formula>
    </cfRule>
    <cfRule type="containsText" dxfId="30" priority="10" operator="containsText" text="Lỗi">
      <formula>NOT(ISERROR(SEARCH("Lỗi",G12)))</formula>
    </cfRule>
    <cfRule type="containsText" dxfId="29" priority="11" operator="containsText" text="Hoàn thành">
      <formula>NOT(ISERROR(SEARCH("Hoàn thành",G12)))</formula>
    </cfRule>
    <cfRule type="containsText" dxfId="28" priority="12" operator="containsText" text="Hoàn thành">
      <formula>NOT(ISERROR(SEARCH("Hoàn thành",G12)))</formula>
    </cfRule>
  </conditionalFormatting>
  <conditionalFormatting sqref="G27:G30">
    <cfRule type="containsText" dxfId="27" priority="1" operator="containsText" text="Hoàn thành">
      <formula>NOT(ISERROR(SEARCH("Hoàn thành",G27)))</formula>
    </cfRule>
    <cfRule type="containsText" dxfId="26" priority="2" operator="containsText" text="Lỗi">
      <formula>NOT(ISERROR(SEARCH("Lỗi",G27)))</formula>
    </cfRule>
    <cfRule type="containsText" dxfId="25" priority="3" operator="containsText" text="Hoàn thành">
      <formula>NOT(ISERROR(SEARCH("Hoàn thành",G27)))</formula>
    </cfRule>
    <cfRule type="containsText" dxfId="24" priority="4" operator="containsText" text="Hoàn thành">
      <formula>NOT(ISERROR(SEARCH("Hoàn thành",G27)))</formula>
    </cfRule>
  </conditionalFormatting>
  <dataValidations count="2">
    <dataValidation type="list" operator="equal" allowBlank="1" showErrorMessage="1" promptTitle="dfdf" sqref="G31:G33" xr:uid="{35751D32-A6D9-401E-AAAD-573234C03858}">
      <formula1>"Passed,Untested,Failed,Blocked"</formula1>
      <formula2>0</formula2>
    </dataValidation>
    <dataValidation type="list" allowBlank="1" showInputMessage="1" showErrorMessage="1" sqref="G12:G25 G27:G30" xr:uid="{2B0A5E8F-0881-4A1C-AC02-1DFA0A6ECBB4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A303-508E-4014-8F4F-9C30D2C75B18}">
  <sheetPr>
    <tabColor rgb="FFFF0000"/>
  </sheetPr>
  <dimension ref="A1:J34"/>
  <sheetViews>
    <sheetView zoomScale="59" workbookViewId="0">
      <selection activeCell="E14" sqref="E14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10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10" s="31" customFormat="1">
      <c r="A2" s="42" t="s">
        <v>49</v>
      </c>
      <c r="B2" s="105" t="s">
        <v>8</v>
      </c>
      <c r="C2" s="105"/>
      <c r="D2" s="105"/>
      <c r="E2" s="105"/>
      <c r="F2" s="105"/>
      <c r="G2" s="29"/>
      <c r="H2" s="30"/>
    </row>
    <row r="3" spans="1:10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10" s="31" customFormat="1">
      <c r="A4" s="44" t="s">
        <v>53</v>
      </c>
      <c r="B4" s="45">
        <v>19</v>
      </c>
      <c r="C4" s="45">
        <v>0</v>
      </c>
      <c r="D4" s="43">
        <v>0</v>
      </c>
      <c r="E4" s="46">
        <v>0</v>
      </c>
      <c r="F4" s="43">
        <f>SUM(B4:E4)</f>
        <v>19</v>
      </c>
      <c r="G4" s="29"/>
      <c r="H4" s="30"/>
    </row>
    <row r="5" spans="1:10" s="31" customFormat="1">
      <c r="A5" s="44" t="s">
        <v>54</v>
      </c>
      <c r="B5" s="45">
        <v>19</v>
      </c>
      <c r="C5" s="45">
        <v>0</v>
      </c>
      <c r="D5" s="43">
        <v>0</v>
      </c>
      <c r="E5" s="46">
        <v>0</v>
      </c>
      <c r="F5" s="43">
        <f>SUM(B5:E5)</f>
        <v>19</v>
      </c>
      <c r="G5" s="29"/>
      <c r="H5" s="30"/>
    </row>
    <row r="6" spans="1:10" s="31" customFormat="1" ht="409.5" customHeight="1">
      <c r="A6" s="32"/>
      <c r="B6" s="33"/>
      <c r="E6" s="34"/>
      <c r="G6" s="29"/>
      <c r="H6" s="30"/>
    </row>
    <row r="7" spans="1:10" s="31" customFormat="1" ht="123" customHeight="1">
      <c r="A7" s="32"/>
      <c r="B7" s="33"/>
      <c r="E7" s="34"/>
      <c r="G7" s="29"/>
      <c r="H7" s="30"/>
    </row>
    <row r="8" spans="1:10" s="31" customFormat="1">
      <c r="A8" s="110" t="s">
        <v>55</v>
      </c>
      <c r="B8" s="110" t="s">
        <v>3</v>
      </c>
      <c r="C8" s="110" t="s">
        <v>56</v>
      </c>
      <c r="D8" s="110" t="s">
        <v>57</v>
      </c>
      <c r="E8" s="110" t="s">
        <v>58</v>
      </c>
      <c r="F8" s="110" t="s">
        <v>59</v>
      </c>
      <c r="G8" s="110" t="s">
        <v>60</v>
      </c>
      <c r="H8" s="110"/>
      <c r="I8" s="110"/>
      <c r="J8" s="110" t="s">
        <v>61</v>
      </c>
    </row>
    <row r="9" spans="1:10" s="31" customFormat="1">
      <c r="A9" s="110"/>
      <c r="B9" s="110"/>
      <c r="C9" s="110"/>
      <c r="D9" s="110"/>
      <c r="E9" s="110"/>
      <c r="F9" s="110"/>
      <c r="G9" s="110" t="s">
        <v>30</v>
      </c>
      <c r="H9" s="110"/>
      <c r="I9" s="110"/>
      <c r="J9" s="110"/>
    </row>
    <row r="10" spans="1:10" s="31" customFormat="1">
      <c r="A10" s="110"/>
      <c r="B10" s="110"/>
      <c r="C10" s="110"/>
      <c r="D10" s="110"/>
      <c r="E10" s="110"/>
      <c r="F10" s="110"/>
      <c r="G10" s="47" t="s">
        <v>62</v>
      </c>
      <c r="H10" s="48" t="s">
        <v>63</v>
      </c>
      <c r="I10" s="103" t="s">
        <v>64</v>
      </c>
      <c r="J10" s="110"/>
    </row>
    <row r="11" spans="1:10" s="31" customFormat="1">
      <c r="A11" s="108" t="s">
        <v>439</v>
      </c>
      <c r="B11" s="108"/>
      <c r="C11" s="108"/>
      <c r="D11" s="108"/>
      <c r="E11" s="108"/>
      <c r="F11" s="108"/>
      <c r="G11" s="108"/>
      <c r="H11" s="109"/>
      <c r="I11" s="109"/>
      <c r="J11" s="109"/>
    </row>
    <row r="12" spans="1:10" s="31" customFormat="1" ht="33.6">
      <c r="A12" s="64" t="s">
        <v>440</v>
      </c>
      <c r="B12" s="68" t="s">
        <v>441</v>
      </c>
      <c r="C12" s="64"/>
      <c r="D12" s="64"/>
      <c r="E12" s="68" t="s">
        <v>442</v>
      </c>
      <c r="F12" s="68" t="s">
        <v>442</v>
      </c>
      <c r="G12" s="66" t="s">
        <v>68</v>
      </c>
      <c r="H12" s="63">
        <v>46113</v>
      </c>
      <c r="I12" s="51" t="s">
        <v>310</v>
      </c>
      <c r="J12" s="53"/>
    </row>
    <row r="13" spans="1:10" s="31" customFormat="1" ht="67.2">
      <c r="A13" s="64" t="s">
        <v>443</v>
      </c>
      <c r="B13" s="68" t="s">
        <v>444</v>
      </c>
      <c r="C13" s="64"/>
      <c r="D13" s="64"/>
      <c r="E13" s="68" t="s">
        <v>445</v>
      </c>
      <c r="F13" s="68" t="s">
        <v>445</v>
      </c>
      <c r="G13" s="66" t="s">
        <v>68</v>
      </c>
      <c r="H13" s="63">
        <v>46113</v>
      </c>
      <c r="I13" s="51" t="s">
        <v>310</v>
      </c>
      <c r="J13" s="53"/>
    </row>
    <row r="14" spans="1:10" s="31" customFormat="1" ht="84">
      <c r="A14" s="64" t="s">
        <v>446</v>
      </c>
      <c r="B14" s="68" t="s">
        <v>447</v>
      </c>
      <c r="C14" s="64"/>
      <c r="D14" s="64"/>
      <c r="E14" s="68" t="s">
        <v>448</v>
      </c>
      <c r="F14" s="68" t="s">
        <v>448</v>
      </c>
      <c r="G14" s="66" t="s">
        <v>68</v>
      </c>
      <c r="H14" s="63">
        <v>46113</v>
      </c>
      <c r="I14" s="51" t="s">
        <v>310</v>
      </c>
      <c r="J14" s="53"/>
    </row>
    <row r="15" spans="1:10" s="31" customFormat="1" ht="50.4">
      <c r="A15" s="64" t="s">
        <v>449</v>
      </c>
      <c r="B15" s="68" t="s">
        <v>450</v>
      </c>
      <c r="C15" s="64"/>
      <c r="D15" s="64"/>
      <c r="E15" s="68" t="s">
        <v>451</v>
      </c>
      <c r="F15" s="68" t="s">
        <v>451</v>
      </c>
      <c r="G15" s="66" t="s">
        <v>68</v>
      </c>
      <c r="H15" s="63">
        <v>46113</v>
      </c>
      <c r="I15" s="51" t="s">
        <v>310</v>
      </c>
      <c r="J15" s="53"/>
    </row>
    <row r="16" spans="1:10" s="31" customFormat="1" ht="67.2">
      <c r="A16" s="64" t="s">
        <v>452</v>
      </c>
      <c r="B16" s="68" t="s">
        <v>453</v>
      </c>
      <c r="C16" s="64"/>
      <c r="D16" s="64"/>
      <c r="E16" s="68" t="s">
        <v>454</v>
      </c>
      <c r="F16" s="68" t="s">
        <v>454</v>
      </c>
      <c r="G16" s="66" t="s">
        <v>68</v>
      </c>
      <c r="H16" s="63">
        <v>46113</v>
      </c>
      <c r="I16" s="51" t="s">
        <v>310</v>
      </c>
      <c r="J16" s="53"/>
    </row>
    <row r="17" spans="1:10" s="31" customFormat="1" ht="67.2">
      <c r="A17" s="64" t="s">
        <v>455</v>
      </c>
      <c r="B17" s="68" t="s">
        <v>456</v>
      </c>
      <c r="C17" s="64"/>
      <c r="D17" s="64"/>
      <c r="E17" s="68" t="s">
        <v>457</v>
      </c>
      <c r="F17" s="68" t="s">
        <v>457</v>
      </c>
      <c r="G17" s="66" t="s">
        <v>68</v>
      </c>
      <c r="H17" s="63">
        <v>46113</v>
      </c>
      <c r="I17" s="51" t="s">
        <v>310</v>
      </c>
      <c r="J17" s="53"/>
    </row>
    <row r="18" spans="1:10" s="31" customFormat="1" ht="67.2">
      <c r="A18" s="64" t="s">
        <v>458</v>
      </c>
      <c r="B18" s="68" t="s">
        <v>459</v>
      </c>
      <c r="C18" s="64"/>
      <c r="D18" s="64"/>
      <c r="E18" s="68" t="s">
        <v>460</v>
      </c>
      <c r="F18" s="68" t="s">
        <v>460</v>
      </c>
      <c r="G18" s="66" t="s">
        <v>68</v>
      </c>
      <c r="H18" s="63">
        <v>46113</v>
      </c>
      <c r="I18" s="51" t="s">
        <v>310</v>
      </c>
      <c r="J18" s="53"/>
    </row>
    <row r="19" spans="1:10" s="31" customFormat="1" ht="50.4">
      <c r="A19" s="64" t="s">
        <v>461</v>
      </c>
      <c r="B19" s="68" t="s">
        <v>462</v>
      </c>
      <c r="C19" s="64"/>
      <c r="D19" s="64"/>
      <c r="E19" s="68" t="s">
        <v>463</v>
      </c>
      <c r="F19" s="68" t="s">
        <v>463</v>
      </c>
      <c r="G19" s="66" t="s">
        <v>68</v>
      </c>
      <c r="H19" s="63">
        <v>46113</v>
      </c>
      <c r="I19" s="51" t="s">
        <v>310</v>
      </c>
      <c r="J19" s="53"/>
    </row>
    <row r="20" spans="1:10" s="31" customFormat="1" ht="100.8">
      <c r="A20" s="64" t="s">
        <v>464</v>
      </c>
      <c r="B20" s="68" t="s">
        <v>465</v>
      </c>
      <c r="C20" s="64"/>
      <c r="D20" s="64"/>
      <c r="E20" s="68" t="s">
        <v>466</v>
      </c>
      <c r="F20" s="68" t="s">
        <v>466</v>
      </c>
      <c r="G20" s="66" t="s">
        <v>68</v>
      </c>
      <c r="H20" s="63">
        <v>46113</v>
      </c>
      <c r="I20" s="51" t="s">
        <v>310</v>
      </c>
      <c r="J20" s="53"/>
    </row>
    <row r="21" spans="1:10" s="31" customFormat="1" ht="84">
      <c r="A21" s="64" t="s">
        <v>467</v>
      </c>
      <c r="B21" s="68" t="s">
        <v>468</v>
      </c>
      <c r="C21" s="64"/>
      <c r="D21" s="64"/>
      <c r="E21" s="68" t="s">
        <v>469</v>
      </c>
      <c r="F21" s="68" t="s">
        <v>469</v>
      </c>
      <c r="G21" s="66" t="s">
        <v>68</v>
      </c>
      <c r="H21" s="63">
        <v>46113</v>
      </c>
      <c r="I21" s="51" t="s">
        <v>310</v>
      </c>
      <c r="J21" s="53"/>
    </row>
    <row r="22" spans="1:10" s="31" customFormat="1" ht="67.2">
      <c r="A22" s="64" t="s">
        <v>470</v>
      </c>
      <c r="B22" s="68" t="s">
        <v>471</v>
      </c>
      <c r="C22" s="64"/>
      <c r="D22" s="64"/>
      <c r="E22" s="68" t="s">
        <v>472</v>
      </c>
      <c r="F22" s="68" t="s">
        <v>472</v>
      </c>
      <c r="G22" s="66" t="s">
        <v>68</v>
      </c>
      <c r="H22" s="63">
        <v>46113</v>
      </c>
      <c r="I22" s="51" t="s">
        <v>310</v>
      </c>
      <c r="J22" s="53"/>
    </row>
    <row r="23" spans="1:10" s="31" customFormat="1" ht="84">
      <c r="A23" s="64" t="s">
        <v>473</v>
      </c>
      <c r="B23" s="68" t="s">
        <v>474</v>
      </c>
      <c r="C23" s="64"/>
      <c r="D23" s="64"/>
      <c r="E23" s="68" t="s">
        <v>475</v>
      </c>
      <c r="F23" s="68" t="s">
        <v>475</v>
      </c>
      <c r="G23" s="66" t="s">
        <v>68</v>
      </c>
      <c r="H23" s="63">
        <v>46113</v>
      </c>
      <c r="I23" s="51" t="s">
        <v>310</v>
      </c>
      <c r="J23" s="53"/>
    </row>
    <row r="24" spans="1:10" s="31" customFormat="1" ht="67.2">
      <c r="A24" s="64" t="s">
        <v>476</v>
      </c>
      <c r="B24" s="68" t="s">
        <v>477</v>
      </c>
      <c r="C24" s="64"/>
      <c r="D24" s="64"/>
      <c r="E24" s="68" t="s">
        <v>478</v>
      </c>
      <c r="F24" s="68" t="s">
        <v>478</v>
      </c>
      <c r="G24" s="66" t="s">
        <v>68</v>
      </c>
      <c r="H24" s="63">
        <v>46113</v>
      </c>
      <c r="I24" s="51" t="s">
        <v>310</v>
      </c>
      <c r="J24" s="53"/>
    </row>
    <row r="25" spans="1:10" s="31" customFormat="1">
      <c r="A25" s="106" t="s">
        <v>479</v>
      </c>
      <c r="B25" s="106"/>
      <c r="C25" s="106"/>
      <c r="D25" s="106"/>
      <c r="E25" s="106"/>
      <c r="F25" s="106"/>
      <c r="G25" s="106"/>
      <c r="H25" s="107"/>
      <c r="I25" s="107"/>
      <c r="J25" s="107"/>
    </row>
    <row r="26" spans="1:10" s="31" customFormat="1" ht="33.6">
      <c r="A26" s="64" t="s">
        <v>480</v>
      </c>
      <c r="B26" s="64" t="s">
        <v>481</v>
      </c>
      <c r="C26" s="64" t="s">
        <v>482</v>
      </c>
      <c r="D26" s="64" t="s">
        <v>275</v>
      </c>
      <c r="E26" s="68" t="s">
        <v>483</v>
      </c>
      <c r="F26" s="68" t="s">
        <v>483</v>
      </c>
      <c r="G26" s="66" t="s">
        <v>68</v>
      </c>
      <c r="H26" s="63">
        <v>46113</v>
      </c>
      <c r="I26" s="51" t="s">
        <v>310</v>
      </c>
      <c r="J26" s="53"/>
    </row>
    <row r="27" spans="1:10" s="31" customFormat="1" ht="67.2">
      <c r="A27" s="64" t="s">
        <v>484</v>
      </c>
      <c r="B27" s="64" t="s">
        <v>485</v>
      </c>
      <c r="C27" s="64" t="s">
        <v>486</v>
      </c>
      <c r="D27" s="64" t="s">
        <v>180</v>
      </c>
      <c r="E27" s="68" t="s">
        <v>487</v>
      </c>
      <c r="F27" s="68" t="s">
        <v>487</v>
      </c>
      <c r="G27" s="66" t="s">
        <v>68</v>
      </c>
      <c r="H27" s="63">
        <v>46113</v>
      </c>
      <c r="I27" s="51" t="s">
        <v>310</v>
      </c>
      <c r="J27" s="53"/>
    </row>
    <row r="28" spans="1:10" s="31" customFormat="1" ht="33.6">
      <c r="A28" s="64" t="s">
        <v>488</v>
      </c>
      <c r="B28" s="64" t="s">
        <v>489</v>
      </c>
      <c r="C28" s="64" t="s">
        <v>490</v>
      </c>
      <c r="D28" s="64" t="s">
        <v>491</v>
      </c>
      <c r="E28" s="68" t="s">
        <v>492</v>
      </c>
      <c r="F28" s="68" t="s">
        <v>492</v>
      </c>
      <c r="G28" s="66" t="s">
        <v>68</v>
      </c>
      <c r="H28" s="63">
        <v>46113</v>
      </c>
      <c r="I28" s="51" t="s">
        <v>310</v>
      </c>
      <c r="J28" s="53"/>
    </row>
    <row r="29" spans="1:10" s="31" customFormat="1" ht="33.6">
      <c r="A29" s="64" t="s">
        <v>493</v>
      </c>
      <c r="B29" s="64" t="s">
        <v>494</v>
      </c>
      <c r="C29" s="64" t="s">
        <v>495</v>
      </c>
      <c r="D29" s="64" t="s">
        <v>496</v>
      </c>
      <c r="E29" s="68" t="s">
        <v>497</v>
      </c>
      <c r="F29" s="68" t="s">
        <v>497</v>
      </c>
      <c r="G29" s="66" t="s">
        <v>68</v>
      </c>
      <c r="H29" s="63">
        <v>46113</v>
      </c>
      <c r="I29" s="51" t="s">
        <v>310</v>
      </c>
      <c r="J29" s="53"/>
    </row>
    <row r="30" spans="1:10" s="31" customFormat="1" ht="50.4">
      <c r="A30" s="64" t="s">
        <v>498</v>
      </c>
      <c r="B30" s="64" t="s">
        <v>499</v>
      </c>
      <c r="C30" s="64" t="s">
        <v>500</v>
      </c>
      <c r="D30" s="64" t="s">
        <v>501</v>
      </c>
      <c r="E30" s="68" t="s">
        <v>502</v>
      </c>
      <c r="F30" s="68" t="s">
        <v>502</v>
      </c>
      <c r="G30" s="66" t="s">
        <v>68</v>
      </c>
      <c r="H30" s="63">
        <v>46113</v>
      </c>
      <c r="I30" s="51" t="s">
        <v>310</v>
      </c>
      <c r="J30" s="53"/>
    </row>
    <row r="31" spans="1:10" s="31" customFormat="1" ht="50.4">
      <c r="A31" s="64" t="s">
        <v>503</v>
      </c>
      <c r="B31" s="64" t="s">
        <v>504</v>
      </c>
      <c r="C31" s="64" t="s">
        <v>505</v>
      </c>
      <c r="D31" s="64" t="s">
        <v>180</v>
      </c>
      <c r="E31" s="68" t="s">
        <v>506</v>
      </c>
      <c r="F31" s="68" t="s">
        <v>506</v>
      </c>
      <c r="G31" s="66" t="s">
        <v>68</v>
      </c>
      <c r="H31" s="63">
        <v>46113</v>
      </c>
      <c r="I31" s="51" t="s">
        <v>310</v>
      </c>
      <c r="J31" s="53"/>
    </row>
    <row r="32" spans="1:10">
      <c r="A32" s="55"/>
      <c r="B32" s="55"/>
      <c r="C32" s="55"/>
      <c r="D32" s="56"/>
      <c r="E32" s="34"/>
      <c r="F32" s="34"/>
      <c r="G32" s="29"/>
      <c r="H32" s="57"/>
      <c r="I32" s="58"/>
      <c r="J32" s="56"/>
    </row>
    <row r="33" spans="1:10">
      <c r="A33" s="55"/>
      <c r="B33" s="55"/>
      <c r="C33" s="55"/>
      <c r="D33" s="56"/>
      <c r="E33" s="34"/>
      <c r="F33" s="34"/>
      <c r="G33" s="29"/>
      <c r="H33" s="57"/>
      <c r="I33" s="58"/>
      <c r="J33" s="56"/>
    </row>
    <row r="34" spans="1:10">
      <c r="A34" s="55"/>
      <c r="B34" s="55"/>
      <c r="C34" s="55"/>
      <c r="D34" s="56"/>
      <c r="E34" s="34"/>
      <c r="F34" s="34"/>
      <c r="G34" s="29"/>
      <c r="H34" s="57"/>
      <c r="I34" s="58"/>
      <c r="J34" s="56"/>
    </row>
  </sheetData>
  <mergeCells count="13">
    <mergeCell ref="A25:J25"/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</mergeCells>
  <conditionalFormatting sqref="G12:G24 G26:G31">
    <cfRule type="containsText" dxfId="23" priority="1" operator="containsText" text="Hoàn thành">
      <formula>NOT(ISERROR(SEARCH("Hoàn thành",G12)))</formula>
    </cfRule>
    <cfRule type="containsText" dxfId="22" priority="2" operator="containsText" text="Lỗi">
      <formula>NOT(ISERROR(SEARCH("Lỗi",G12)))</formula>
    </cfRule>
    <cfRule type="containsText" dxfId="21" priority="3" operator="containsText" text="Hoàn thành">
      <formula>NOT(ISERROR(SEARCH("Hoàn thành",G12)))</formula>
    </cfRule>
    <cfRule type="containsText" dxfId="20" priority="4" operator="containsText" text="Hoàn thành">
      <formula>NOT(ISERROR(SEARCH("Hoàn thành",G12)))</formula>
    </cfRule>
  </conditionalFormatting>
  <dataValidations count="2">
    <dataValidation type="list" operator="equal" allowBlank="1" showErrorMessage="1" promptTitle="dfdf" sqref="G32:G34" xr:uid="{94AF46A8-DC8C-4B6F-95DF-79BE9C00B6C2}">
      <formula1>"Passed,Untested,Failed,Blocked"</formula1>
      <formula2>0</formula2>
    </dataValidation>
    <dataValidation type="list" allowBlank="1" showInputMessage="1" showErrorMessage="1" sqref="G26:G31 G12:G24" xr:uid="{EE77EC5C-4DFA-4D0D-A65E-44AABAB0C69D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D1D1-DF22-4040-9ADA-E8B5A3C6D49C}">
  <sheetPr>
    <tabColor rgb="FFFF0000"/>
  </sheetPr>
  <dimension ref="A1:J35"/>
  <sheetViews>
    <sheetView zoomScale="60" workbookViewId="0">
      <selection activeCell="G24" activeCellId="1" sqref="G26:G32 G12:G24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10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10" s="31" customFormat="1">
      <c r="A2" s="42" t="s">
        <v>49</v>
      </c>
      <c r="B2" s="105" t="s">
        <v>9</v>
      </c>
      <c r="C2" s="105"/>
      <c r="D2" s="105"/>
      <c r="E2" s="105"/>
      <c r="F2" s="105"/>
      <c r="G2" s="29"/>
      <c r="H2" s="30"/>
    </row>
    <row r="3" spans="1:10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10" s="31" customFormat="1">
      <c r="A4" s="44" t="s">
        <v>53</v>
      </c>
      <c r="B4" s="45">
        <v>20</v>
      </c>
      <c r="C4" s="45">
        <v>0</v>
      </c>
      <c r="D4" s="43">
        <v>0</v>
      </c>
      <c r="E4" s="46">
        <v>0</v>
      </c>
      <c r="F4" s="43">
        <f>SUM(B4:E4)</f>
        <v>20</v>
      </c>
      <c r="G4" s="29"/>
      <c r="H4" s="30"/>
    </row>
    <row r="5" spans="1:10" s="31" customFormat="1">
      <c r="A5" s="44" t="s">
        <v>54</v>
      </c>
      <c r="B5" s="45">
        <v>20</v>
      </c>
      <c r="C5" s="45">
        <v>0</v>
      </c>
      <c r="D5" s="43">
        <v>0</v>
      </c>
      <c r="E5" s="46">
        <v>0</v>
      </c>
      <c r="F5" s="43">
        <f>SUM(B5:E5)</f>
        <v>20</v>
      </c>
      <c r="G5" s="29"/>
      <c r="H5" s="30"/>
    </row>
    <row r="6" spans="1:10" s="31" customFormat="1" ht="409.5" customHeight="1">
      <c r="A6" s="32"/>
      <c r="B6" s="33"/>
      <c r="E6" s="34"/>
      <c r="G6" s="29"/>
      <c r="H6" s="30"/>
    </row>
    <row r="7" spans="1:10" s="31" customFormat="1" ht="172.95" customHeight="1">
      <c r="A7" s="32"/>
      <c r="B7" s="33"/>
      <c r="E7" s="34"/>
      <c r="G7" s="29"/>
      <c r="H7" s="30"/>
    </row>
    <row r="8" spans="1:10" s="31" customFormat="1">
      <c r="A8" s="110" t="s">
        <v>55</v>
      </c>
      <c r="B8" s="110" t="s">
        <v>3</v>
      </c>
      <c r="C8" s="110" t="s">
        <v>56</v>
      </c>
      <c r="D8" s="110" t="s">
        <v>57</v>
      </c>
      <c r="E8" s="110" t="s">
        <v>58</v>
      </c>
      <c r="F8" s="110" t="s">
        <v>59</v>
      </c>
      <c r="G8" s="110" t="s">
        <v>60</v>
      </c>
      <c r="H8" s="110"/>
      <c r="I8" s="110"/>
      <c r="J8" s="110" t="s">
        <v>61</v>
      </c>
    </row>
    <row r="9" spans="1:10" s="31" customFormat="1">
      <c r="A9" s="110"/>
      <c r="B9" s="110"/>
      <c r="C9" s="110"/>
      <c r="D9" s="110"/>
      <c r="E9" s="110"/>
      <c r="F9" s="110"/>
      <c r="G9" s="110" t="s">
        <v>30</v>
      </c>
      <c r="H9" s="110"/>
      <c r="I9" s="110"/>
      <c r="J9" s="110"/>
    </row>
    <row r="10" spans="1:10" s="31" customFormat="1">
      <c r="A10" s="110"/>
      <c r="B10" s="110"/>
      <c r="C10" s="110"/>
      <c r="D10" s="110"/>
      <c r="E10" s="110"/>
      <c r="F10" s="110"/>
      <c r="G10" s="47" t="s">
        <v>62</v>
      </c>
      <c r="H10" s="48" t="s">
        <v>63</v>
      </c>
      <c r="I10" s="103" t="s">
        <v>64</v>
      </c>
      <c r="J10" s="110"/>
    </row>
    <row r="11" spans="1:10" s="31" customFormat="1">
      <c r="A11" s="108" t="s">
        <v>507</v>
      </c>
      <c r="B11" s="108"/>
      <c r="C11" s="108"/>
      <c r="D11" s="108"/>
      <c r="E11" s="108"/>
      <c r="F11" s="108"/>
      <c r="G11" s="108"/>
      <c r="H11" s="109"/>
      <c r="I11" s="109"/>
      <c r="J11" s="109"/>
    </row>
    <row r="12" spans="1:10" s="31" customFormat="1" ht="50.4">
      <c r="A12" s="64" t="s">
        <v>508</v>
      </c>
      <c r="B12" s="64" t="s">
        <v>509</v>
      </c>
      <c r="C12" s="64"/>
      <c r="D12" s="64"/>
      <c r="E12" s="68" t="s">
        <v>510</v>
      </c>
      <c r="F12" s="68" t="s">
        <v>510</v>
      </c>
      <c r="G12" s="66" t="s">
        <v>68</v>
      </c>
      <c r="H12" s="63">
        <v>46113</v>
      </c>
      <c r="I12" s="51" t="s">
        <v>511</v>
      </c>
      <c r="J12" s="53"/>
    </row>
    <row r="13" spans="1:10" s="31" customFormat="1" ht="67.2">
      <c r="A13" s="64" t="s">
        <v>512</v>
      </c>
      <c r="B13" s="64" t="s">
        <v>513</v>
      </c>
      <c r="C13" s="64"/>
      <c r="D13" s="64"/>
      <c r="E13" s="68" t="s">
        <v>514</v>
      </c>
      <c r="F13" s="68" t="s">
        <v>514</v>
      </c>
      <c r="G13" s="66" t="s">
        <v>68</v>
      </c>
      <c r="H13" s="63">
        <v>46113</v>
      </c>
      <c r="I13" s="51" t="s">
        <v>511</v>
      </c>
      <c r="J13" s="53"/>
    </row>
    <row r="14" spans="1:10" s="31" customFormat="1" ht="67.2">
      <c r="A14" s="64" t="s">
        <v>515</v>
      </c>
      <c r="B14" s="68" t="s">
        <v>516</v>
      </c>
      <c r="C14" s="64"/>
      <c r="D14" s="64"/>
      <c r="E14" s="68" t="s">
        <v>517</v>
      </c>
      <c r="F14" s="68" t="s">
        <v>517</v>
      </c>
      <c r="G14" s="66" t="s">
        <v>68</v>
      </c>
      <c r="H14" s="63">
        <v>46113</v>
      </c>
      <c r="I14" s="51" t="s">
        <v>511</v>
      </c>
      <c r="J14" s="53"/>
    </row>
    <row r="15" spans="1:10" s="31" customFormat="1" ht="50.4">
      <c r="A15" s="64" t="s">
        <v>518</v>
      </c>
      <c r="B15" s="68" t="s">
        <v>519</v>
      </c>
      <c r="C15" s="64"/>
      <c r="D15" s="64"/>
      <c r="E15" s="68" t="s">
        <v>520</v>
      </c>
      <c r="F15" s="68" t="s">
        <v>520</v>
      </c>
      <c r="G15" s="66" t="s">
        <v>68</v>
      </c>
      <c r="H15" s="63">
        <v>46113</v>
      </c>
      <c r="I15" s="51" t="s">
        <v>511</v>
      </c>
      <c r="J15" s="53"/>
    </row>
    <row r="16" spans="1:10" s="31" customFormat="1" ht="67.2">
      <c r="A16" s="64" t="s">
        <v>521</v>
      </c>
      <c r="B16" s="68" t="s">
        <v>522</v>
      </c>
      <c r="C16" s="64"/>
      <c r="D16" s="64"/>
      <c r="E16" s="68" t="s">
        <v>523</v>
      </c>
      <c r="F16" s="68" t="s">
        <v>523</v>
      </c>
      <c r="G16" s="66" t="s">
        <v>68</v>
      </c>
      <c r="H16" s="63">
        <v>46113</v>
      </c>
      <c r="I16" s="51" t="s">
        <v>511</v>
      </c>
      <c r="J16" s="53"/>
    </row>
    <row r="17" spans="1:10" s="31" customFormat="1" ht="84">
      <c r="A17" s="64" t="s">
        <v>524</v>
      </c>
      <c r="B17" s="68" t="s">
        <v>525</v>
      </c>
      <c r="C17" s="64"/>
      <c r="D17" s="64"/>
      <c r="E17" s="68" t="s">
        <v>526</v>
      </c>
      <c r="F17" s="68" t="s">
        <v>526</v>
      </c>
      <c r="G17" s="66" t="s">
        <v>68</v>
      </c>
      <c r="H17" s="63">
        <v>46113</v>
      </c>
      <c r="I17" s="51" t="s">
        <v>511</v>
      </c>
      <c r="J17" s="53"/>
    </row>
    <row r="18" spans="1:10" s="31" customFormat="1" ht="33.6">
      <c r="A18" s="64" t="s">
        <v>527</v>
      </c>
      <c r="B18" s="68" t="s">
        <v>528</v>
      </c>
      <c r="C18" s="64"/>
      <c r="D18" s="64"/>
      <c r="E18" s="68" t="s">
        <v>529</v>
      </c>
      <c r="F18" s="68" t="s">
        <v>529</v>
      </c>
      <c r="G18" s="66" t="s">
        <v>68</v>
      </c>
      <c r="H18" s="63">
        <v>46113</v>
      </c>
      <c r="I18" s="51"/>
      <c r="J18" s="53"/>
    </row>
    <row r="19" spans="1:10" s="31" customFormat="1" ht="67.2">
      <c r="A19" s="64" t="s">
        <v>530</v>
      </c>
      <c r="B19" s="68" t="s">
        <v>327</v>
      </c>
      <c r="C19" s="64"/>
      <c r="D19" s="64"/>
      <c r="E19" s="68" t="s">
        <v>531</v>
      </c>
      <c r="F19" s="68" t="s">
        <v>531</v>
      </c>
      <c r="G19" s="66" t="s">
        <v>68</v>
      </c>
      <c r="H19" s="63">
        <v>46113</v>
      </c>
      <c r="I19" s="51"/>
      <c r="J19" s="53"/>
    </row>
    <row r="20" spans="1:10" s="31" customFormat="1" ht="50.4">
      <c r="A20" s="64" t="s">
        <v>532</v>
      </c>
      <c r="B20" s="68" t="s">
        <v>533</v>
      </c>
      <c r="C20" s="64"/>
      <c r="D20" s="64"/>
      <c r="E20" s="68" t="s">
        <v>534</v>
      </c>
      <c r="F20" s="68" t="s">
        <v>534</v>
      </c>
      <c r="G20" s="66" t="s">
        <v>68</v>
      </c>
      <c r="H20" s="63">
        <v>46113</v>
      </c>
      <c r="I20" s="51"/>
      <c r="J20" s="53"/>
    </row>
    <row r="21" spans="1:10" s="31" customFormat="1" ht="50.4">
      <c r="A21" s="64" t="s">
        <v>535</v>
      </c>
      <c r="B21" s="68" t="s">
        <v>536</v>
      </c>
      <c r="C21" s="64"/>
      <c r="D21" s="64"/>
      <c r="E21" s="68" t="s">
        <v>537</v>
      </c>
      <c r="F21" s="68" t="s">
        <v>537</v>
      </c>
      <c r="G21" s="66" t="s">
        <v>68</v>
      </c>
      <c r="H21" s="63">
        <v>46113</v>
      </c>
      <c r="I21" s="51"/>
      <c r="J21" s="53"/>
    </row>
    <row r="22" spans="1:10" s="31" customFormat="1" ht="33.6">
      <c r="A22" s="64" t="s">
        <v>538</v>
      </c>
      <c r="B22" s="68" t="s">
        <v>539</v>
      </c>
      <c r="C22" s="64"/>
      <c r="D22" s="64"/>
      <c r="E22" s="68" t="s">
        <v>540</v>
      </c>
      <c r="F22" s="68" t="s">
        <v>540</v>
      </c>
      <c r="G22" s="66" t="s">
        <v>68</v>
      </c>
      <c r="H22" s="63">
        <v>46113</v>
      </c>
      <c r="I22" s="51" t="s">
        <v>511</v>
      </c>
      <c r="J22" s="53"/>
    </row>
    <row r="23" spans="1:10" s="31" customFormat="1" ht="33.6">
      <c r="A23" s="64" t="s">
        <v>541</v>
      </c>
      <c r="B23" s="68" t="s">
        <v>542</v>
      </c>
      <c r="C23" s="64"/>
      <c r="D23" s="64"/>
      <c r="E23" s="68" t="s">
        <v>543</v>
      </c>
      <c r="F23" s="68" t="s">
        <v>543</v>
      </c>
      <c r="G23" s="66" t="s">
        <v>68</v>
      </c>
      <c r="H23" s="63">
        <v>46113</v>
      </c>
      <c r="I23" s="51" t="s">
        <v>511</v>
      </c>
      <c r="J23" s="53"/>
    </row>
    <row r="24" spans="1:10" s="31" customFormat="1" ht="100.8">
      <c r="A24" s="64" t="s">
        <v>544</v>
      </c>
      <c r="B24" s="68" t="s">
        <v>545</v>
      </c>
      <c r="C24" s="64"/>
      <c r="D24" s="64"/>
      <c r="E24" s="68" t="s">
        <v>546</v>
      </c>
      <c r="F24" s="68" t="s">
        <v>546</v>
      </c>
      <c r="G24" s="66" t="s">
        <v>68</v>
      </c>
      <c r="H24" s="63">
        <v>46113</v>
      </c>
      <c r="I24" s="51" t="s">
        <v>511</v>
      </c>
      <c r="J24" s="53"/>
    </row>
    <row r="25" spans="1:10" s="31" customFormat="1">
      <c r="A25" s="130" t="s">
        <v>547</v>
      </c>
      <c r="B25" s="131"/>
      <c r="C25" s="131"/>
      <c r="D25" s="131"/>
      <c r="E25" s="131"/>
      <c r="F25" s="131"/>
      <c r="G25" s="131"/>
      <c r="H25" s="132"/>
      <c r="I25" s="132"/>
      <c r="J25" s="133"/>
    </row>
    <row r="26" spans="1:10" s="31" customFormat="1" ht="100.8">
      <c r="A26" s="64" t="s">
        <v>548</v>
      </c>
      <c r="B26" s="64" t="s">
        <v>549</v>
      </c>
      <c r="C26" s="64" t="s">
        <v>550</v>
      </c>
      <c r="D26" s="64" t="s">
        <v>367</v>
      </c>
      <c r="E26" s="68" t="s">
        <v>551</v>
      </c>
      <c r="F26" s="68" t="s">
        <v>551</v>
      </c>
      <c r="G26" s="66" t="s">
        <v>68</v>
      </c>
      <c r="H26" s="63">
        <v>46113</v>
      </c>
      <c r="I26" s="51" t="s">
        <v>511</v>
      </c>
      <c r="J26" s="53"/>
    </row>
    <row r="27" spans="1:10" s="31" customFormat="1" ht="100.8">
      <c r="A27" s="64" t="s">
        <v>552</v>
      </c>
      <c r="B27" s="64" t="s">
        <v>553</v>
      </c>
      <c r="C27" s="64" t="s">
        <v>554</v>
      </c>
      <c r="D27" s="64" t="s">
        <v>555</v>
      </c>
      <c r="E27" s="68" t="s">
        <v>556</v>
      </c>
      <c r="F27" s="68" t="s">
        <v>556</v>
      </c>
      <c r="G27" s="66" t="s">
        <v>68</v>
      </c>
      <c r="H27" s="63">
        <v>46113</v>
      </c>
      <c r="I27" s="51" t="s">
        <v>511</v>
      </c>
      <c r="J27" s="53"/>
    </row>
    <row r="28" spans="1:10" s="31" customFormat="1" ht="67.2">
      <c r="A28" s="64" t="s">
        <v>557</v>
      </c>
      <c r="B28" s="64" t="s">
        <v>558</v>
      </c>
      <c r="C28" s="64" t="s">
        <v>559</v>
      </c>
      <c r="D28" s="64" t="s">
        <v>367</v>
      </c>
      <c r="E28" s="68" t="s">
        <v>560</v>
      </c>
      <c r="F28" s="68" t="s">
        <v>560</v>
      </c>
      <c r="G28" s="66" t="s">
        <v>68</v>
      </c>
      <c r="H28" s="63">
        <v>46113</v>
      </c>
      <c r="I28" s="51" t="s">
        <v>511</v>
      </c>
      <c r="J28" s="53"/>
    </row>
    <row r="29" spans="1:10" s="31" customFormat="1" ht="67.2">
      <c r="A29" s="64" t="s">
        <v>561</v>
      </c>
      <c r="B29" s="64" t="s">
        <v>562</v>
      </c>
      <c r="C29" s="64" t="s">
        <v>563</v>
      </c>
      <c r="D29" s="64" t="s">
        <v>564</v>
      </c>
      <c r="E29" s="68" t="s">
        <v>565</v>
      </c>
      <c r="F29" s="68" t="s">
        <v>565</v>
      </c>
      <c r="G29" s="66" t="s">
        <v>68</v>
      </c>
      <c r="H29" s="63">
        <v>46113</v>
      </c>
      <c r="I29" s="51" t="s">
        <v>511</v>
      </c>
      <c r="J29" s="53"/>
    </row>
    <row r="30" spans="1:10" s="31" customFormat="1" ht="50.4">
      <c r="A30" s="64" t="s">
        <v>566</v>
      </c>
      <c r="B30" s="64" t="s">
        <v>567</v>
      </c>
      <c r="C30" s="64" t="s">
        <v>568</v>
      </c>
      <c r="D30" s="64" t="s">
        <v>564</v>
      </c>
      <c r="E30" s="68" t="s">
        <v>569</v>
      </c>
      <c r="F30" s="68" t="s">
        <v>569</v>
      </c>
      <c r="G30" s="66" t="s">
        <v>68</v>
      </c>
      <c r="H30" s="63">
        <v>46113</v>
      </c>
      <c r="I30" s="51" t="s">
        <v>511</v>
      </c>
      <c r="J30" s="53"/>
    </row>
    <row r="31" spans="1:10" s="31" customFormat="1" ht="50.4">
      <c r="A31" s="64" t="s">
        <v>570</v>
      </c>
      <c r="B31" s="64" t="s">
        <v>571</v>
      </c>
      <c r="C31" s="64" t="s">
        <v>572</v>
      </c>
      <c r="D31" s="64" t="s">
        <v>180</v>
      </c>
      <c r="E31" s="68" t="s">
        <v>573</v>
      </c>
      <c r="F31" s="68" t="s">
        <v>573</v>
      </c>
      <c r="G31" s="66" t="s">
        <v>68</v>
      </c>
      <c r="H31" s="63">
        <v>46113</v>
      </c>
      <c r="I31" s="51" t="s">
        <v>511</v>
      </c>
      <c r="J31" s="53"/>
    </row>
    <row r="32" spans="1:10" s="31" customFormat="1" ht="67.2">
      <c r="A32" s="64" t="s">
        <v>574</v>
      </c>
      <c r="B32" s="64" t="s">
        <v>575</v>
      </c>
      <c r="C32" s="64" t="s">
        <v>576</v>
      </c>
      <c r="D32" s="64" t="s">
        <v>577</v>
      </c>
      <c r="E32" s="68" t="s">
        <v>578</v>
      </c>
      <c r="F32" s="68" t="s">
        <v>578</v>
      </c>
      <c r="G32" s="66" t="s">
        <v>68</v>
      </c>
      <c r="H32" s="63">
        <v>46113</v>
      </c>
      <c r="I32" s="51" t="s">
        <v>511</v>
      </c>
      <c r="J32" s="53"/>
    </row>
    <row r="33" spans="1:10">
      <c r="A33" s="55"/>
      <c r="B33" s="55"/>
      <c r="C33" s="55"/>
      <c r="D33" s="56"/>
      <c r="E33" s="34"/>
      <c r="F33" s="34"/>
      <c r="G33" s="29"/>
      <c r="H33" s="57"/>
      <c r="I33" s="58"/>
      <c r="J33" s="56"/>
    </row>
    <row r="34" spans="1:10">
      <c r="A34" s="55"/>
      <c r="B34" s="55"/>
      <c r="C34" s="55"/>
      <c r="D34" s="56"/>
      <c r="E34" s="34"/>
      <c r="F34" s="34"/>
      <c r="G34" s="29"/>
      <c r="H34" s="57"/>
      <c r="I34" s="58"/>
      <c r="J34" s="56"/>
    </row>
    <row r="35" spans="1:10">
      <c r="A35" s="55"/>
      <c r="B35" s="55"/>
      <c r="C35" s="55"/>
      <c r="D35" s="56"/>
      <c r="E35" s="34"/>
      <c r="F35" s="34"/>
      <c r="G35" s="29"/>
      <c r="H35" s="57"/>
      <c r="I35" s="58"/>
      <c r="J35" s="56"/>
    </row>
  </sheetData>
  <mergeCells count="13">
    <mergeCell ref="A25:J25"/>
    <mergeCell ref="B1:F1"/>
    <mergeCell ref="B2:F2"/>
    <mergeCell ref="A8:A10"/>
    <mergeCell ref="B8:B10"/>
    <mergeCell ref="C8:C10"/>
    <mergeCell ref="D8:D10"/>
    <mergeCell ref="E8:E10"/>
    <mergeCell ref="F8:F10"/>
    <mergeCell ref="G8:I8"/>
    <mergeCell ref="J8:J10"/>
    <mergeCell ref="G9:I9"/>
    <mergeCell ref="A11:J11"/>
  </mergeCells>
  <conditionalFormatting sqref="G12:G24 G26:G32">
    <cfRule type="containsText" dxfId="19" priority="1" operator="containsText" text="Hoàn thành">
      <formula>NOT(ISERROR(SEARCH("Hoàn thành",G12)))</formula>
    </cfRule>
    <cfRule type="containsText" dxfId="18" priority="2" operator="containsText" text="Lỗi">
      <formula>NOT(ISERROR(SEARCH("Lỗi",G12)))</formula>
    </cfRule>
    <cfRule type="containsText" dxfId="17" priority="3" operator="containsText" text="Hoàn thành">
      <formula>NOT(ISERROR(SEARCH("Hoàn thành",G12)))</formula>
    </cfRule>
    <cfRule type="containsText" dxfId="16" priority="4" operator="containsText" text="Hoàn thành">
      <formula>NOT(ISERROR(SEARCH("Hoàn thành",G12)))</formula>
    </cfRule>
  </conditionalFormatting>
  <dataValidations count="2">
    <dataValidation type="list" operator="equal" allowBlank="1" showErrorMessage="1" promptTitle="dfdf" sqref="G33:G35" xr:uid="{273B88EC-0154-4AC1-8255-D325D74F7C27}">
      <formula1>"Passed,Untested,Failed,Blocked"</formula1>
      <formula2>0</formula2>
    </dataValidation>
    <dataValidation type="list" allowBlank="1" showInputMessage="1" showErrorMessage="1" sqref="G26:G32 G12:G24" xr:uid="{7790663B-7657-4F51-9765-B8460A4355ED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68A5-01CC-4E9C-880B-81890BC79482}">
  <sheetPr>
    <tabColor rgb="FFFFFF00"/>
  </sheetPr>
  <dimension ref="A1:Z70"/>
  <sheetViews>
    <sheetView zoomScale="62" workbookViewId="0">
      <selection activeCell="G25" sqref="G25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26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26" s="31" customFormat="1">
      <c r="A2" s="42" t="s">
        <v>49</v>
      </c>
      <c r="B2" s="105" t="s">
        <v>10</v>
      </c>
      <c r="C2" s="105"/>
      <c r="D2" s="105"/>
      <c r="E2" s="105"/>
      <c r="F2" s="105"/>
      <c r="G2" s="29"/>
      <c r="H2" s="30"/>
    </row>
    <row r="3" spans="1:26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26" s="31" customFormat="1">
      <c r="A4" s="44" t="s">
        <v>53</v>
      </c>
      <c r="B4" s="45">
        <v>21</v>
      </c>
      <c r="C4" s="45">
        <v>0</v>
      </c>
      <c r="D4" s="43">
        <v>0</v>
      </c>
      <c r="E4" s="46">
        <v>0</v>
      </c>
      <c r="F4" s="43">
        <f>SUM(B4:E4)</f>
        <v>21</v>
      </c>
      <c r="G4" s="29"/>
      <c r="H4" s="30"/>
    </row>
    <row r="5" spans="1:26" s="31" customFormat="1">
      <c r="A5" s="44" t="s">
        <v>54</v>
      </c>
      <c r="B5" s="45">
        <v>21</v>
      </c>
      <c r="C5" s="45">
        <v>0</v>
      </c>
      <c r="D5" s="43">
        <v>0</v>
      </c>
      <c r="E5" s="46">
        <v>0</v>
      </c>
      <c r="F5" s="43">
        <f>SUM(B5:E5)</f>
        <v>21</v>
      </c>
      <c r="G5" s="29"/>
      <c r="H5" s="30"/>
    </row>
    <row r="6" spans="1:26" s="31" customFormat="1" ht="409.5" customHeight="1">
      <c r="A6" s="32"/>
      <c r="B6" s="33"/>
      <c r="E6" s="34"/>
      <c r="G6" s="29"/>
      <c r="H6" s="30"/>
    </row>
    <row r="7" spans="1:26" s="31" customFormat="1">
      <c r="A7" s="110" t="s">
        <v>55</v>
      </c>
      <c r="B7" s="110" t="s">
        <v>3</v>
      </c>
      <c r="C7" s="110" t="s">
        <v>56</v>
      </c>
      <c r="D7" s="110" t="s">
        <v>57</v>
      </c>
      <c r="E7" s="110" t="s">
        <v>58</v>
      </c>
      <c r="F7" s="110" t="s">
        <v>59</v>
      </c>
      <c r="G7" s="110" t="s">
        <v>60</v>
      </c>
      <c r="H7" s="110"/>
      <c r="I7" s="110"/>
      <c r="J7" s="110" t="s">
        <v>61</v>
      </c>
    </row>
    <row r="8" spans="1:26" s="31" customFormat="1">
      <c r="A8" s="110"/>
      <c r="B8" s="110"/>
      <c r="C8" s="110"/>
      <c r="D8" s="110"/>
      <c r="E8" s="110"/>
      <c r="F8" s="110"/>
      <c r="G8" s="110" t="s">
        <v>30</v>
      </c>
      <c r="H8" s="110"/>
      <c r="I8" s="110"/>
      <c r="J8" s="110"/>
    </row>
    <row r="9" spans="1:26" s="31" customFormat="1">
      <c r="A9" s="110"/>
      <c r="B9" s="110"/>
      <c r="C9" s="110"/>
      <c r="D9" s="110"/>
      <c r="E9" s="110"/>
      <c r="F9" s="110"/>
      <c r="G9" s="47" t="s">
        <v>62</v>
      </c>
      <c r="H9" s="48" t="s">
        <v>63</v>
      </c>
      <c r="I9" s="103" t="s">
        <v>64</v>
      </c>
      <c r="J9" s="110"/>
    </row>
    <row r="10" spans="1:26" s="31" customFormat="1" ht="17.399999999999999" thickBot="1">
      <c r="A10" s="108" t="s">
        <v>579</v>
      </c>
      <c r="B10" s="108"/>
      <c r="C10" s="108"/>
      <c r="D10" s="108"/>
      <c r="E10" s="108"/>
      <c r="F10" s="108"/>
      <c r="G10" s="108"/>
      <c r="H10" s="108"/>
      <c r="I10" s="108"/>
      <c r="J10" s="109"/>
    </row>
    <row r="11" spans="1:26" s="31" customFormat="1" ht="84.6" thickBot="1">
      <c r="A11" s="64" t="s">
        <v>580</v>
      </c>
      <c r="B11" s="64" t="s">
        <v>308</v>
      </c>
      <c r="C11" s="64"/>
      <c r="D11" s="64"/>
      <c r="E11" s="68" t="s">
        <v>581</v>
      </c>
      <c r="F11" s="68" t="s">
        <v>581</v>
      </c>
      <c r="G11" s="66" t="s">
        <v>68</v>
      </c>
      <c r="H11" s="98">
        <v>46113</v>
      </c>
      <c r="I11" s="99" t="s">
        <v>310</v>
      </c>
      <c r="J11" s="89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s="31" customFormat="1" ht="51" thickBot="1">
      <c r="A12" s="64" t="s">
        <v>582</v>
      </c>
      <c r="B12" s="68" t="s">
        <v>583</v>
      </c>
      <c r="C12" s="64"/>
      <c r="D12" s="64"/>
      <c r="E12" s="68" t="s">
        <v>584</v>
      </c>
      <c r="F12" s="68" t="s">
        <v>584</v>
      </c>
      <c r="G12" s="66" t="s">
        <v>68</v>
      </c>
      <c r="H12" s="98">
        <v>46113</v>
      </c>
      <c r="I12" s="99" t="s">
        <v>310</v>
      </c>
      <c r="J12" s="89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s="31" customFormat="1" ht="34.200000000000003" thickBot="1">
      <c r="A13" s="64" t="s">
        <v>585</v>
      </c>
      <c r="B13" s="68" t="s">
        <v>586</v>
      </c>
      <c r="C13" s="64"/>
      <c r="D13" s="64"/>
      <c r="E13" s="68" t="s">
        <v>587</v>
      </c>
      <c r="F13" s="68" t="s">
        <v>587</v>
      </c>
      <c r="G13" s="66" t="s">
        <v>68</v>
      </c>
      <c r="H13" s="98">
        <v>46113</v>
      </c>
      <c r="I13" s="99" t="s">
        <v>310</v>
      </c>
      <c r="J13" s="89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s="31" customFormat="1" ht="34.200000000000003" thickBot="1">
      <c r="A14" s="64" t="s">
        <v>588</v>
      </c>
      <c r="B14" s="68" t="s">
        <v>589</v>
      </c>
      <c r="C14" s="64"/>
      <c r="D14" s="64"/>
      <c r="E14" s="68" t="s">
        <v>590</v>
      </c>
      <c r="F14" s="68" t="s">
        <v>590</v>
      </c>
      <c r="G14" s="66" t="s">
        <v>68</v>
      </c>
      <c r="H14" s="98">
        <v>46113</v>
      </c>
      <c r="I14" s="99" t="s">
        <v>310</v>
      </c>
      <c r="J14" s="89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s="31" customFormat="1" ht="67.8" thickBot="1">
      <c r="A15" s="64" t="s">
        <v>591</v>
      </c>
      <c r="B15" s="68" t="s">
        <v>592</v>
      </c>
      <c r="C15" s="64"/>
      <c r="D15" s="64"/>
      <c r="E15" s="68" t="s">
        <v>593</v>
      </c>
      <c r="F15" s="68" t="s">
        <v>593</v>
      </c>
      <c r="G15" s="66" t="s">
        <v>68</v>
      </c>
      <c r="H15" s="98">
        <v>46113</v>
      </c>
      <c r="I15" s="99" t="s">
        <v>310</v>
      </c>
      <c r="J15" s="89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s="31" customFormat="1" ht="34.200000000000003" thickBot="1">
      <c r="A16" s="64" t="s">
        <v>594</v>
      </c>
      <c r="B16" s="68" t="s">
        <v>595</v>
      </c>
      <c r="C16" s="64"/>
      <c r="D16" s="64"/>
      <c r="E16" s="68" t="s">
        <v>596</v>
      </c>
      <c r="F16" s="68" t="s">
        <v>596</v>
      </c>
      <c r="G16" s="66" t="s">
        <v>68</v>
      </c>
      <c r="H16" s="98">
        <v>46113</v>
      </c>
      <c r="I16" s="99" t="s">
        <v>310</v>
      </c>
      <c r="J16" s="89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s="31" customFormat="1" ht="34.200000000000003" thickBot="1">
      <c r="A17" s="64" t="s">
        <v>597</v>
      </c>
      <c r="B17" s="68" t="s">
        <v>598</v>
      </c>
      <c r="C17" s="64"/>
      <c r="D17" s="64"/>
      <c r="E17" s="68" t="s">
        <v>599</v>
      </c>
      <c r="F17" s="68" t="s">
        <v>599</v>
      </c>
      <c r="G17" s="66" t="s">
        <v>68</v>
      </c>
      <c r="H17" s="98">
        <v>46113</v>
      </c>
      <c r="I17" s="99" t="s">
        <v>310</v>
      </c>
      <c r="J17" s="89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s="31" customFormat="1" ht="34.200000000000003" thickBot="1">
      <c r="A18" s="64" t="s">
        <v>600</v>
      </c>
      <c r="B18" s="68" t="s">
        <v>601</v>
      </c>
      <c r="C18" s="64"/>
      <c r="D18" s="64"/>
      <c r="E18" s="68" t="s">
        <v>602</v>
      </c>
      <c r="F18" s="68" t="s">
        <v>602</v>
      </c>
      <c r="G18" s="66" t="s">
        <v>68</v>
      </c>
      <c r="H18" s="98">
        <v>46113</v>
      </c>
      <c r="I18" s="99" t="s">
        <v>310</v>
      </c>
      <c r="J18" s="89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s="31" customFormat="1" ht="51" thickBot="1">
      <c r="A19" s="64" t="s">
        <v>603</v>
      </c>
      <c r="B19" s="64" t="s">
        <v>604</v>
      </c>
      <c r="C19" s="64"/>
      <c r="D19" s="64"/>
      <c r="E19" s="68" t="s">
        <v>605</v>
      </c>
      <c r="F19" s="68" t="s">
        <v>605</v>
      </c>
      <c r="G19" s="66" t="s">
        <v>68</v>
      </c>
      <c r="H19" s="98">
        <v>46113</v>
      </c>
      <c r="I19" s="99" t="s">
        <v>310</v>
      </c>
      <c r="J19" s="89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s="31" customFormat="1" ht="51" thickBot="1">
      <c r="A20" s="64" t="s">
        <v>606</v>
      </c>
      <c r="B20" s="68" t="s">
        <v>607</v>
      </c>
      <c r="C20" s="64"/>
      <c r="D20" s="64"/>
      <c r="E20" s="68" t="s">
        <v>608</v>
      </c>
      <c r="F20" s="68" t="s">
        <v>608</v>
      </c>
      <c r="G20" s="66" t="s">
        <v>68</v>
      </c>
      <c r="H20" s="98">
        <v>46113</v>
      </c>
      <c r="I20" s="99" t="s">
        <v>310</v>
      </c>
      <c r="J20" s="89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s="31" customFormat="1" ht="84.6" thickBot="1">
      <c r="A21" s="64" t="s">
        <v>609</v>
      </c>
      <c r="B21" s="68" t="s">
        <v>610</v>
      </c>
      <c r="C21" s="64"/>
      <c r="D21" s="64"/>
      <c r="E21" s="68" t="s">
        <v>611</v>
      </c>
      <c r="F21" s="68" t="s">
        <v>611</v>
      </c>
      <c r="G21" s="66" t="s">
        <v>68</v>
      </c>
      <c r="H21" s="98">
        <v>46113</v>
      </c>
      <c r="I21" s="99" t="s">
        <v>310</v>
      </c>
      <c r="J21" s="89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s="31" customFormat="1" ht="84.6" thickBot="1">
      <c r="A22" s="64" t="s">
        <v>612</v>
      </c>
      <c r="B22" s="68" t="s">
        <v>613</v>
      </c>
      <c r="C22" s="64"/>
      <c r="D22" s="64"/>
      <c r="E22" s="68" t="s">
        <v>614</v>
      </c>
      <c r="F22" s="68" t="s">
        <v>614</v>
      </c>
      <c r="G22" s="66" t="s">
        <v>68</v>
      </c>
      <c r="H22" s="98">
        <v>46113</v>
      </c>
      <c r="I22" s="99" t="s">
        <v>310</v>
      </c>
      <c r="J22" s="89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s="31" customFormat="1" ht="67.8" thickBot="1">
      <c r="A23" s="64" t="s">
        <v>615</v>
      </c>
      <c r="B23" s="68" t="s">
        <v>616</v>
      </c>
      <c r="C23" s="64"/>
      <c r="D23" s="64"/>
      <c r="E23" s="68" t="s">
        <v>617</v>
      </c>
      <c r="F23" s="68" t="s">
        <v>617</v>
      </c>
      <c r="G23" s="66" t="s">
        <v>68</v>
      </c>
      <c r="H23" s="98">
        <v>46113</v>
      </c>
      <c r="I23" s="99" t="s">
        <v>310</v>
      </c>
      <c r="J23" s="89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s="31" customFormat="1" ht="34.200000000000003" thickBot="1">
      <c r="A24" s="64" t="s">
        <v>618</v>
      </c>
      <c r="B24" s="68" t="s">
        <v>619</v>
      </c>
      <c r="C24" s="64"/>
      <c r="D24" s="64"/>
      <c r="E24" s="68" t="s">
        <v>620</v>
      </c>
      <c r="F24" s="68" t="s">
        <v>620</v>
      </c>
      <c r="G24" s="66" t="s">
        <v>68</v>
      </c>
      <c r="H24" s="98">
        <v>46113</v>
      </c>
      <c r="I24" s="99" t="s">
        <v>310</v>
      </c>
      <c r="J24" s="89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s="31" customFormat="1" ht="67.2">
      <c r="A25" s="64" t="s">
        <v>621</v>
      </c>
      <c r="B25" s="68" t="s">
        <v>622</v>
      </c>
      <c r="C25" s="64"/>
      <c r="D25" s="64"/>
      <c r="E25" s="68" t="s">
        <v>623</v>
      </c>
      <c r="F25" s="68" t="s">
        <v>623</v>
      </c>
      <c r="G25" s="66" t="s">
        <v>68</v>
      </c>
      <c r="H25" s="98">
        <v>46113</v>
      </c>
      <c r="I25" s="99" t="s">
        <v>310</v>
      </c>
      <c r="J25" s="89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s="31" customFormat="1" ht="17.399999999999999" thickBot="1">
      <c r="A26" s="128" t="s">
        <v>624</v>
      </c>
      <c r="B26" s="128"/>
      <c r="C26" s="128"/>
      <c r="D26" s="128"/>
      <c r="E26" s="128"/>
      <c r="F26" s="128"/>
      <c r="G26" s="128"/>
      <c r="H26" s="128"/>
      <c r="I26" s="128"/>
      <c r="J26" s="107"/>
    </row>
    <row r="27" spans="1:26" s="31" customFormat="1" ht="84.6" thickBot="1">
      <c r="A27" s="64" t="s">
        <v>625</v>
      </c>
      <c r="B27" s="64" t="s">
        <v>626</v>
      </c>
      <c r="C27" s="64" t="s">
        <v>627</v>
      </c>
      <c r="D27" s="64" t="s">
        <v>180</v>
      </c>
      <c r="E27" s="68" t="s">
        <v>628</v>
      </c>
      <c r="F27" s="68" t="s">
        <v>628</v>
      </c>
      <c r="G27" s="66" t="s">
        <v>68</v>
      </c>
      <c r="H27" s="98">
        <v>46113</v>
      </c>
      <c r="I27" s="99" t="s">
        <v>310</v>
      </c>
      <c r="J27" s="89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s="31" customFormat="1" ht="34.200000000000003" thickBot="1">
      <c r="A28" s="64" t="s">
        <v>629</v>
      </c>
      <c r="B28" s="64" t="s">
        <v>630</v>
      </c>
      <c r="C28" s="64" t="s">
        <v>631</v>
      </c>
      <c r="D28" s="64" t="s">
        <v>180</v>
      </c>
      <c r="E28" s="68" t="s">
        <v>632</v>
      </c>
      <c r="F28" s="68" t="s">
        <v>632</v>
      </c>
      <c r="G28" s="66" t="s">
        <v>68</v>
      </c>
      <c r="H28" s="98">
        <v>46113</v>
      </c>
      <c r="I28" s="99" t="s">
        <v>310</v>
      </c>
      <c r="J28" s="89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s="31" customFormat="1" ht="67.8" thickBot="1">
      <c r="A29" s="64" t="s">
        <v>633</v>
      </c>
      <c r="B29" s="64" t="s">
        <v>634</v>
      </c>
      <c r="C29" s="64" t="s">
        <v>635</v>
      </c>
      <c r="D29" s="64" t="s">
        <v>636</v>
      </c>
      <c r="E29" s="68" t="s">
        <v>637</v>
      </c>
      <c r="F29" s="68" t="s">
        <v>637</v>
      </c>
      <c r="G29" s="66" t="s">
        <v>68</v>
      </c>
      <c r="H29" s="98">
        <v>46113</v>
      </c>
      <c r="I29" s="99" t="s">
        <v>310</v>
      </c>
      <c r="J29" s="89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 spans="1:26" s="31" customFormat="1" ht="51" thickBot="1">
      <c r="A30" s="64" t="s">
        <v>638</v>
      </c>
      <c r="B30" s="64" t="s">
        <v>639</v>
      </c>
      <c r="C30" s="64" t="s">
        <v>640</v>
      </c>
      <c r="D30" s="64" t="s">
        <v>641</v>
      </c>
      <c r="E30" s="68" t="s">
        <v>642</v>
      </c>
      <c r="F30" s="68" t="s">
        <v>642</v>
      </c>
      <c r="G30" s="66" t="s">
        <v>68</v>
      </c>
      <c r="H30" s="98">
        <v>46113</v>
      </c>
      <c r="I30" s="99" t="s">
        <v>310</v>
      </c>
      <c r="J30" s="89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 spans="1:26" s="31" customFormat="1" ht="34.200000000000003" thickBot="1">
      <c r="A31" s="64" t="s">
        <v>643</v>
      </c>
      <c r="B31" s="64" t="s">
        <v>644</v>
      </c>
      <c r="C31" s="64" t="s">
        <v>645</v>
      </c>
      <c r="D31" s="64" t="s">
        <v>180</v>
      </c>
      <c r="E31" s="68" t="s">
        <v>646</v>
      </c>
      <c r="F31" s="68" t="s">
        <v>646</v>
      </c>
      <c r="G31" s="66" t="s">
        <v>68</v>
      </c>
      <c r="H31" s="98">
        <v>46113</v>
      </c>
      <c r="I31" s="99" t="s">
        <v>310</v>
      </c>
      <c r="J31" s="89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 spans="1:26" s="31" customFormat="1" ht="84.6" thickBot="1">
      <c r="A32" s="64" t="s">
        <v>647</v>
      </c>
      <c r="B32" s="64" t="s">
        <v>648</v>
      </c>
      <c r="C32" s="64" t="s">
        <v>649</v>
      </c>
      <c r="D32" s="64" t="s">
        <v>650</v>
      </c>
      <c r="E32" s="68" t="s">
        <v>651</v>
      </c>
      <c r="F32" s="68" t="s">
        <v>651</v>
      </c>
      <c r="G32" s="66" t="s">
        <v>68</v>
      </c>
      <c r="H32" s="98">
        <v>46113</v>
      </c>
      <c r="I32" s="99" t="s">
        <v>310</v>
      </c>
      <c r="J32" s="89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 spans="1:10" s="31" customFormat="1">
      <c r="A33" s="90"/>
      <c r="B33" s="90"/>
      <c r="C33" s="90"/>
      <c r="D33" s="91"/>
      <c r="E33" s="92"/>
      <c r="F33" s="92"/>
      <c r="G33" s="93"/>
      <c r="H33" s="94"/>
      <c r="I33" s="95"/>
      <c r="J33" s="53"/>
    </row>
    <row r="34" spans="1:10" s="31" customFormat="1">
      <c r="A34" s="49"/>
      <c r="B34" s="49"/>
      <c r="C34" s="49"/>
      <c r="D34" s="53"/>
      <c r="E34" s="52"/>
      <c r="F34" s="52"/>
      <c r="G34" s="50"/>
      <c r="H34" s="54"/>
      <c r="I34" s="51"/>
      <c r="J34" s="53"/>
    </row>
    <row r="35" spans="1:10" s="31" customFormat="1">
      <c r="A35" s="49"/>
      <c r="B35" s="49"/>
      <c r="C35" s="49"/>
      <c r="D35" s="53"/>
      <c r="E35" s="52"/>
      <c r="F35" s="52"/>
      <c r="G35" s="50"/>
      <c r="H35" s="54"/>
      <c r="I35" s="51"/>
      <c r="J35" s="53"/>
    </row>
    <row r="36" spans="1:10" s="31" customFormat="1">
      <c r="A36" s="49"/>
      <c r="B36" s="49"/>
      <c r="C36" s="49"/>
      <c r="D36" s="53"/>
      <c r="E36" s="52"/>
      <c r="F36" s="52"/>
      <c r="G36" s="50"/>
      <c r="H36" s="54"/>
      <c r="I36" s="51"/>
      <c r="J36" s="53"/>
    </row>
    <row r="37" spans="1:10" s="31" customFormat="1">
      <c r="A37" s="49"/>
      <c r="B37" s="49"/>
      <c r="C37" s="49"/>
      <c r="D37" s="53"/>
      <c r="E37" s="52"/>
      <c r="F37" s="52"/>
      <c r="G37" s="50"/>
      <c r="H37" s="54"/>
      <c r="I37" s="51"/>
      <c r="J37" s="53"/>
    </row>
    <row r="38" spans="1:10" s="31" customFormat="1">
      <c r="A38" s="49"/>
      <c r="B38" s="49"/>
      <c r="C38" s="49"/>
      <c r="D38" s="53"/>
      <c r="E38" s="52"/>
      <c r="F38" s="52"/>
      <c r="G38" s="50"/>
      <c r="H38" s="54"/>
      <c r="I38" s="51"/>
      <c r="J38" s="53"/>
    </row>
    <row r="39" spans="1:10" s="31" customFormat="1">
      <c r="A39" s="49"/>
      <c r="B39" s="49"/>
      <c r="C39" s="49"/>
      <c r="D39" s="53"/>
      <c r="E39" s="52"/>
      <c r="F39" s="52"/>
      <c r="G39" s="50"/>
      <c r="H39" s="54"/>
      <c r="I39" s="51"/>
      <c r="J39" s="53"/>
    </row>
    <row r="40" spans="1:10" s="31" customFormat="1">
      <c r="A40" s="49"/>
      <c r="B40" s="49"/>
      <c r="C40" s="49"/>
      <c r="D40" s="53"/>
      <c r="E40" s="52"/>
      <c r="F40" s="52"/>
      <c r="G40" s="50"/>
      <c r="H40" s="54"/>
      <c r="I40" s="51"/>
      <c r="J40" s="53"/>
    </row>
    <row r="41" spans="1:10" s="31" customFormat="1">
      <c r="A41" s="49"/>
      <c r="B41" s="49"/>
      <c r="C41" s="49"/>
      <c r="D41" s="53"/>
      <c r="E41" s="52"/>
      <c r="F41" s="52"/>
      <c r="G41" s="50"/>
      <c r="H41" s="54"/>
      <c r="I41" s="51"/>
      <c r="J41" s="53"/>
    </row>
    <row r="42" spans="1:10" s="31" customFormat="1">
      <c r="A42" s="49"/>
      <c r="B42" s="49"/>
      <c r="C42" s="49"/>
      <c r="D42" s="53"/>
      <c r="E42" s="52"/>
      <c r="F42" s="52"/>
      <c r="G42" s="50"/>
      <c r="H42" s="54"/>
      <c r="I42" s="51"/>
      <c r="J42" s="53"/>
    </row>
    <row r="43" spans="1:10" s="31" customFormat="1">
      <c r="A43" s="49"/>
      <c r="B43" s="49"/>
      <c r="C43" s="49"/>
      <c r="D43" s="53"/>
      <c r="E43" s="52"/>
      <c r="F43" s="52"/>
      <c r="G43" s="50"/>
      <c r="H43" s="54"/>
      <c r="I43" s="51"/>
      <c r="J43" s="53"/>
    </row>
    <row r="44" spans="1:10" s="31" customFormat="1">
      <c r="A44" s="49"/>
      <c r="B44" s="49"/>
      <c r="C44" s="49"/>
      <c r="D44" s="53"/>
      <c r="E44" s="52"/>
      <c r="F44" s="52"/>
      <c r="G44" s="50"/>
      <c r="H44" s="54"/>
      <c r="I44" s="51"/>
      <c r="J44" s="53"/>
    </row>
    <row r="45" spans="1:10" s="31" customFormat="1">
      <c r="A45" s="49"/>
      <c r="B45" s="49"/>
      <c r="C45" s="49"/>
      <c r="D45" s="53"/>
      <c r="E45" s="52"/>
      <c r="F45" s="52"/>
      <c r="G45" s="50"/>
      <c r="H45" s="54"/>
      <c r="I45" s="51"/>
      <c r="J45" s="53"/>
    </row>
    <row r="46" spans="1:10" s="31" customFormat="1">
      <c r="A46" s="49"/>
      <c r="B46" s="49"/>
      <c r="C46" s="49"/>
      <c r="D46" s="53"/>
      <c r="E46" s="52"/>
      <c r="F46" s="52"/>
      <c r="G46" s="50"/>
      <c r="H46" s="54"/>
      <c r="I46" s="51"/>
      <c r="J46" s="53"/>
    </row>
    <row r="47" spans="1:10" s="31" customFormat="1">
      <c r="A47" s="49"/>
      <c r="B47" s="49"/>
      <c r="C47" s="49"/>
      <c r="D47" s="53"/>
      <c r="E47" s="52"/>
      <c r="F47" s="52"/>
      <c r="G47" s="50"/>
      <c r="H47" s="54"/>
      <c r="I47" s="51"/>
      <c r="J47" s="53"/>
    </row>
    <row r="48" spans="1:10" s="31" customFormat="1">
      <c r="A48" s="49"/>
      <c r="B48" s="49"/>
      <c r="C48" s="49"/>
      <c r="D48" s="53"/>
      <c r="E48" s="52"/>
      <c r="F48" s="52"/>
      <c r="G48" s="50"/>
      <c r="H48" s="54"/>
      <c r="I48" s="51"/>
      <c r="J48" s="53"/>
    </row>
    <row r="49" spans="1:10" s="31" customFormat="1">
      <c r="A49" s="49"/>
      <c r="B49" s="49"/>
      <c r="C49" s="49"/>
      <c r="D49" s="53"/>
      <c r="E49" s="52"/>
      <c r="F49" s="52"/>
      <c r="G49" s="50"/>
      <c r="H49" s="54"/>
      <c r="I49" s="51"/>
      <c r="J49" s="53"/>
    </row>
    <row r="50" spans="1:10" s="31" customFormat="1">
      <c r="A50" s="49"/>
      <c r="B50" s="49"/>
      <c r="C50" s="49"/>
      <c r="D50" s="53"/>
      <c r="E50" s="52"/>
      <c r="F50" s="52"/>
      <c r="G50" s="50"/>
      <c r="H50" s="54"/>
      <c r="I50" s="51"/>
      <c r="J50" s="53"/>
    </row>
    <row r="51" spans="1:10" s="31" customFormat="1">
      <c r="A51" s="49"/>
      <c r="B51" s="49"/>
      <c r="C51" s="49"/>
      <c r="D51" s="53"/>
      <c r="E51" s="52"/>
      <c r="F51" s="52"/>
      <c r="G51" s="50"/>
      <c r="H51" s="54"/>
      <c r="I51" s="51"/>
      <c r="J51" s="53"/>
    </row>
    <row r="52" spans="1:10" s="31" customFormat="1">
      <c r="A52" s="49"/>
      <c r="B52" s="49"/>
      <c r="C52" s="49"/>
      <c r="D52" s="53"/>
      <c r="E52" s="52"/>
      <c r="F52" s="52"/>
      <c r="G52" s="50"/>
      <c r="H52" s="54"/>
      <c r="I52" s="51"/>
      <c r="J52" s="53"/>
    </row>
    <row r="53" spans="1:10" s="31" customFormat="1">
      <c r="A53" s="49"/>
      <c r="B53" s="49"/>
      <c r="C53" s="49"/>
      <c r="D53" s="53"/>
      <c r="E53" s="52"/>
      <c r="F53" s="52"/>
      <c r="G53" s="50"/>
      <c r="H53" s="54"/>
      <c r="I53" s="51"/>
      <c r="J53" s="53"/>
    </row>
    <row r="54" spans="1:10" s="31" customFormat="1">
      <c r="A54" s="49"/>
      <c r="B54" s="49"/>
      <c r="C54" s="49"/>
      <c r="D54" s="53"/>
      <c r="E54" s="52"/>
      <c r="F54" s="52"/>
      <c r="G54" s="50"/>
      <c r="H54" s="54"/>
      <c r="I54" s="51"/>
      <c r="J54" s="53"/>
    </row>
    <row r="55" spans="1:10" s="31" customFormat="1">
      <c r="A55" s="49"/>
      <c r="B55" s="49"/>
      <c r="C55" s="49"/>
      <c r="D55" s="53"/>
      <c r="E55" s="52"/>
      <c r="F55" s="52"/>
      <c r="G55" s="50"/>
      <c r="H55" s="54"/>
      <c r="I55" s="51"/>
      <c r="J55" s="53"/>
    </row>
    <row r="56" spans="1:10" s="31" customFormat="1">
      <c r="A56" s="49"/>
      <c r="B56" s="49"/>
      <c r="C56" s="49"/>
      <c r="D56" s="53"/>
      <c r="E56" s="52"/>
      <c r="F56" s="52"/>
      <c r="G56" s="50"/>
      <c r="H56" s="54"/>
      <c r="I56" s="51"/>
      <c r="J56" s="53"/>
    </row>
    <row r="57" spans="1:10" s="31" customFormat="1">
      <c r="A57" s="49"/>
      <c r="B57" s="49"/>
      <c r="C57" s="49"/>
      <c r="D57" s="53"/>
      <c r="E57" s="52"/>
      <c r="F57" s="52"/>
      <c r="G57" s="50"/>
      <c r="H57" s="54"/>
      <c r="I57" s="51"/>
      <c r="J57" s="53"/>
    </row>
    <row r="58" spans="1:10" s="31" customFormat="1">
      <c r="A58" s="49"/>
      <c r="B58" s="49"/>
      <c r="C58" s="49"/>
      <c r="D58" s="53"/>
      <c r="E58" s="52"/>
      <c r="F58" s="52"/>
      <c r="G58" s="50"/>
      <c r="H58" s="54"/>
      <c r="I58" s="51"/>
      <c r="J58" s="53"/>
    </row>
    <row r="59" spans="1:10" s="31" customFormat="1">
      <c r="A59" s="49"/>
      <c r="B59" s="49"/>
      <c r="C59" s="49"/>
      <c r="D59" s="53"/>
      <c r="E59" s="52"/>
      <c r="F59" s="52"/>
      <c r="G59" s="50"/>
      <c r="H59" s="54"/>
      <c r="I59" s="51"/>
      <c r="J59" s="53"/>
    </row>
    <row r="60" spans="1:10" s="31" customFormat="1">
      <c r="A60" s="49"/>
      <c r="B60" s="49"/>
      <c r="C60" s="49"/>
      <c r="D60" s="53"/>
      <c r="E60" s="52"/>
      <c r="F60" s="52"/>
      <c r="G60" s="50"/>
      <c r="H60" s="54"/>
      <c r="I60" s="51"/>
      <c r="J60" s="53"/>
    </row>
    <row r="61" spans="1:10" s="31" customFormat="1">
      <c r="A61" s="49"/>
      <c r="B61" s="49"/>
      <c r="C61" s="49"/>
      <c r="D61" s="53"/>
      <c r="E61" s="52"/>
      <c r="F61" s="52"/>
      <c r="G61" s="50"/>
      <c r="H61" s="54"/>
      <c r="I61" s="51"/>
      <c r="J61" s="53"/>
    </row>
    <row r="62" spans="1:10" s="31" customFormat="1">
      <c r="A62" s="49"/>
      <c r="B62" s="49"/>
      <c r="C62" s="49"/>
      <c r="D62" s="53"/>
      <c r="E62" s="52"/>
      <c r="F62" s="52"/>
      <c r="G62" s="50"/>
      <c r="H62" s="54"/>
      <c r="I62" s="51"/>
      <c r="J62" s="53"/>
    </row>
    <row r="63" spans="1:10" s="31" customFormat="1">
      <c r="A63" s="49"/>
      <c r="B63" s="49"/>
      <c r="C63" s="49"/>
      <c r="D63" s="53"/>
      <c r="E63" s="52"/>
      <c r="F63" s="52"/>
      <c r="G63" s="50"/>
      <c r="H63" s="54"/>
      <c r="I63" s="51"/>
      <c r="J63" s="53"/>
    </row>
    <row r="64" spans="1:10" s="31" customFormat="1">
      <c r="A64" s="49"/>
      <c r="B64" s="49"/>
      <c r="C64" s="49"/>
      <c r="D64" s="53"/>
      <c r="E64" s="52"/>
      <c r="F64" s="52"/>
      <c r="G64" s="50"/>
      <c r="H64" s="54"/>
      <c r="I64" s="51"/>
      <c r="J64" s="53"/>
    </row>
    <row r="65" spans="1:10" s="31" customFormat="1">
      <c r="A65" s="49"/>
      <c r="B65" s="49"/>
      <c r="C65" s="49"/>
      <c r="D65" s="53"/>
      <c r="E65" s="52"/>
      <c r="F65" s="52"/>
      <c r="G65" s="50"/>
      <c r="H65" s="54"/>
      <c r="I65" s="51"/>
      <c r="J65" s="53"/>
    </row>
    <row r="66" spans="1:10" s="31" customFormat="1">
      <c r="A66" s="49"/>
      <c r="B66" s="49"/>
      <c r="C66" s="49"/>
      <c r="D66" s="53"/>
      <c r="E66" s="52"/>
      <c r="F66" s="52"/>
      <c r="G66" s="50"/>
      <c r="H66" s="54"/>
      <c r="I66" s="51"/>
      <c r="J66" s="53"/>
    </row>
    <row r="67" spans="1:10">
      <c r="A67" s="49"/>
      <c r="B67" s="49"/>
      <c r="C67" s="49"/>
      <c r="D67" s="53"/>
      <c r="E67" s="52"/>
      <c r="F67" s="52"/>
      <c r="G67" s="50"/>
      <c r="H67" s="54"/>
      <c r="I67" s="51"/>
      <c r="J67" s="53"/>
    </row>
    <row r="68" spans="1:10">
      <c r="A68" s="55"/>
      <c r="B68" s="55"/>
      <c r="C68" s="55"/>
      <c r="D68" s="56"/>
      <c r="E68" s="34"/>
      <c r="F68" s="34"/>
      <c r="G68" s="29"/>
      <c r="H68" s="57"/>
      <c r="I68" s="58"/>
      <c r="J68" s="56"/>
    </row>
    <row r="69" spans="1:10">
      <c r="A69" s="55"/>
      <c r="B69" s="55"/>
      <c r="C69" s="55"/>
      <c r="D69" s="56"/>
      <c r="E69" s="34"/>
      <c r="F69" s="34"/>
      <c r="G69" s="29"/>
      <c r="H69" s="57"/>
      <c r="I69" s="58"/>
      <c r="J69" s="56"/>
    </row>
    <row r="70" spans="1:10">
      <c r="A70" s="55"/>
      <c r="B70" s="55"/>
      <c r="C70" s="55"/>
      <c r="D70" s="56"/>
      <c r="E70" s="34"/>
      <c r="F70" s="34"/>
      <c r="G70" s="29"/>
      <c r="H70" s="57"/>
      <c r="I70" s="58"/>
      <c r="J70" s="56"/>
    </row>
  </sheetData>
  <mergeCells count="13">
    <mergeCell ref="A26:J26"/>
    <mergeCell ref="B1:F1"/>
    <mergeCell ref="B2:F2"/>
    <mergeCell ref="A7:A9"/>
    <mergeCell ref="B7:B9"/>
    <mergeCell ref="C7:C9"/>
    <mergeCell ref="D7:D9"/>
    <mergeCell ref="E7:E9"/>
    <mergeCell ref="F7:F9"/>
    <mergeCell ref="G7:I7"/>
    <mergeCell ref="J7:J9"/>
    <mergeCell ref="G8:I8"/>
    <mergeCell ref="A10:J10"/>
  </mergeCells>
  <conditionalFormatting sqref="G11:G25 G27:G32">
    <cfRule type="containsText" dxfId="15" priority="1" operator="containsText" text="Hoàn thành">
      <formula>NOT(ISERROR(SEARCH("Hoàn thành",G11)))</formula>
    </cfRule>
    <cfRule type="containsText" dxfId="14" priority="2" operator="containsText" text="Lỗi">
      <formula>NOT(ISERROR(SEARCH("Lỗi",G11)))</formula>
    </cfRule>
    <cfRule type="containsText" dxfId="13" priority="3" operator="containsText" text="Hoàn thành">
      <formula>NOT(ISERROR(SEARCH("Hoàn thành",G11)))</formula>
    </cfRule>
    <cfRule type="containsText" dxfId="12" priority="4" operator="containsText" text="Hoàn thành">
      <formula>NOT(ISERROR(SEARCH("Hoàn thành",G11)))</formula>
    </cfRule>
  </conditionalFormatting>
  <dataValidations count="2">
    <dataValidation type="list" operator="equal" allowBlank="1" showErrorMessage="1" promptTitle="dfdf" sqref="G33:G70" xr:uid="{77294DC7-CBDD-4028-989E-FC15A0895A18}">
      <formula1>"Passed,Untested,Failed,Blocked"</formula1>
      <formula2>0</formula2>
    </dataValidation>
    <dataValidation type="list" allowBlank="1" showInputMessage="1" showErrorMessage="1" sqref="G27:G32 G11:G25" xr:uid="{06BE3333-3315-4935-BD82-828C99700E74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BC57-7C12-4E13-BF09-9A7F3CCC64CE}">
  <sheetPr>
    <tabColor rgb="FFFFFF00"/>
  </sheetPr>
  <dimension ref="A1:Z58"/>
  <sheetViews>
    <sheetView zoomScale="53" workbookViewId="0">
      <selection activeCell="G15" activeCellId="1" sqref="G11:G13 G15:G20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26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26" s="31" customFormat="1">
      <c r="A2" s="42" t="s">
        <v>49</v>
      </c>
      <c r="B2" s="105" t="s">
        <v>11</v>
      </c>
      <c r="C2" s="105"/>
      <c r="D2" s="105"/>
      <c r="E2" s="105"/>
      <c r="F2" s="105"/>
      <c r="G2" s="29"/>
      <c r="H2" s="30"/>
    </row>
    <row r="3" spans="1:26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26" s="31" customFormat="1">
      <c r="A4" s="44" t="s">
        <v>53</v>
      </c>
      <c r="B4" s="45">
        <v>9</v>
      </c>
      <c r="C4" s="45">
        <v>0</v>
      </c>
      <c r="D4" s="45">
        <v>0</v>
      </c>
      <c r="E4" s="45">
        <v>0</v>
      </c>
      <c r="F4" s="43">
        <f>SUM(B4:E4)</f>
        <v>9</v>
      </c>
      <c r="G4" s="29"/>
      <c r="H4" s="30"/>
    </row>
    <row r="5" spans="1:26" s="31" customFormat="1">
      <c r="A5" s="44" t="s">
        <v>54</v>
      </c>
      <c r="B5" s="45">
        <v>9</v>
      </c>
      <c r="C5" s="45">
        <v>0</v>
      </c>
      <c r="D5" s="45">
        <v>0</v>
      </c>
      <c r="E5" s="45">
        <v>0</v>
      </c>
      <c r="F5" s="43">
        <f>SUM(B5:E5)</f>
        <v>9</v>
      </c>
      <c r="G5" s="29"/>
      <c r="H5" s="30"/>
    </row>
    <row r="6" spans="1:26" s="31" customFormat="1" ht="409.5" customHeight="1">
      <c r="A6" s="32"/>
      <c r="B6" s="33"/>
      <c r="E6" s="34"/>
      <c r="G6" s="29"/>
      <c r="H6" s="30"/>
    </row>
    <row r="7" spans="1:26" s="31" customFormat="1">
      <c r="A7" s="110" t="s">
        <v>55</v>
      </c>
      <c r="B7" s="110" t="s">
        <v>3</v>
      </c>
      <c r="C7" s="110" t="s">
        <v>56</v>
      </c>
      <c r="D7" s="110" t="s">
        <v>57</v>
      </c>
      <c r="E7" s="110" t="s">
        <v>58</v>
      </c>
      <c r="F7" s="110" t="s">
        <v>59</v>
      </c>
      <c r="G7" s="110" t="s">
        <v>60</v>
      </c>
      <c r="H7" s="110"/>
      <c r="I7" s="110"/>
      <c r="J7" s="110" t="s">
        <v>61</v>
      </c>
    </row>
    <row r="8" spans="1:26" s="31" customFormat="1">
      <c r="A8" s="110"/>
      <c r="B8" s="110"/>
      <c r="C8" s="110"/>
      <c r="D8" s="110"/>
      <c r="E8" s="110"/>
      <c r="F8" s="110"/>
      <c r="G8" s="110" t="s">
        <v>30</v>
      </c>
      <c r="H8" s="110"/>
      <c r="I8" s="110"/>
      <c r="J8" s="110"/>
    </row>
    <row r="9" spans="1:26" s="31" customFormat="1">
      <c r="A9" s="110"/>
      <c r="B9" s="110"/>
      <c r="C9" s="110"/>
      <c r="D9" s="110"/>
      <c r="E9" s="110"/>
      <c r="F9" s="110"/>
      <c r="G9" s="47" t="s">
        <v>62</v>
      </c>
      <c r="H9" s="48" t="s">
        <v>63</v>
      </c>
      <c r="I9" s="103" t="s">
        <v>64</v>
      </c>
      <c r="J9" s="110"/>
    </row>
    <row r="10" spans="1:26" s="31" customFormat="1" ht="17.399999999999999" thickBot="1">
      <c r="A10" s="108" t="s">
        <v>652</v>
      </c>
      <c r="B10" s="108"/>
      <c r="C10" s="108"/>
      <c r="D10" s="108"/>
      <c r="E10" s="108"/>
      <c r="F10" s="108"/>
      <c r="G10" s="108"/>
      <c r="H10" s="108"/>
      <c r="I10" s="108"/>
      <c r="J10" s="109"/>
    </row>
    <row r="11" spans="1:26" s="31" customFormat="1" ht="51" thickBot="1">
      <c r="A11" s="64" t="s">
        <v>653</v>
      </c>
      <c r="B11" s="64" t="s">
        <v>654</v>
      </c>
      <c r="C11" s="64" t="s">
        <v>655</v>
      </c>
      <c r="D11" s="64" t="s">
        <v>656</v>
      </c>
      <c r="E11" s="64" t="s">
        <v>657</v>
      </c>
      <c r="F11" s="64" t="s">
        <v>657</v>
      </c>
      <c r="G11" s="66" t="s">
        <v>68</v>
      </c>
      <c r="H11" s="98">
        <v>46113</v>
      </c>
      <c r="I11" s="99" t="s">
        <v>310</v>
      </c>
      <c r="J11" s="89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s="31" customFormat="1" ht="101.4" thickBot="1">
      <c r="A12" s="64" t="s">
        <v>658</v>
      </c>
      <c r="B12" s="64" t="s">
        <v>659</v>
      </c>
      <c r="C12" s="64" t="s">
        <v>660</v>
      </c>
      <c r="D12" s="64" t="s">
        <v>661</v>
      </c>
      <c r="E12" s="64" t="s">
        <v>662</v>
      </c>
      <c r="F12" s="64" t="s">
        <v>662</v>
      </c>
      <c r="G12" s="66" t="s">
        <v>68</v>
      </c>
      <c r="H12" s="98">
        <v>46113</v>
      </c>
      <c r="I12" s="99" t="s">
        <v>310</v>
      </c>
      <c r="J12" s="89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s="31" customFormat="1" ht="34.200000000000003" thickBot="1">
      <c r="A13" s="64" t="s">
        <v>663</v>
      </c>
      <c r="B13" s="64" t="s">
        <v>664</v>
      </c>
      <c r="C13" s="64" t="s">
        <v>665</v>
      </c>
      <c r="D13" s="64" t="s">
        <v>661</v>
      </c>
      <c r="E13" s="64" t="s">
        <v>666</v>
      </c>
      <c r="F13" s="64" t="s">
        <v>666</v>
      </c>
      <c r="G13" s="66" t="s">
        <v>68</v>
      </c>
      <c r="H13" s="98">
        <v>46113</v>
      </c>
      <c r="I13" s="99" t="s">
        <v>310</v>
      </c>
      <c r="J13" s="89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s="31" customFormat="1" ht="17.399999999999999" thickBot="1">
      <c r="A14" s="128" t="s">
        <v>667</v>
      </c>
      <c r="B14" s="128"/>
      <c r="C14" s="128"/>
      <c r="D14" s="128"/>
      <c r="E14" s="128"/>
      <c r="F14" s="128"/>
      <c r="G14" s="128"/>
      <c r="H14" s="128"/>
      <c r="I14" s="128"/>
      <c r="J14" s="107"/>
    </row>
    <row r="15" spans="1:26" s="31" customFormat="1" ht="67.8" thickBot="1">
      <c r="A15" s="64" t="s">
        <v>668</v>
      </c>
      <c r="B15" s="64" t="s">
        <v>669</v>
      </c>
      <c r="C15" s="64" t="s">
        <v>670</v>
      </c>
      <c r="D15" s="64" t="s">
        <v>671</v>
      </c>
      <c r="E15" s="64" t="s">
        <v>672</v>
      </c>
      <c r="F15" s="64" t="s">
        <v>672</v>
      </c>
      <c r="G15" s="66" t="s">
        <v>68</v>
      </c>
      <c r="H15" s="98">
        <v>46113</v>
      </c>
      <c r="I15" s="99" t="s">
        <v>310</v>
      </c>
      <c r="J15" s="89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s="31" customFormat="1" ht="51" thickBot="1">
      <c r="A16" s="64" t="s">
        <v>673</v>
      </c>
      <c r="B16" s="64" t="s">
        <v>674</v>
      </c>
      <c r="C16" s="64" t="s">
        <v>675</v>
      </c>
      <c r="D16" s="64" t="s">
        <v>676</v>
      </c>
      <c r="E16" s="64" t="s">
        <v>677</v>
      </c>
      <c r="F16" s="64" t="s">
        <v>677</v>
      </c>
      <c r="G16" s="66" t="s">
        <v>68</v>
      </c>
      <c r="H16" s="98">
        <v>46113</v>
      </c>
      <c r="I16" s="99" t="s">
        <v>310</v>
      </c>
      <c r="J16" s="89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s="31" customFormat="1" ht="67.8" thickBot="1">
      <c r="A17" s="64" t="s">
        <v>678</v>
      </c>
      <c r="B17" s="64" t="s">
        <v>679</v>
      </c>
      <c r="C17" s="64" t="s">
        <v>680</v>
      </c>
      <c r="D17" s="64" t="s">
        <v>676</v>
      </c>
      <c r="E17" s="64" t="s">
        <v>681</v>
      </c>
      <c r="F17" s="64" t="s">
        <v>681</v>
      </c>
      <c r="G17" s="66" t="s">
        <v>68</v>
      </c>
      <c r="H17" s="98">
        <v>46113</v>
      </c>
      <c r="I17" s="99" t="s">
        <v>310</v>
      </c>
      <c r="J17" s="89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s="31" customFormat="1" ht="67.8" thickBot="1">
      <c r="A18" s="64" t="s">
        <v>682</v>
      </c>
      <c r="B18" s="64" t="s">
        <v>683</v>
      </c>
      <c r="C18" s="64" t="s">
        <v>684</v>
      </c>
      <c r="D18" s="64" t="s">
        <v>685</v>
      </c>
      <c r="E18" s="64" t="s">
        <v>686</v>
      </c>
      <c r="F18" s="64" t="s">
        <v>686</v>
      </c>
      <c r="G18" s="66" t="s">
        <v>68</v>
      </c>
      <c r="H18" s="98">
        <v>46113</v>
      </c>
      <c r="I18" s="99" t="s">
        <v>310</v>
      </c>
      <c r="J18" s="89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s="31" customFormat="1" ht="51" thickBot="1">
      <c r="A19" s="64" t="s">
        <v>687</v>
      </c>
      <c r="B19" s="64" t="s">
        <v>688</v>
      </c>
      <c r="C19" s="64" t="s">
        <v>689</v>
      </c>
      <c r="D19" s="64" t="s">
        <v>676</v>
      </c>
      <c r="E19" s="64" t="s">
        <v>690</v>
      </c>
      <c r="F19" s="64" t="s">
        <v>690</v>
      </c>
      <c r="G19" s="66" t="s">
        <v>68</v>
      </c>
      <c r="H19" s="98">
        <v>46113</v>
      </c>
      <c r="I19" s="99" t="s">
        <v>310</v>
      </c>
      <c r="J19" s="89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s="31" customFormat="1" ht="67.8" thickBot="1">
      <c r="A20" s="64" t="s">
        <v>691</v>
      </c>
      <c r="B20" s="64" t="s">
        <v>692</v>
      </c>
      <c r="C20" s="64" t="s">
        <v>693</v>
      </c>
      <c r="D20" s="64" t="s">
        <v>694</v>
      </c>
      <c r="E20" s="64" t="s">
        <v>695</v>
      </c>
      <c r="F20" s="64" t="s">
        <v>695</v>
      </c>
      <c r="G20" s="66" t="s">
        <v>68</v>
      </c>
      <c r="H20" s="98">
        <v>46113</v>
      </c>
      <c r="I20" s="99" t="s">
        <v>310</v>
      </c>
      <c r="J20" s="89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s="31" customFormat="1">
      <c r="A21" s="90"/>
      <c r="B21" s="90"/>
      <c r="C21" s="90"/>
      <c r="D21" s="91"/>
      <c r="E21" s="92"/>
      <c r="F21" s="92"/>
      <c r="G21" s="93"/>
      <c r="H21" s="94"/>
      <c r="I21" s="95"/>
      <c r="J21" s="53"/>
    </row>
    <row r="22" spans="1:26" s="31" customFormat="1">
      <c r="A22" s="49"/>
      <c r="B22" s="49"/>
      <c r="C22" s="49"/>
      <c r="D22" s="53"/>
      <c r="E22" s="52"/>
      <c r="F22" s="52"/>
      <c r="G22" s="50"/>
      <c r="H22" s="54"/>
      <c r="I22" s="51"/>
      <c r="J22" s="53"/>
    </row>
    <row r="23" spans="1:26" s="31" customFormat="1">
      <c r="A23" s="49"/>
      <c r="B23" s="49"/>
      <c r="C23" s="49"/>
      <c r="D23" s="53"/>
      <c r="E23" s="52"/>
      <c r="F23" s="52"/>
      <c r="G23" s="50"/>
      <c r="H23" s="54"/>
      <c r="I23" s="51"/>
      <c r="J23" s="53"/>
    </row>
    <row r="24" spans="1:26" s="31" customFormat="1">
      <c r="A24" s="49"/>
      <c r="B24" s="49"/>
      <c r="C24" s="49"/>
      <c r="D24" s="53"/>
      <c r="E24" s="52"/>
      <c r="F24" s="52"/>
      <c r="G24" s="50"/>
      <c r="H24" s="54"/>
      <c r="I24" s="51"/>
      <c r="J24" s="53"/>
    </row>
    <row r="25" spans="1:26" s="31" customFormat="1">
      <c r="A25" s="49"/>
      <c r="B25" s="49"/>
      <c r="C25" s="49"/>
      <c r="D25" s="53"/>
      <c r="E25" s="52"/>
      <c r="F25" s="52"/>
      <c r="G25" s="50"/>
      <c r="H25" s="54"/>
      <c r="I25" s="51"/>
      <c r="J25" s="53"/>
    </row>
    <row r="26" spans="1:26" s="31" customFormat="1">
      <c r="A26" s="49"/>
      <c r="B26" s="49"/>
      <c r="C26" s="49"/>
      <c r="D26" s="53"/>
      <c r="E26" s="52"/>
      <c r="F26" s="52"/>
      <c r="G26" s="50"/>
      <c r="H26" s="54"/>
      <c r="I26" s="51"/>
      <c r="J26" s="53"/>
    </row>
    <row r="27" spans="1:26" s="31" customFormat="1">
      <c r="A27" s="49"/>
      <c r="B27" s="49"/>
      <c r="C27" s="49"/>
      <c r="D27" s="53"/>
      <c r="E27" s="52"/>
      <c r="F27" s="52"/>
      <c r="G27" s="50"/>
      <c r="H27" s="54"/>
      <c r="I27" s="51"/>
      <c r="J27" s="53"/>
    </row>
    <row r="28" spans="1:26" s="31" customFormat="1">
      <c r="A28" s="49"/>
      <c r="B28" s="49"/>
      <c r="C28" s="49"/>
      <c r="D28" s="53"/>
      <c r="E28" s="52"/>
      <c r="F28" s="52"/>
      <c r="G28" s="50"/>
      <c r="H28" s="54"/>
      <c r="I28" s="51"/>
      <c r="J28" s="53"/>
    </row>
    <row r="29" spans="1:26" s="31" customFormat="1">
      <c r="A29" s="49"/>
      <c r="B29" s="49"/>
      <c r="C29" s="49"/>
      <c r="D29" s="53"/>
      <c r="E29" s="52"/>
      <c r="F29" s="52"/>
      <c r="G29" s="50"/>
      <c r="H29" s="54"/>
      <c r="I29" s="51"/>
      <c r="J29" s="53"/>
    </row>
    <row r="30" spans="1:26" s="31" customFormat="1">
      <c r="A30" s="49"/>
      <c r="B30" s="49"/>
      <c r="C30" s="49"/>
      <c r="D30" s="53"/>
      <c r="E30" s="52"/>
      <c r="F30" s="52"/>
      <c r="G30" s="50"/>
      <c r="H30" s="54"/>
      <c r="I30" s="51"/>
      <c r="J30" s="53"/>
    </row>
    <row r="31" spans="1:26" s="31" customFormat="1">
      <c r="A31" s="49"/>
      <c r="B31" s="49"/>
      <c r="C31" s="49"/>
      <c r="D31" s="53"/>
      <c r="E31" s="52"/>
      <c r="F31" s="52"/>
      <c r="G31" s="50"/>
      <c r="H31" s="54"/>
      <c r="I31" s="51"/>
      <c r="J31" s="53"/>
    </row>
    <row r="32" spans="1:26" s="31" customFormat="1">
      <c r="A32" s="49"/>
      <c r="B32" s="49"/>
      <c r="C32" s="49"/>
      <c r="D32" s="53"/>
      <c r="E32" s="52"/>
      <c r="F32" s="52"/>
      <c r="G32" s="50"/>
      <c r="H32" s="54"/>
      <c r="I32" s="51"/>
      <c r="J32" s="53"/>
    </row>
    <row r="33" spans="1:10" s="31" customFormat="1">
      <c r="A33" s="49"/>
      <c r="B33" s="49"/>
      <c r="C33" s="49"/>
      <c r="D33" s="53"/>
      <c r="E33" s="52"/>
      <c r="F33" s="52"/>
      <c r="G33" s="50"/>
      <c r="H33" s="54"/>
      <c r="I33" s="51"/>
      <c r="J33" s="53"/>
    </row>
    <row r="34" spans="1:10" s="31" customFormat="1">
      <c r="A34" s="49"/>
      <c r="B34" s="49"/>
      <c r="C34" s="49"/>
      <c r="D34" s="53"/>
      <c r="E34" s="52"/>
      <c r="F34" s="52"/>
      <c r="G34" s="50"/>
      <c r="H34" s="54"/>
      <c r="I34" s="51"/>
      <c r="J34" s="53"/>
    </row>
    <row r="35" spans="1:10" s="31" customFormat="1">
      <c r="A35" s="49"/>
      <c r="B35" s="49"/>
      <c r="C35" s="49"/>
      <c r="D35" s="53"/>
      <c r="E35" s="52"/>
      <c r="F35" s="52"/>
      <c r="G35" s="50"/>
      <c r="H35" s="54"/>
      <c r="I35" s="51"/>
      <c r="J35" s="53"/>
    </row>
    <row r="36" spans="1:10" s="31" customFormat="1">
      <c r="A36" s="49"/>
      <c r="B36" s="49"/>
      <c r="C36" s="49"/>
      <c r="D36" s="53"/>
      <c r="E36" s="52"/>
      <c r="F36" s="52"/>
      <c r="G36" s="50"/>
      <c r="H36" s="54"/>
      <c r="I36" s="51"/>
      <c r="J36" s="53"/>
    </row>
    <row r="37" spans="1:10" s="31" customFormat="1">
      <c r="A37" s="49"/>
      <c r="B37" s="49"/>
      <c r="C37" s="49"/>
      <c r="D37" s="53"/>
      <c r="E37" s="52"/>
      <c r="F37" s="52"/>
      <c r="G37" s="50"/>
      <c r="H37" s="54"/>
      <c r="I37" s="51"/>
      <c r="J37" s="53"/>
    </row>
    <row r="38" spans="1:10" s="31" customFormat="1">
      <c r="A38" s="49"/>
      <c r="B38" s="49"/>
      <c r="C38" s="49"/>
      <c r="D38" s="53"/>
      <c r="E38" s="52"/>
      <c r="F38" s="52"/>
      <c r="G38" s="50"/>
      <c r="H38" s="54"/>
      <c r="I38" s="51"/>
      <c r="J38" s="53"/>
    </row>
    <row r="39" spans="1:10" s="31" customFormat="1">
      <c r="A39" s="49"/>
      <c r="B39" s="49"/>
      <c r="C39" s="49"/>
      <c r="D39" s="53"/>
      <c r="E39" s="52"/>
      <c r="F39" s="52"/>
      <c r="G39" s="50"/>
      <c r="H39" s="54"/>
      <c r="I39" s="51"/>
      <c r="J39" s="53"/>
    </row>
    <row r="40" spans="1:10" s="31" customFormat="1">
      <c r="A40" s="49"/>
      <c r="B40" s="49"/>
      <c r="C40" s="49"/>
      <c r="D40" s="53"/>
      <c r="E40" s="52"/>
      <c r="F40" s="52"/>
      <c r="G40" s="50"/>
      <c r="H40" s="54"/>
      <c r="I40" s="51"/>
      <c r="J40" s="53"/>
    </row>
    <row r="41" spans="1:10" s="31" customFormat="1">
      <c r="A41" s="49"/>
      <c r="B41" s="49"/>
      <c r="C41" s="49"/>
      <c r="D41" s="53"/>
      <c r="E41" s="52"/>
      <c r="F41" s="52"/>
      <c r="G41" s="50"/>
      <c r="H41" s="54"/>
      <c r="I41" s="51"/>
      <c r="J41" s="53"/>
    </row>
    <row r="42" spans="1:10" s="31" customFormat="1">
      <c r="A42" s="49"/>
      <c r="B42" s="49"/>
      <c r="C42" s="49"/>
      <c r="D42" s="53"/>
      <c r="E42" s="52"/>
      <c r="F42" s="52"/>
      <c r="G42" s="50"/>
      <c r="H42" s="54"/>
      <c r="I42" s="51"/>
      <c r="J42" s="53"/>
    </row>
    <row r="43" spans="1:10" s="31" customFormat="1">
      <c r="A43" s="49"/>
      <c r="B43" s="49"/>
      <c r="C43" s="49"/>
      <c r="D43" s="53"/>
      <c r="E43" s="52"/>
      <c r="F43" s="52"/>
      <c r="G43" s="50"/>
      <c r="H43" s="54"/>
      <c r="I43" s="51"/>
      <c r="J43" s="53"/>
    </row>
    <row r="44" spans="1:10" s="31" customFormat="1">
      <c r="A44" s="49"/>
      <c r="B44" s="49"/>
      <c r="C44" s="49"/>
      <c r="D44" s="53"/>
      <c r="E44" s="52"/>
      <c r="F44" s="52"/>
      <c r="G44" s="50"/>
      <c r="H44" s="54"/>
      <c r="I44" s="51"/>
      <c r="J44" s="53"/>
    </row>
    <row r="45" spans="1:10" s="31" customFormat="1">
      <c r="A45" s="49"/>
      <c r="B45" s="49"/>
      <c r="C45" s="49"/>
      <c r="D45" s="53"/>
      <c r="E45" s="52"/>
      <c r="F45" s="52"/>
      <c r="G45" s="50"/>
      <c r="H45" s="54"/>
      <c r="I45" s="51"/>
      <c r="J45" s="53"/>
    </row>
    <row r="46" spans="1:10" s="31" customFormat="1">
      <c r="A46" s="49"/>
      <c r="B46" s="49"/>
      <c r="C46" s="49"/>
      <c r="D46" s="53"/>
      <c r="E46" s="52"/>
      <c r="F46" s="52"/>
      <c r="G46" s="50"/>
      <c r="H46" s="54"/>
      <c r="I46" s="51"/>
      <c r="J46" s="53"/>
    </row>
    <row r="47" spans="1:10" s="31" customFormat="1">
      <c r="A47" s="49"/>
      <c r="B47" s="49"/>
      <c r="C47" s="49"/>
      <c r="D47" s="53"/>
      <c r="E47" s="52"/>
      <c r="F47" s="52"/>
      <c r="G47" s="50"/>
      <c r="H47" s="54"/>
      <c r="I47" s="51"/>
      <c r="J47" s="53"/>
    </row>
    <row r="48" spans="1:10" s="31" customFormat="1">
      <c r="A48" s="49"/>
      <c r="B48" s="49"/>
      <c r="C48" s="49"/>
      <c r="D48" s="53"/>
      <c r="E48" s="52"/>
      <c r="F48" s="52"/>
      <c r="G48" s="50"/>
      <c r="H48" s="54"/>
      <c r="I48" s="51"/>
      <c r="J48" s="53"/>
    </row>
    <row r="49" spans="1:10" s="31" customFormat="1">
      <c r="A49" s="49"/>
      <c r="B49" s="49"/>
      <c r="C49" s="49"/>
      <c r="D49" s="53"/>
      <c r="E49" s="52"/>
      <c r="F49" s="52"/>
      <c r="G49" s="50"/>
      <c r="H49" s="54"/>
      <c r="I49" s="51"/>
      <c r="J49" s="53"/>
    </row>
    <row r="50" spans="1:10" s="31" customFormat="1">
      <c r="A50" s="49"/>
      <c r="B50" s="49"/>
      <c r="C50" s="49"/>
      <c r="D50" s="53"/>
      <c r="E50" s="52"/>
      <c r="F50" s="52"/>
      <c r="G50" s="50"/>
      <c r="H50" s="54"/>
      <c r="I50" s="51"/>
      <c r="J50" s="53"/>
    </row>
    <row r="51" spans="1:10" s="31" customFormat="1">
      <c r="A51" s="49"/>
      <c r="B51" s="49"/>
      <c r="C51" s="49"/>
      <c r="D51" s="53"/>
      <c r="E51" s="52"/>
      <c r="F51" s="52"/>
      <c r="G51" s="50"/>
      <c r="H51" s="54"/>
      <c r="I51" s="51"/>
      <c r="J51" s="53"/>
    </row>
    <row r="52" spans="1:10" s="31" customFormat="1">
      <c r="A52" s="49"/>
      <c r="B52" s="49"/>
      <c r="C52" s="49"/>
      <c r="D52" s="53"/>
      <c r="E52" s="52"/>
      <c r="F52" s="52"/>
      <c r="G52" s="50"/>
      <c r="H52" s="54"/>
      <c r="I52" s="51"/>
      <c r="J52" s="53"/>
    </row>
    <row r="53" spans="1:10" s="31" customFormat="1">
      <c r="A53" s="49"/>
      <c r="B53" s="49"/>
      <c r="C53" s="49"/>
      <c r="D53" s="53"/>
      <c r="E53" s="52"/>
      <c r="F53" s="52"/>
      <c r="G53" s="50"/>
      <c r="H53" s="54"/>
      <c r="I53" s="51"/>
      <c r="J53" s="53"/>
    </row>
    <row r="54" spans="1:10" s="31" customFormat="1">
      <c r="A54" s="49"/>
      <c r="B54" s="49"/>
      <c r="C54" s="49"/>
      <c r="D54" s="53"/>
      <c r="E54" s="52"/>
      <c r="F54" s="52"/>
      <c r="G54" s="50"/>
      <c r="H54" s="54"/>
      <c r="I54" s="51"/>
      <c r="J54" s="53"/>
    </row>
    <row r="55" spans="1:10">
      <c r="A55" s="49"/>
      <c r="B55" s="49"/>
      <c r="C55" s="49"/>
      <c r="D55" s="53"/>
      <c r="E55" s="52"/>
      <c r="F55" s="52"/>
      <c r="G55" s="50"/>
      <c r="H55" s="54"/>
      <c r="I55" s="51"/>
      <c r="J55" s="53"/>
    </row>
    <row r="56" spans="1:10">
      <c r="A56" s="55"/>
      <c r="B56" s="55"/>
      <c r="C56" s="55"/>
      <c r="D56" s="56"/>
      <c r="E56" s="34"/>
      <c r="F56" s="34"/>
      <c r="G56" s="29"/>
      <c r="H56" s="57"/>
      <c r="I56" s="58"/>
      <c r="J56" s="56"/>
    </row>
    <row r="57" spans="1:10">
      <c r="A57" s="55"/>
      <c r="B57" s="55"/>
      <c r="C57" s="55"/>
      <c r="D57" s="56"/>
      <c r="E57" s="34"/>
      <c r="F57" s="34"/>
      <c r="G57" s="29"/>
      <c r="H57" s="57"/>
      <c r="I57" s="58"/>
      <c r="J57" s="56"/>
    </row>
    <row r="58" spans="1:10">
      <c r="A58" s="55"/>
      <c r="B58" s="55"/>
      <c r="C58" s="55"/>
      <c r="D58" s="56"/>
      <c r="E58" s="34"/>
      <c r="F58" s="34"/>
      <c r="G58" s="29"/>
      <c r="H58" s="57"/>
      <c r="I58" s="58"/>
      <c r="J58" s="56"/>
    </row>
  </sheetData>
  <mergeCells count="13">
    <mergeCell ref="B1:F1"/>
    <mergeCell ref="B2:F2"/>
    <mergeCell ref="A7:A9"/>
    <mergeCell ref="B7:B9"/>
    <mergeCell ref="C7:C9"/>
    <mergeCell ref="D7:D9"/>
    <mergeCell ref="E7:E9"/>
    <mergeCell ref="F7:F9"/>
    <mergeCell ref="G7:I7"/>
    <mergeCell ref="J7:J9"/>
    <mergeCell ref="G8:I8"/>
    <mergeCell ref="A10:J10"/>
    <mergeCell ref="A14:J14"/>
  </mergeCells>
  <conditionalFormatting sqref="G11:G13 G15:G20">
    <cfRule type="containsText" dxfId="11" priority="1" operator="containsText" text="Hoàn thành">
      <formula>NOT(ISERROR(SEARCH("Hoàn thành",G11)))</formula>
    </cfRule>
    <cfRule type="containsText" dxfId="10" priority="2" operator="containsText" text="Lỗi">
      <formula>NOT(ISERROR(SEARCH("Lỗi",G11)))</formula>
    </cfRule>
    <cfRule type="containsText" dxfId="9" priority="3" operator="containsText" text="Hoàn thành">
      <formula>NOT(ISERROR(SEARCH("Hoàn thành",G11)))</formula>
    </cfRule>
    <cfRule type="containsText" dxfId="8" priority="4" operator="containsText" text="Hoàn thành">
      <formula>NOT(ISERROR(SEARCH("Hoàn thành",G11)))</formula>
    </cfRule>
  </conditionalFormatting>
  <dataValidations count="2">
    <dataValidation type="list" operator="equal" allowBlank="1" showErrorMessage="1" promptTitle="dfdf" sqref="G21:G58" xr:uid="{30DF90C4-7997-40D5-9D22-9215C2A65E52}">
      <formula1>"Passed,Untested,Failed,Blocked"</formula1>
      <formula2>0</formula2>
    </dataValidation>
    <dataValidation type="list" allowBlank="1" showInputMessage="1" showErrorMessage="1" sqref="G11:G13 G15:G20" xr:uid="{C2134484-DB81-47BF-9DD3-46D4644DE6C8}">
      <formula1>"Pass, Fail, Chưa kiểm tra, Bị chặn"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EC855-8AFC-4059-A0E4-ECB877F22ED8}">
  <sheetPr>
    <tabColor rgb="FFFFFF00"/>
  </sheetPr>
  <dimension ref="A1:Z73"/>
  <sheetViews>
    <sheetView topLeftCell="B1" zoomScale="52" workbookViewId="0">
      <selection activeCell="G28" activeCellId="1" sqref="G30:G34 G11:G28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26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26" s="31" customFormat="1">
      <c r="A2" s="42" t="s">
        <v>49</v>
      </c>
      <c r="B2" s="105" t="s">
        <v>12</v>
      </c>
      <c r="C2" s="105"/>
      <c r="D2" s="105"/>
      <c r="E2" s="105"/>
      <c r="F2" s="105"/>
      <c r="G2" s="29"/>
      <c r="H2" s="30"/>
    </row>
    <row r="3" spans="1:26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26" s="31" customFormat="1">
      <c r="A4" s="44" t="s">
        <v>53</v>
      </c>
      <c r="B4" s="45">
        <v>23</v>
      </c>
      <c r="C4" s="45">
        <v>0</v>
      </c>
      <c r="D4" s="45">
        <v>0</v>
      </c>
      <c r="E4" s="45">
        <v>0</v>
      </c>
      <c r="F4" s="43">
        <f>SUM(B4:E4)</f>
        <v>23</v>
      </c>
      <c r="G4" s="29"/>
      <c r="H4" s="30"/>
    </row>
    <row r="5" spans="1:26" s="31" customFormat="1">
      <c r="A5" s="44" t="s">
        <v>54</v>
      </c>
      <c r="B5" s="45">
        <v>23</v>
      </c>
      <c r="C5" s="45">
        <v>0</v>
      </c>
      <c r="D5" s="45">
        <v>0</v>
      </c>
      <c r="E5" s="45">
        <v>0</v>
      </c>
      <c r="F5" s="43">
        <f>SUM(B5:E5)</f>
        <v>23</v>
      </c>
      <c r="G5" s="29"/>
      <c r="H5" s="30"/>
    </row>
    <row r="6" spans="1:26" s="31" customFormat="1" ht="409.5" customHeight="1">
      <c r="A6" s="32"/>
      <c r="B6" s="33"/>
      <c r="E6" s="34"/>
      <c r="G6" s="29"/>
      <c r="H6" s="30"/>
    </row>
    <row r="7" spans="1:26" s="31" customFormat="1">
      <c r="A7" s="110" t="s">
        <v>55</v>
      </c>
      <c r="B7" s="110" t="s">
        <v>3</v>
      </c>
      <c r="C7" s="110" t="s">
        <v>56</v>
      </c>
      <c r="D7" s="110" t="s">
        <v>57</v>
      </c>
      <c r="E7" s="110" t="s">
        <v>58</v>
      </c>
      <c r="F7" s="110" t="s">
        <v>59</v>
      </c>
      <c r="G7" s="110" t="s">
        <v>60</v>
      </c>
      <c r="H7" s="110"/>
      <c r="I7" s="110"/>
      <c r="J7" s="110" t="s">
        <v>61</v>
      </c>
    </row>
    <row r="8" spans="1:26" s="31" customFormat="1">
      <c r="A8" s="110"/>
      <c r="B8" s="110"/>
      <c r="C8" s="110"/>
      <c r="D8" s="110"/>
      <c r="E8" s="110"/>
      <c r="F8" s="110"/>
      <c r="G8" s="110" t="s">
        <v>30</v>
      </c>
      <c r="H8" s="110"/>
      <c r="I8" s="110"/>
      <c r="J8" s="110"/>
    </row>
    <row r="9" spans="1:26" s="31" customFormat="1">
      <c r="A9" s="110"/>
      <c r="B9" s="110"/>
      <c r="C9" s="110"/>
      <c r="D9" s="110"/>
      <c r="E9" s="110"/>
      <c r="F9" s="110"/>
      <c r="G9" s="47" t="s">
        <v>62</v>
      </c>
      <c r="H9" s="48" t="s">
        <v>63</v>
      </c>
      <c r="I9" s="103" t="s">
        <v>64</v>
      </c>
      <c r="J9" s="110"/>
    </row>
    <row r="10" spans="1:26" s="31" customFormat="1" ht="17.399999999999999" thickBot="1">
      <c r="A10" s="108" t="s">
        <v>696</v>
      </c>
      <c r="B10" s="108"/>
      <c r="C10" s="108"/>
      <c r="D10" s="108"/>
      <c r="E10" s="108"/>
      <c r="F10" s="108"/>
      <c r="G10" s="108"/>
      <c r="H10" s="108"/>
      <c r="I10" s="108"/>
      <c r="J10" s="109"/>
    </row>
    <row r="11" spans="1:26" s="31" customFormat="1" ht="51" thickBot="1">
      <c r="A11" s="64" t="s">
        <v>697</v>
      </c>
      <c r="B11" s="64" t="s">
        <v>308</v>
      </c>
      <c r="C11" s="64"/>
      <c r="D11" s="64"/>
      <c r="E11" s="68" t="s">
        <v>698</v>
      </c>
      <c r="F11" s="68" t="s">
        <v>698</v>
      </c>
      <c r="G11" s="66" t="s">
        <v>68</v>
      </c>
      <c r="H11" s="98">
        <v>46113</v>
      </c>
      <c r="I11" s="99" t="s">
        <v>117</v>
      </c>
      <c r="J11" s="89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s="31" customFormat="1" ht="51" thickBot="1">
      <c r="A12" s="64" t="s">
        <v>699</v>
      </c>
      <c r="B12" s="68" t="s">
        <v>583</v>
      </c>
      <c r="C12" s="64"/>
      <c r="D12" s="64"/>
      <c r="E12" s="68" t="s">
        <v>700</v>
      </c>
      <c r="F12" s="68" t="s">
        <v>700</v>
      </c>
      <c r="G12" s="66" t="s">
        <v>68</v>
      </c>
      <c r="H12" s="98">
        <v>46113</v>
      </c>
      <c r="I12" s="99" t="s">
        <v>117</v>
      </c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s="31" customFormat="1" ht="34.200000000000003" thickBot="1">
      <c r="A13" s="64" t="s">
        <v>701</v>
      </c>
      <c r="B13" s="68" t="s">
        <v>586</v>
      </c>
      <c r="C13" s="64"/>
      <c r="D13" s="64"/>
      <c r="E13" s="68" t="s">
        <v>702</v>
      </c>
      <c r="F13" s="68" t="s">
        <v>702</v>
      </c>
      <c r="G13" s="66" t="s">
        <v>68</v>
      </c>
      <c r="H13" s="98">
        <v>46113</v>
      </c>
      <c r="I13" s="99" t="s">
        <v>117</v>
      </c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s="31" customFormat="1" ht="51" thickBot="1">
      <c r="A14" s="64" t="s">
        <v>703</v>
      </c>
      <c r="B14" s="68" t="s">
        <v>704</v>
      </c>
      <c r="C14" s="64"/>
      <c r="D14" s="64"/>
      <c r="E14" s="68" t="s">
        <v>705</v>
      </c>
      <c r="F14" s="68" t="s">
        <v>705</v>
      </c>
      <c r="G14" s="66" t="s">
        <v>68</v>
      </c>
      <c r="H14" s="98">
        <v>46113</v>
      </c>
      <c r="I14" s="99" t="s">
        <v>117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s="31" customFormat="1" ht="51" thickBot="1">
      <c r="A15" s="64" t="s">
        <v>706</v>
      </c>
      <c r="B15" s="68" t="s">
        <v>598</v>
      </c>
      <c r="C15" s="64"/>
      <c r="D15" s="64"/>
      <c r="E15" s="68" t="s">
        <v>707</v>
      </c>
      <c r="F15" s="68" t="s">
        <v>707</v>
      </c>
      <c r="G15" s="66" t="s">
        <v>68</v>
      </c>
      <c r="H15" s="98">
        <v>46113</v>
      </c>
      <c r="I15" s="99" t="s">
        <v>117</v>
      </c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s="31" customFormat="1" ht="51" thickBot="1">
      <c r="A16" s="64" t="s">
        <v>708</v>
      </c>
      <c r="B16" s="68" t="s">
        <v>709</v>
      </c>
      <c r="C16" s="64"/>
      <c r="D16" s="64"/>
      <c r="E16" s="68" t="s">
        <v>710</v>
      </c>
      <c r="F16" s="68" t="s">
        <v>710</v>
      </c>
      <c r="G16" s="66" t="s">
        <v>68</v>
      </c>
      <c r="H16" s="98">
        <v>46113</v>
      </c>
      <c r="I16" s="99" t="s">
        <v>117</v>
      </c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s="31" customFormat="1" ht="51" thickBot="1">
      <c r="A17" s="64" t="s">
        <v>711</v>
      </c>
      <c r="B17" s="68" t="s">
        <v>712</v>
      </c>
      <c r="C17" s="64"/>
      <c r="D17" s="64"/>
      <c r="E17" s="68" t="s">
        <v>713</v>
      </c>
      <c r="F17" s="68" t="s">
        <v>713</v>
      </c>
      <c r="G17" s="66" t="s">
        <v>68</v>
      </c>
      <c r="H17" s="98">
        <v>46113</v>
      </c>
      <c r="I17" s="99" t="s">
        <v>117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s="31" customFormat="1" ht="51" thickBot="1">
      <c r="A18" s="64" t="s">
        <v>714</v>
      </c>
      <c r="B18" s="64" t="s">
        <v>604</v>
      </c>
      <c r="C18" s="64"/>
      <c r="D18" s="64"/>
      <c r="E18" s="68" t="s">
        <v>715</v>
      </c>
      <c r="F18" s="68" t="s">
        <v>715</v>
      </c>
      <c r="G18" s="66" t="s">
        <v>68</v>
      </c>
      <c r="H18" s="98">
        <v>46113</v>
      </c>
      <c r="I18" s="99" t="s">
        <v>117</v>
      </c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s="31" customFormat="1" ht="67.8" thickBot="1">
      <c r="A19" s="64" t="s">
        <v>716</v>
      </c>
      <c r="B19" s="68" t="s">
        <v>607</v>
      </c>
      <c r="C19" s="64"/>
      <c r="D19" s="64"/>
      <c r="E19" s="68" t="s">
        <v>717</v>
      </c>
      <c r="F19" s="68" t="s">
        <v>717</v>
      </c>
      <c r="G19" s="66" t="s">
        <v>68</v>
      </c>
      <c r="H19" s="98">
        <v>46113</v>
      </c>
      <c r="I19" s="99" t="s">
        <v>117</v>
      </c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s="31" customFormat="1" ht="84.6" thickBot="1">
      <c r="A20" s="64" t="s">
        <v>718</v>
      </c>
      <c r="B20" s="68" t="s">
        <v>719</v>
      </c>
      <c r="C20" s="64"/>
      <c r="D20" s="64"/>
      <c r="E20" s="68" t="s">
        <v>720</v>
      </c>
      <c r="F20" s="68" t="s">
        <v>720</v>
      </c>
      <c r="G20" s="66" t="s">
        <v>68</v>
      </c>
      <c r="H20" s="98">
        <v>46113</v>
      </c>
      <c r="I20" s="99" t="s">
        <v>117</v>
      </c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s="31" customFormat="1" ht="84.6" thickBot="1">
      <c r="A21" s="64" t="s">
        <v>721</v>
      </c>
      <c r="B21" s="68" t="s">
        <v>722</v>
      </c>
      <c r="C21" s="64"/>
      <c r="D21" s="64"/>
      <c r="E21" s="68" t="s">
        <v>723</v>
      </c>
      <c r="F21" s="68" t="s">
        <v>723</v>
      </c>
      <c r="G21" s="66" t="s">
        <v>68</v>
      </c>
      <c r="H21" s="98">
        <v>46113</v>
      </c>
      <c r="I21" s="99" t="s">
        <v>117</v>
      </c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s="31" customFormat="1" ht="51" thickBot="1">
      <c r="A22" s="64" t="s">
        <v>724</v>
      </c>
      <c r="B22" s="68" t="s">
        <v>725</v>
      </c>
      <c r="C22" s="64"/>
      <c r="D22" s="64"/>
      <c r="E22" s="68" t="s">
        <v>726</v>
      </c>
      <c r="F22" s="68" t="s">
        <v>726</v>
      </c>
      <c r="G22" s="66" t="s">
        <v>68</v>
      </c>
      <c r="H22" s="98">
        <v>46113</v>
      </c>
      <c r="I22" s="99" t="s">
        <v>117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s="31" customFormat="1" ht="51" thickBot="1">
      <c r="A23" s="64" t="s">
        <v>727</v>
      </c>
      <c r="B23" s="68" t="s">
        <v>616</v>
      </c>
      <c r="C23" s="64"/>
      <c r="D23" s="64"/>
      <c r="E23" s="68" t="s">
        <v>728</v>
      </c>
      <c r="F23" s="68" t="s">
        <v>728</v>
      </c>
      <c r="G23" s="66" t="s">
        <v>68</v>
      </c>
      <c r="H23" s="98">
        <v>46113</v>
      </c>
      <c r="I23" s="99" t="s">
        <v>117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s="31" customFormat="1" ht="34.200000000000003" thickBot="1">
      <c r="A24" s="64" t="s">
        <v>729</v>
      </c>
      <c r="B24" s="68" t="s">
        <v>622</v>
      </c>
      <c r="C24" s="64"/>
      <c r="D24" s="64"/>
      <c r="E24" s="68" t="s">
        <v>730</v>
      </c>
      <c r="F24" s="68" t="s">
        <v>730</v>
      </c>
      <c r="G24" s="66" t="s">
        <v>68</v>
      </c>
      <c r="H24" s="98">
        <v>46113</v>
      </c>
      <c r="I24" s="99" t="s">
        <v>117</v>
      </c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s="31" customFormat="1" ht="51" thickBot="1">
      <c r="A25" s="64" t="s">
        <v>731</v>
      </c>
      <c r="B25" s="68" t="s">
        <v>732</v>
      </c>
      <c r="C25" s="64"/>
      <c r="D25" s="64"/>
      <c r="E25" s="68" t="s">
        <v>733</v>
      </c>
      <c r="F25" s="68" t="s">
        <v>733</v>
      </c>
      <c r="G25" s="66" t="s">
        <v>68</v>
      </c>
      <c r="H25" s="98">
        <v>46113</v>
      </c>
      <c r="I25" s="99" t="s">
        <v>117</v>
      </c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s="31" customFormat="1" ht="51" thickBot="1">
      <c r="A26" s="64" t="s">
        <v>734</v>
      </c>
      <c r="B26" s="68" t="s">
        <v>735</v>
      </c>
      <c r="C26" s="64"/>
      <c r="D26" s="64"/>
      <c r="E26" s="68" t="s">
        <v>736</v>
      </c>
      <c r="F26" s="68" t="s">
        <v>736</v>
      </c>
      <c r="G26" s="66" t="s">
        <v>68</v>
      </c>
      <c r="H26" s="98">
        <v>46113</v>
      </c>
      <c r="I26" s="99" t="s">
        <v>117</v>
      </c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s="31" customFormat="1" ht="135" thickBot="1">
      <c r="A27" s="64" t="s">
        <v>737</v>
      </c>
      <c r="B27" s="68" t="s">
        <v>738</v>
      </c>
      <c r="C27" s="64"/>
      <c r="D27" s="64"/>
      <c r="E27" s="68" t="s">
        <v>739</v>
      </c>
      <c r="F27" s="68" t="s">
        <v>739</v>
      </c>
      <c r="G27" s="66" t="s">
        <v>68</v>
      </c>
      <c r="H27" s="98">
        <v>46113</v>
      </c>
      <c r="I27" s="99" t="s">
        <v>117</v>
      </c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 spans="1:26" s="31" customFormat="1" ht="34.200000000000003" thickBot="1">
      <c r="A28" s="64" t="s">
        <v>740</v>
      </c>
      <c r="B28" s="68" t="s">
        <v>741</v>
      </c>
      <c r="C28" s="64"/>
      <c r="D28" s="64"/>
      <c r="E28" s="68" t="s">
        <v>742</v>
      </c>
      <c r="F28" s="68" t="s">
        <v>742</v>
      </c>
      <c r="G28" s="66" t="s">
        <v>68</v>
      </c>
      <c r="H28" s="98">
        <v>46113</v>
      </c>
      <c r="I28" s="99" t="s">
        <v>117</v>
      </c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 spans="1:26" s="31" customFormat="1">
      <c r="A29" s="106" t="s">
        <v>743</v>
      </c>
      <c r="B29" s="106"/>
      <c r="C29" s="106"/>
      <c r="D29" s="106"/>
      <c r="E29" s="106"/>
      <c r="F29" s="106"/>
      <c r="G29" s="106"/>
      <c r="H29" s="106"/>
      <c r="I29" s="106"/>
      <c r="J29" s="106"/>
    </row>
    <row r="30" spans="1:26" s="31" customFormat="1" ht="84">
      <c r="A30" s="64" t="s">
        <v>744</v>
      </c>
      <c r="B30" s="64" t="s">
        <v>745</v>
      </c>
      <c r="C30" s="64" t="s">
        <v>746</v>
      </c>
      <c r="D30" s="64" t="s">
        <v>564</v>
      </c>
      <c r="E30" s="68" t="s">
        <v>747</v>
      </c>
      <c r="F30" s="68" t="s">
        <v>747</v>
      </c>
      <c r="G30" s="66" t="s">
        <v>68</v>
      </c>
      <c r="H30" s="98">
        <v>46113</v>
      </c>
      <c r="I30" s="99" t="s">
        <v>117</v>
      </c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s="31" customFormat="1" ht="50.4">
      <c r="A31" s="64" t="s">
        <v>748</v>
      </c>
      <c r="B31" s="64" t="s">
        <v>567</v>
      </c>
      <c r="C31" s="64" t="s">
        <v>749</v>
      </c>
      <c r="D31" s="64" t="s">
        <v>564</v>
      </c>
      <c r="E31" s="68" t="s">
        <v>750</v>
      </c>
      <c r="F31" s="68" t="s">
        <v>750</v>
      </c>
      <c r="G31" s="66" t="s">
        <v>68</v>
      </c>
      <c r="H31" s="98">
        <v>46113</v>
      </c>
      <c r="I31" s="99" t="s">
        <v>117</v>
      </c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s="31" customFormat="1" ht="67.2">
      <c r="A32" s="64" t="s">
        <v>751</v>
      </c>
      <c r="B32" s="64" t="s">
        <v>634</v>
      </c>
      <c r="C32" s="64" t="s">
        <v>752</v>
      </c>
      <c r="D32" s="64" t="s">
        <v>636</v>
      </c>
      <c r="E32" s="68" t="s">
        <v>753</v>
      </c>
      <c r="F32" s="68" t="s">
        <v>753</v>
      </c>
      <c r="G32" s="66" t="s">
        <v>68</v>
      </c>
      <c r="H32" s="98">
        <v>46113</v>
      </c>
      <c r="I32" s="99" t="s">
        <v>117</v>
      </c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s="31" customFormat="1" ht="67.2">
      <c r="A33" s="64" t="s">
        <v>754</v>
      </c>
      <c r="B33" s="64" t="s">
        <v>755</v>
      </c>
      <c r="C33" s="64" t="s">
        <v>756</v>
      </c>
      <c r="D33" s="64" t="s">
        <v>757</v>
      </c>
      <c r="E33" s="68" t="s">
        <v>758</v>
      </c>
      <c r="F33" s="68" t="s">
        <v>758</v>
      </c>
      <c r="G33" s="66" t="s">
        <v>68</v>
      </c>
      <c r="H33" s="98">
        <v>46113</v>
      </c>
      <c r="I33" s="99" t="s">
        <v>117</v>
      </c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s="31" customFormat="1" ht="84">
      <c r="A34" s="64" t="s">
        <v>759</v>
      </c>
      <c r="B34" s="64" t="s">
        <v>760</v>
      </c>
      <c r="C34" s="64" t="s">
        <v>761</v>
      </c>
      <c r="D34" s="64" t="s">
        <v>650</v>
      </c>
      <c r="E34" s="68" t="s">
        <v>762</v>
      </c>
      <c r="F34" s="68" t="s">
        <v>762</v>
      </c>
      <c r="G34" s="66" t="s">
        <v>68</v>
      </c>
      <c r="H34" s="98">
        <v>46113</v>
      </c>
      <c r="I34" s="99" t="s">
        <v>117</v>
      </c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s="31" customFormat="1">
      <c r="A35" s="90"/>
      <c r="B35" s="90"/>
      <c r="C35" s="90"/>
      <c r="D35" s="91"/>
      <c r="E35" s="92"/>
      <c r="F35" s="92"/>
      <c r="G35" s="93"/>
      <c r="H35" s="94"/>
      <c r="I35" s="95"/>
      <c r="J35" s="91"/>
    </row>
    <row r="36" spans="1:26" s="31" customFormat="1">
      <c r="A36" s="49"/>
      <c r="B36" s="49"/>
      <c r="C36" s="49"/>
      <c r="D36" s="53"/>
      <c r="E36" s="52"/>
      <c r="F36" s="52"/>
      <c r="G36" s="50"/>
      <c r="H36" s="54"/>
      <c r="I36" s="51"/>
      <c r="J36" s="53"/>
    </row>
    <row r="37" spans="1:26" s="31" customFormat="1">
      <c r="A37" s="49"/>
      <c r="B37" s="49"/>
      <c r="C37" s="49"/>
      <c r="D37" s="53"/>
      <c r="E37" s="52"/>
      <c r="F37" s="52"/>
      <c r="G37" s="50"/>
      <c r="H37" s="54"/>
      <c r="I37" s="51"/>
      <c r="J37" s="53"/>
    </row>
    <row r="38" spans="1:26" s="31" customFormat="1">
      <c r="A38" s="49"/>
      <c r="B38" s="49"/>
      <c r="C38" s="49"/>
      <c r="D38" s="53"/>
      <c r="E38" s="52"/>
      <c r="F38" s="52"/>
      <c r="G38" s="50"/>
      <c r="H38" s="54"/>
      <c r="I38" s="51"/>
      <c r="J38" s="53"/>
    </row>
    <row r="39" spans="1:26" s="31" customFormat="1">
      <c r="A39" s="49"/>
      <c r="B39" s="49"/>
      <c r="C39" s="49"/>
      <c r="D39" s="53"/>
      <c r="E39" s="52"/>
      <c r="F39" s="52"/>
      <c r="G39" s="50"/>
      <c r="H39" s="54"/>
      <c r="I39" s="51"/>
      <c r="J39" s="53"/>
    </row>
    <row r="40" spans="1:26" s="31" customFormat="1">
      <c r="A40" s="49"/>
      <c r="B40" s="49"/>
      <c r="C40" s="49"/>
      <c r="D40" s="53"/>
      <c r="E40" s="52"/>
      <c r="F40" s="52"/>
      <c r="G40" s="50"/>
      <c r="H40" s="54"/>
      <c r="I40" s="51"/>
      <c r="J40" s="53"/>
    </row>
    <row r="41" spans="1:26" s="31" customFormat="1">
      <c r="A41" s="49"/>
      <c r="B41" s="49"/>
      <c r="C41" s="49"/>
      <c r="D41" s="53"/>
      <c r="E41" s="52"/>
      <c r="F41" s="52"/>
      <c r="G41" s="50"/>
      <c r="H41" s="54"/>
      <c r="I41" s="51"/>
      <c r="J41" s="53"/>
    </row>
    <row r="42" spans="1:26" s="31" customFormat="1">
      <c r="A42" s="49"/>
      <c r="B42" s="49"/>
      <c r="C42" s="49"/>
      <c r="D42" s="53"/>
      <c r="E42" s="52"/>
      <c r="F42" s="52"/>
      <c r="G42" s="50"/>
      <c r="H42" s="54"/>
      <c r="I42" s="51"/>
      <c r="J42" s="53"/>
    </row>
    <row r="43" spans="1:26" s="31" customFormat="1">
      <c r="A43" s="49"/>
      <c r="B43" s="49"/>
      <c r="C43" s="49"/>
      <c r="D43" s="53"/>
      <c r="E43" s="52"/>
      <c r="F43" s="52"/>
      <c r="G43" s="50"/>
      <c r="H43" s="54"/>
      <c r="I43" s="51"/>
      <c r="J43" s="53"/>
    </row>
    <row r="44" spans="1:26" s="31" customFormat="1">
      <c r="A44" s="49"/>
      <c r="B44" s="49"/>
      <c r="C44" s="49"/>
      <c r="D44" s="53"/>
      <c r="E44" s="52"/>
      <c r="F44" s="52"/>
      <c r="G44" s="50"/>
      <c r="H44" s="54"/>
      <c r="I44" s="51"/>
      <c r="J44" s="53"/>
    </row>
    <row r="45" spans="1:26" s="31" customFormat="1">
      <c r="A45" s="49"/>
      <c r="B45" s="49"/>
      <c r="C45" s="49"/>
      <c r="D45" s="53"/>
      <c r="E45" s="52"/>
      <c r="F45" s="52"/>
      <c r="G45" s="50"/>
      <c r="H45" s="54"/>
      <c r="I45" s="51"/>
      <c r="J45" s="53"/>
    </row>
    <row r="46" spans="1:26" s="31" customFormat="1">
      <c r="A46" s="49"/>
      <c r="B46" s="49"/>
      <c r="C46" s="49"/>
      <c r="D46" s="53"/>
      <c r="E46" s="52"/>
      <c r="F46" s="52"/>
      <c r="G46" s="50"/>
      <c r="H46" s="54"/>
      <c r="I46" s="51"/>
      <c r="J46" s="53"/>
    </row>
    <row r="47" spans="1:26" s="31" customFormat="1">
      <c r="A47" s="49"/>
      <c r="B47" s="49"/>
      <c r="C47" s="49"/>
      <c r="D47" s="53"/>
      <c r="E47" s="52"/>
      <c r="F47" s="52"/>
      <c r="G47" s="50"/>
      <c r="H47" s="54"/>
      <c r="I47" s="51"/>
      <c r="J47" s="53"/>
    </row>
    <row r="48" spans="1:26" s="31" customFormat="1">
      <c r="A48" s="49"/>
      <c r="B48" s="49"/>
      <c r="C48" s="49"/>
      <c r="D48" s="53"/>
      <c r="E48" s="52"/>
      <c r="F48" s="52"/>
      <c r="G48" s="50"/>
      <c r="H48" s="54"/>
      <c r="I48" s="51"/>
      <c r="J48" s="53"/>
    </row>
    <row r="49" spans="1:10" s="31" customFormat="1">
      <c r="A49" s="49"/>
      <c r="B49" s="49"/>
      <c r="C49" s="49"/>
      <c r="D49" s="53"/>
      <c r="E49" s="52"/>
      <c r="F49" s="52"/>
      <c r="G49" s="50"/>
      <c r="H49" s="54"/>
      <c r="I49" s="51"/>
      <c r="J49" s="53"/>
    </row>
    <row r="50" spans="1:10" s="31" customFormat="1">
      <c r="A50" s="49"/>
      <c r="B50" s="49"/>
      <c r="C50" s="49"/>
      <c r="D50" s="53"/>
      <c r="E50" s="52"/>
      <c r="F50" s="52"/>
      <c r="G50" s="50"/>
      <c r="H50" s="54"/>
      <c r="I50" s="51"/>
      <c r="J50" s="53"/>
    </row>
    <row r="51" spans="1:10" s="31" customFormat="1">
      <c r="A51" s="49"/>
      <c r="B51" s="49"/>
      <c r="C51" s="49"/>
      <c r="D51" s="53"/>
      <c r="E51" s="52"/>
      <c r="F51" s="52"/>
      <c r="G51" s="50"/>
      <c r="H51" s="54"/>
      <c r="I51" s="51"/>
      <c r="J51" s="53"/>
    </row>
    <row r="52" spans="1:10" s="31" customFormat="1">
      <c r="A52" s="49"/>
      <c r="B52" s="49"/>
      <c r="C52" s="49"/>
      <c r="D52" s="53"/>
      <c r="E52" s="52"/>
      <c r="F52" s="52"/>
      <c r="G52" s="50"/>
      <c r="H52" s="54"/>
      <c r="I52" s="51"/>
      <c r="J52" s="53"/>
    </row>
    <row r="53" spans="1:10" s="31" customFormat="1">
      <c r="A53" s="49"/>
      <c r="B53" s="49"/>
      <c r="C53" s="49"/>
      <c r="D53" s="53"/>
      <c r="E53" s="52"/>
      <c r="F53" s="52"/>
      <c r="G53" s="50"/>
      <c r="H53" s="54"/>
      <c r="I53" s="51"/>
      <c r="J53" s="53"/>
    </row>
    <row r="54" spans="1:10" s="31" customFormat="1">
      <c r="A54" s="49"/>
      <c r="B54" s="49"/>
      <c r="C54" s="49"/>
      <c r="D54" s="53"/>
      <c r="E54" s="52"/>
      <c r="F54" s="52"/>
      <c r="G54" s="50"/>
      <c r="H54" s="54"/>
      <c r="I54" s="51"/>
      <c r="J54" s="53"/>
    </row>
    <row r="55" spans="1:10" s="31" customFormat="1">
      <c r="A55" s="49"/>
      <c r="B55" s="49"/>
      <c r="C55" s="49"/>
      <c r="D55" s="53"/>
      <c r="E55" s="52"/>
      <c r="F55" s="52"/>
      <c r="G55" s="50"/>
      <c r="H55" s="54"/>
      <c r="I55" s="51"/>
      <c r="J55" s="53"/>
    </row>
    <row r="56" spans="1:10" s="31" customFormat="1">
      <c r="A56" s="49"/>
      <c r="B56" s="49"/>
      <c r="C56" s="49"/>
      <c r="D56" s="53"/>
      <c r="E56" s="52"/>
      <c r="F56" s="52"/>
      <c r="G56" s="50"/>
      <c r="H56" s="54"/>
      <c r="I56" s="51"/>
      <c r="J56" s="53"/>
    </row>
    <row r="57" spans="1:10" s="31" customFormat="1">
      <c r="A57" s="49"/>
      <c r="B57" s="49"/>
      <c r="C57" s="49"/>
      <c r="D57" s="53"/>
      <c r="E57" s="52"/>
      <c r="F57" s="52"/>
      <c r="G57" s="50"/>
      <c r="H57" s="54"/>
      <c r="I57" s="51"/>
      <c r="J57" s="53"/>
    </row>
    <row r="58" spans="1:10" s="31" customFormat="1">
      <c r="A58" s="49"/>
      <c r="B58" s="49"/>
      <c r="C58" s="49"/>
      <c r="D58" s="53"/>
      <c r="E58" s="52"/>
      <c r="F58" s="52"/>
      <c r="G58" s="50"/>
      <c r="H58" s="54"/>
      <c r="I58" s="51"/>
      <c r="J58" s="53"/>
    </row>
    <row r="59" spans="1:10" s="31" customFormat="1">
      <c r="A59" s="49"/>
      <c r="B59" s="49"/>
      <c r="C59" s="49"/>
      <c r="D59" s="53"/>
      <c r="E59" s="52"/>
      <c r="F59" s="52"/>
      <c r="G59" s="50"/>
      <c r="H59" s="54"/>
      <c r="I59" s="51"/>
      <c r="J59" s="53"/>
    </row>
    <row r="60" spans="1:10" s="31" customFormat="1">
      <c r="A60" s="49"/>
      <c r="B60" s="49"/>
      <c r="C60" s="49"/>
      <c r="D60" s="53"/>
      <c r="E60" s="52"/>
      <c r="F60" s="52"/>
      <c r="G60" s="50"/>
      <c r="H60" s="54"/>
      <c r="I60" s="51"/>
      <c r="J60" s="53"/>
    </row>
    <row r="61" spans="1:10" s="31" customFormat="1">
      <c r="A61" s="49"/>
      <c r="B61" s="49"/>
      <c r="C61" s="49"/>
      <c r="D61" s="53"/>
      <c r="E61" s="52"/>
      <c r="F61" s="52"/>
      <c r="G61" s="50"/>
      <c r="H61" s="54"/>
      <c r="I61" s="51"/>
      <c r="J61" s="53"/>
    </row>
    <row r="62" spans="1:10" s="31" customFormat="1">
      <c r="A62" s="49"/>
      <c r="B62" s="49"/>
      <c r="C62" s="49"/>
      <c r="D62" s="53"/>
      <c r="E62" s="52"/>
      <c r="F62" s="52"/>
      <c r="G62" s="50"/>
      <c r="H62" s="54"/>
      <c r="I62" s="51"/>
      <c r="J62" s="53"/>
    </row>
    <row r="63" spans="1:10" s="31" customFormat="1">
      <c r="A63" s="49"/>
      <c r="B63" s="49"/>
      <c r="C63" s="49"/>
      <c r="D63" s="53"/>
      <c r="E63" s="52"/>
      <c r="F63" s="52"/>
      <c r="G63" s="50"/>
      <c r="H63" s="54"/>
      <c r="I63" s="51"/>
      <c r="J63" s="53"/>
    </row>
    <row r="64" spans="1:10" s="31" customFormat="1">
      <c r="A64" s="49"/>
      <c r="B64" s="49"/>
      <c r="C64" s="49"/>
      <c r="D64" s="53"/>
      <c r="E64" s="52"/>
      <c r="F64" s="52"/>
      <c r="G64" s="50"/>
      <c r="H64" s="54"/>
      <c r="I64" s="51"/>
      <c r="J64" s="53"/>
    </row>
    <row r="65" spans="1:10" s="31" customFormat="1">
      <c r="A65" s="49"/>
      <c r="B65" s="49"/>
      <c r="C65" s="49"/>
      <c r="D65" s="53"/>
      <c r="E65" s="52"/>
      <c r="F65" s="52"/>
      <c r="G65" s="50"/>
      <c r="H65" s="54"/>
      <c r="I65" s="51"/>
      <c r="J65" s="53"/>
    </row>
    <row r="66" spans="1:10" s="31" customFormat="1">
      <c r="A66" s="49"/>
      <c r="B66" s="49"/>
      <c r="C66" s="49"/>
      <c r="D66" s="53"/>
      <c r="E66" s="52"/>
      <c r="F66" s="52"/>
      <c r="G66" s="50"/>
      <c r="H66" s="54"/>
      <c r="I66" s="51"/>
      <c r="J66" s="53"/>
    </row>
    <row r="67" spans="1:10" s="31" customFormat="1">
      <c r="A67" s="49"/>
      <c r="B67" s="49"/>
      <c r="C67" s="49"/>
      <c r="D67" s="53"/>
      <c r="E67" s="52"/>
      <c r="F67" s="52"/>
      <c r="G67" s="50"/>
      <c r="H67" s="54"/>
      <c r="I67" s="51"/>
      <c r="J67" s="53"/>
    </row>
    <row r="68" spans="1:10" s="31" customFormat="1">
      <c r="A68" s="49"/>
      <c r="B68" s="49"/>
      <c r="C68" s="49"/>
      <c r="D68" s="53"/>
      <c r="E68" s="52"/>
      <c r="F68" s="52"/>
      <c r="G68" s="50"/>
      <c r="H68" s="54"/>
      <c r="I68" s="51"/>
      <c r="J68" s="53"/>
    </row>
    <row r="69" spans="1:10" s="31" customFormat="1">
      <c r="A69" s="49"/>
      <c r="B69" s="49"/>
      <c r="C69" s="49"/>
      <c r="D69" s="53"/>
      <c r="E69" s="52"/>
      <c r="F69" s="52"/>
      <c r="G69" s="50"/>
      <c r="H69" s="54"/>
      <c r="I69" s="51"/>
      <c r="J69" s="53"/>
    </row>
    <row r="70" spans="1:10">
      <c r="A70" s="49"/>
      <c r="B70" s="49"/>
      <c r="C70" s="49"/>
      <c r="D70" s="53"/>
      <c r="E70" s="52"/>
      <c r="F70" s="52"/>
      <c r="G70" s="50"/>
      <c r="H70" s="54"/>
      <c r="I70" s="51"/>
      <c r="J70" s="53"/>
    </row>
    <row r="71" spans="1:10">
      <c r="A71" s="55"/>
      <c r="B71" s="55"/>
      <c r="C71" s="55"/>
      <c r="D71" s="56"/>
      <c r="E71" s="34"/>
      <c r="F71" s="34"/>
      <c r="G71" s="29"/>
      <c r="H71" s="57"/>
      <c r="I71" s="58"/>
      <c r="J71" s="56"/>
    </row>
    <row r="72" spans="1:10">
      <c r="A72" s="55"/>
      <c r="B72" s="55"/>
      <c r="C72" s="55"/>
      <c r="D72" s="56"/>
      <c r="E72" s="34"/>
      <c r="F72" s="34"/>
      <c r="G72" s="29"/>
      <c r="H72" s="57"/>
      <c r="I72" s="58"/>
      <c r="J72" s="56"/>
    </row>
    <row r="73" spans="1:10">
      <c r="A73" s="55"/>
      <c r="B73" s="55"/>
      <c r="C73" s="55"/>
      <c r="D73" s="56"/>
      <c r="E73" s="34"/>
      <c r="F73" s="34"/>
      <c r="G73" s="29"/>
      <c r="H73" s="57"/>
      <c r="I73" s="58"/>
      <c r="J73" s="56"/>
    </row>
  </sheetData>
  <mergeCells count="13">
    <mergeCell ref="A29:J29"/>
    <mergeCell ref="B1:F1"/>
    <mergeCell ref="B2:F2"/>
    <mergeCell ref="A7:A9"/>
    <mergeCell ref="B7:B9"/>
    <mergeCell ref="C7:C9"/>
    <mergeCell ref="D7:D9"/>
    <mergeCell ref="E7:E9"/>
    <mergeCell ref="F7:F9"/>
    <mergeCell ref="G7:I7"/>
    <mergeCell ref="J7:J9"/>
    <mergeCell ref="G8:I8"/>
    <mergeCell ref="A10:J10"/>
  </mergeCells>
  <conditionalFormatting sqref="G11:G28 G30:G34">
    <cfRule type="containsText" dxfId="7" priority="1" operator="containsText" text="Hoàn thành">
      <formula>NOT(ISERROR(SEARCH("Hoàn thành",G11)))</formula>
    </cfRule>
    <cfRule type="containsText" dxfId="6" priority="2" operator="containsText" text="Lỗi">
      <formula>NOT(ISERROR(SEARCH("Lỗi",G11)))</formula>
    </cfRule>
    <cfRule type="containsText" dxfId="5" priority="3" operator="containsText" text="Hoàn thành">
      <formula>NOT(ISERROR(SEARCH("Hoàn thành",G11)))</formula>
    </cfRule>
    <cfRule type="containsText" dxfId="4" priority="4" operator="containsText" text="Hoàn thành">
      <formula>NOT(ISERROR(SEARCH("Hoàn thành",G11)))</formula>
    </cfRule>
  </conditionalFormatting>
  <dataValidations count="2">
    <dataValidation type="list" operator="equal" allowBlank="1" showErrorMessage="1" promptTitle="dfdf" sqref="G35:G73" xr:uid="{97D1C1AE-B590-4E4C-9BC2-5BBCD96AA92A}">
      <formula1>"Passed,Untested,Failed,Blocked"</formula1>
      <formula2>0</formula2>
    </dataValidation>
    <dataValidation type="list" allowBlank="1" showInputMessage="1" showErrorMessage="1" sqref="G30:G34 G11:G28" xr:uid="{F0577C9F-1596-46F1-B2F5-2F5CD95083B0}">
      <formula1>"Pass, Fail, Chưa kiểm tra, Bị chặn"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7511-DE23-4CD1-ADCC-A26506379FEC}">
  <sheetPr>
    <tabColor rgb="FFFFFF00"/>
  </sheetPr>
  <dimension ref="A1:Z71"/>
  <sheetViews>
    <sheetView zoomScale="67" workbookViewId="0">
      <selection activeCell="F29" sqref="F29"/>
    </sheetView>
  </sheetViews>
  <sheetFormatPr defaultColWidth="9.109375" defaultRowHeight="16.8"/>
  <cols>
    <col min="1" max="1" width="21.33203125" style="8" bestFit="1" customWidth="1"/>
    <col min="2" max="2" width="31.6640625" style="8" bestFit="1" customWidth="1"/>
    <col min="3" max="3" width="34.33203125" style="8" bestFit="1" customWidth="1"/>
    <col min="4" max="4" width="29" style="8" bestFit="1" customWidth="1"/>
    <col min="5" max="5" width="40" style="8" bestFit="1" customWidth="1"/>
    <col min="6" max="6" width="46" style="8" bestFit="1" customWidth="1"/>
    <col min="7" max="7" width="16" style="8" bestFit="1" customWidth="1"/>
    <col min="8" max="8" width="21.5546875" style="8" bestFit="1" customWidth="1"/>
    <col min="9" max="9" width="22.6640625" style="8" bestFit="1" customWidth="1"/>
    <col min="10" max="10" width="16" style="8" bestFit="1" customWidth="1"/>
    <col min="11" max="16384" width="9.109375" style="8"/>
  </cols>
  <sheetData>
    <row r="1" spans="1:26" s="31" customFormat="1" ht="15.75" customHeight="1">
      <c r="A1" s="42" t="s">
        <v>48</v>
      </c>
      <c r="B1" s="104" t="s">
        <v>1</v>
      </c>
      <c r="C1" s="104"/>
      <c r="D1" s="104"/>
      <c r="E1" s="104"/>
      <c r="F1" s="104"/>
      <c r="G1" s="29"/>
      <c r="H1" s="30"/>
    </row>
    <row r="2" spans="1:26" s="31" customFormat="1">
      <c r="A2" s="42" t="s">
        <v>49</v>
      </c>
      <c r="B2" s="105" t="s">
        <v>763</v>
      </c>
      <c r="C2" s="105"/>
      <c r="D2" s="105"/>
      <c r="E2" s="105"/>
      <c r="F2" s="105"/>
      <c r="G2" s="29"/>
      <c r="H2" s="30"/>
    </row>
    <row r="3" spans="1:26" s="31" customFormat="1" ht="16.5" customHeight="1">
      <c r="A3" s="43"/>
      <c r="B3" s="103" t="s">
        <v>22</v>
      </c>
      <c r="C3" s="103" t="s">
        <v>23</v>
      </c>
      <c r="D3" s="103" t="s">
        <v>50</v>
      </c>
      <c r="E3" s="103" t="s">
        <v>51</v>
      </c>
      <c r="F3" s="103" t="s">
        <v>52</v>
      </c>
      <c r="G3" s="29"/>
      <c r="H3" s="30"/>
    </row>
    <row r="4" spans="1:26" s="31" customFormat="1">
      <c r="A4" s="44" t="s">
        <v>53</v>
      </c>
      <c r="B4" s="45">
        <v>22</v>
      </c>
      <c r="C4" s="45">
        <v>0</v>
      </c>
      <c r="D4" s="45">
        <v>0</v>
      </c>
      <c r="E4" s="45">
        <v>0</v>
      </c>
      <c r="F4" s="43">
        <f>SUM(B4:E4)</f>
        <v>22</v>
      </c>
      <c r="G4" s="29"/>
      <c r="H4" s="30"/>
    </row>
    <row r="5" spans="1:26" s="31" customFormat="1">
      <c r="A5" s="44" t="s">
        <v>54</v>
      </c>
      <c r="B5" s="45">
        <v>22</v>
      </c>
      <c r="C5" s="45">
        <v>0</v>
      </c>
      <c r="D5" s="45">
        <v>0</v>
      </c>
      <c r="E5" s="45">
        <v>0</v>
      </c>
      <c r="F5" s="43">
        <f>SUM(B5:E5)</f>
        <v>22</v>
      </c>
      <c r="G5" s="29"/>
      <c r="H5" s="30"/>
    </row>
    <row r="6" spans="1:26" s="31" customFormat="1" ht="409.5" customHeight="1">
      <c r="A6" s="32"/>
      <c r="B6" s="33"/>
      <c r="E6" s="34"/>
      <c r="G6" s="29"/>
      <c r="H6" s="30"/>
    </row>
    <row r="7" spans="1:26" s="31" customFormat="1">
      <c r="A7" s="110" t="s">
        <v>55</v>
      </c>
      <c r="B7" s="110" t="s">
        <v>3</v>
      </c>
      <c r="C7" s="110" t="s">
        <v>56</v>
      </c>
      <c r="D7" s="110" t="s">
        <v>57</v>
      </c>
      <c r="E7" s="110" t="s">
        <v>58</v>
      </c>
      <c r="F7" s="110" t="s">
        <v>59</v>
      </c>
      <c r="G7" s="110" t="s">
        <v>60</v>
      </c>
      <c r="H7" s="110"/>
      <c r="I7" s="110"/>
      <c r="J7" s="110" t="s">
        <v>61</v>
      </c>
    </row>
    <row r="8" spans="1:26" s="31" customFormat="1">
      <c r="A8" s="110"/>
      <c r="B8" s="110"/>
      <c r="C8" s="110"/>
      <c r="D8" s="110"/>
      <c r="E8" s="110"/>
      <c r="F8" s="110"/>
      <c r="G8" s="110" t="s">
        <v>30</v>
      </c>
      <c r="H8" s="110"/>
      <c r="I8" s="110"/>
      <c r="J8" s="110"/>
    </row>
    <row r="9" spans="1:26" s="31" customFormat="1">
      <c r="A9" s="110"/>
      <c r="B9" s="110"/>
      <c r="C9" s="110"/>
      <c r="D9" s="110"/>
      <c r="E9" s="110"/>
      <c r="F9" s="110"/>
      <c r="G9" s="47" t="s">
        <v>62</v>
      </c>
      <c r="H9" s="48" t="s">
        <v>63</v>
      </c>
      <c r="I9" s="103" t="s">
        <v>64</v>
      </c>
      <c r="J9" s="110"/>
    </row>
    <row r="10" spans="1:26" s="31" customFormat="1" ht="17.399999999999999" thickBot="1">
      <c r="A10" s="108" t="s">
        <v>764</v>
      </c>
      <c r="B10" s="108"/>
      <c r="C10" s="108"/>
      <c r="D10" s="108"/>
      <c r="E10" s="108"/>
      <c r="F10" s="108"/>
      <c r="G10" s="108"/>
      <c r="H10" s="108"/>
      <c r="I10" s="108"/>
      <c r="J10" s="109"/>
    </row>
    <row r="11" spans="1:26" s="31" customFormat="1" ht="84.6" thickBot="1">
      <c r="A11" s="64" t="s">
        <v>765</v>
      </c>
      <c r="B11" s="64" t="s">
        <v>308</v>
      </c>
      <c r="C11" s="64"/>
      <c r="D11" s="64"/>
      <c r="E11" s="68" t="s">
        <v>766</v>
      </c>
      <c r="F11" s="68" t="s">
        <v>766</v>
      </c>
      <c r="G11" s="66" t="s">
        <v>68</v>
      </c>
      <c r="H11" s="98">
        <v>46113</v>
      </c>
      <c r="I11" s="99" t="s">
        <v>511</v>
      </c>
      <c r="J11" s="89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 spans="1:26" s="31" customFormat="1" ht="34.200000000000003" thickBot="1">
      <c r="A12" s="64" t="s">
        <v>767</v>
      </c>
      <c r="B12" s="64" t="s">
        <v>768</v>
      </c>
      <c r="C12" s="64"/>
      <c r="D12" s="64"/>
      <c r="E12" s="68" t="s">
        <v>769</v>
      </c>
      <c r="F12" s="68" t="s">
        <v>769</v>
      </c>
      <c r="G12" s="66" t="s">
        <v>68</v>
      </c>
      <c r="H12" s="98">
        <v>46113</v>
      </c>
      <c r="I12" s="99" t="s">
        <v>511</v>
      </c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 spans="1:26" s="31" customFormat="1" ht="51" thickBot="1">
      <c r="A13" s="64" t="s">
        <v>770</v>
      </c>
      <c r="B13" s="68" t="s">
        <v>583</v>
      </c>
      <c r="C13" s="64"/>
      <c r="D13" s="64"/>
      <c r="E13" s="68" t="s">
        <v>771</v>
      </c>
      <c r="F13" s="68" t="s">
        <v>771</v>
      </c>
      <c r="G13" s="66" t="s">
        <v>68</v>
      </c>
      <c r="H13" s="98">
        <v>46113</v>
      </c>
      <c r="I13" s="99" t="s">
        <v>511</v>
      </c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 spans="1:26" s="31" customFormat="1" ht="51" thickBot="1">
      <c r="A14" s="64" t="s">
        <v>772</v>
      </c>
      <c r="B14" s="68" t="s">
        <v>773</v>
      </c>
      <c r="C14" s="64"/>
      <c r="D14" s="64"/>
      <c r="E14" s="68" t="s">
        <v>774</v>
      </c>
      <c r="F14" s="68" t="s">
        <v>774</v>
      </c>
      <c r="G14" s="66" t="s">
        <v>68</v>
      </c>
      <c r="H14" s="98">
        <v>46113</v>
      </c>
      <c r="I14" s="99" t="s">
        <v>511</v>
      </c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 spans="1:26" s="31" customFormat="1" ht="67.8" thickBot="1">
      <c r="A15" s="64" t="s">
        <v>775</v>
      </c>
      <c r="B15" s="68" t="s">
        <v>776</v>
      </c>
      <c r="C15" s="64"/>
      <c r="D15" s="64"/>
      <c r="E15" s="68" t="s">
        <v>777</v>
      </c>
      <c r="F15" s="68" t="s">
        <v>777</v>
      </c>
      <c r="G15" s="66" t="s">
        <v>68</v>
      </c>
      <c r="H15" s="98">
        <v>46113</v>
      </c>
      <c r="I15" s="99" t="s">
        <v>511</v>
      </c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 spans="1:26" s="31" customFormat="1" ht="67.8" thickBot="1">
      <c r="A16" s="64" t="s">
        <v>778</v>
      </c>
      <c r="B16" s="68" t="s">
        <v>779</v>
      </c>
      <c r="C16" s="64"/>
      <c r="D16" s="64"/>
      <c r="E16" s="68" t="s">
        <v>780</v>
      </c>
      <c r="F16" s="68" t="s">
        <v>780</v>
      </c>
      <c r="G16" s="66" t="s">
        <v>68</v>
      </c>
      <c r="H16" s="98">
        <v>46113</v>
      </c>
      <c r="I16" s="99" t="s">
        <v>511</v>
      </c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 spans="1:26" s="31" customFormat="1" ht="67.8" thickBot="1">
      <c r="A17" s="64" t="s">
        <v>781</v>
      </c>
      <c r="B17" s="68" t="s">
        <v>782</v>
      </c>
      <c r="C17" s="64"/>
      <c r="D17" s="64"/>
      <c r="E17" s="68" t="s">
        <v>783</v>
      </c>
      <c r="F17" s="68" t="s">
        <v>783</v>
      </c>
      <c r="G17" s="66" t="s">
        <v>68</v>
      </c>
      <c r="H17" s="98">
        <v>46113</v>
      </c>
      <c r="I17" s="99" t="s">
        <v>511</v>
      </c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 spans="1:26" s="31" customFormat="1" ht="51" thickBot="1">
      <c r="A18" s="64" t="s">
        <v>784</v>
      </c>
      <c r="B18" s="68" t="s">
        <v>785</v>
      </c>
      <c r="C18" s="64"/>
      <c r="D18" s="64"/>
      <c r="E18" s="68" t="s">
        <v>786</v>
      </c>
      <c r="F18" s="68" t="s">
        <v>786</v>
      </c>
      <c r="G18" s="66" t="s">
        <v>68</v>
      </c>
      <c r="H18" s="98">
        <v>46113</v>
      </c>
      <c r="I18" s="99" t="s">
        <v>511</v>
      </c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 spans="1:26" s="31" customFormat="1" ht="118.2" thickBot="1">
      <c r="A19" s="64" t="s">
        <v>787</v>
      </c>
      <c r="B19" s="68" t="s">
        <v>788</v>
      </c>
      <c r="C19" s="64"/>
      <c r="D19" s="64"/>
      <c r="E19" s="68" t="s">
        <v>789</v>
      </c>
      <c r="F19" s="68" t="s">
        <v>789</v>
      </c>
      <c r="G19" s="66" t="s">
        <v>68</v>
      </c>
      <c r="H19" s="98">
        <v>46113</v>
      </c>
      <c r="I19" s="99" t="s">
        <v>511</v>
      </c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 spans="1:26" s="31" customFormat="1" ht="118.2" thickBot="1">
      <c r="A20" s="64" t="s">
        <v>790</v>
      </c>
      <c r="B20" s="68" t="s">
        <v>791</v>
      </c>
      <c r="C20" s="64"/>
      <c r="D20" s="64"/>
      <c r="E20" s="68" t="s">
        <v>792</v>
      </c>
      <c r="F20" s="68" t="s">
        <v>792</v>
      </c>
      <c r="G20" s="66" t="s">
        <v>68</v>
      </c>
      <c r="H20" s="98">
        <v>46113</v>
      </c>
      <c r="I20" s="99" t="s">
        <v>511</v>
      </c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 spans="1:26" s="31" customFormat="1" ht="84.6" thickBot="1">
      <c r="A21" s="64" t="s">
        <v>793</v>
      </c>
      <c r="B21" s="68" t="s">
        <v>794</v>
      </c>
      <c r="C21" s="64"/>
      <c r="D21" s="64"/>
      <c r="E21" s="68" t="s">
        <v>795</v>
      </c>
      <c r="F21" s="68" t="s">
        <v>795</v>
      </c>
      <c r="G21" s="66" t="s">
        <v>68</v>
      </c>
      <c r="H21" s="98">
        <v>46113</v>
      </c>
      <c r="I21" s="99" t="s">
        <v>511</v>
      </c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 spans="1:26" s="31" customFormat="1" ht="67.8" thickBot="1">
      <c r="A22" s="64" t="s">
        <v>796</v>
      </c>
      <c r="B22" s="68" t="s">
        <v>797</v>
      </c>
      <c r="C22" s="64"/>
      <c r="D22" s="64"/>
      <c r="E22" s="68" t="s">
        <v>798</v>
      </c>
      <c r="F22" s="68" t="s">
        <v>798</v>
      </c>
      <c r="G22" s="66" t="s">
        <v>68</v>
      </c>
      <c r="H22" s="98">
        <v>46113</v>
      </c>
      <c r="I22" s="99" t="s">
        <v>511</v>
      </c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 spans="1:26" s="31" customFormat="1" ht="67.8" thickBot="1">
      <c r="A23" s="64" t="s">
        <v>799</v>
      </c>
      <c r="B23" s="68" t="s">
        <v>800</v>
      </c>
      <c r="C23" s="64"/>
      <c r="D23" s="64"/>
      <c r="E23" s="68" t="s">
        <v>801</v>
      </c>
      <c r="F23" s="68" t="s">
        <v>801</v>
      </c>
      <c r="G23" s="66" t="s">
        <v>68</v>
      </c>
      <c r="H23" s="98">
        <v>46113</v>
      </c>
      <c r="I23" s="99" t="s">
        <v>511</v>
      </c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 spans="1:26" s="31" customFormat="1" ht="135" thickBot="1">
      <c r="A24" s="64" t="s">
        <v>802</v>
      </c>
      <c r="B24" s="68" t="s">
        <v>803</v>
      </c>
      <c r="C24" s="64"/>
      <c r="D24" s="64"/>
      <c r="E24" s="68" t="s">
        <v>804</v>
      </c>
      <c r="F24" s="68" t="s">
        <v>804</v>
      </c>
      <c r="G24" s="66" t="s">
        <v>68</v>
      </c>
      <c r="H24" s="98">
        <v>46113</v>
      </c>
      <c r="I24" s="99" t="s">
        <v>511</v>
      </c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 spans="1:26" s="31" customFormat="1" ht="51" thickBot="1">
      <c r="A25" s="64" t="s">
        <v>805</v>
      </c>
      <c r="B25" s="68" t="s">
        <v>806</v>
      </c>
      <c r="C25" s="64"/>
      <c r="D25" s="64"/>
      <c r="E25" s="68" t="s">
        <v>807</v>
      </c>
      <c r="F25" s="68" t="s">
        <v>807</v>
      </c>
      <c r="G25" s="66" t="s">
        <v>68</v>
      </c>
      <c r="H25" s="98">
        <v>46113</v>
      </c>
      <c r="I25" s="99" t="s">
        <v>511</v>
      </c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 spans="1:26" s="31" customFormat="1" ht="51" thickBot="1">
      <c r="A26" s="64" t="s">
        <v>808</v>
      </c>
      <c r="B26" s="68" t="s">
        <v>809</v>
      </c>
      <c r="C26" s="64"/>
      <c r="D26" s="64"/>
      <c r="E26" s="68" t="s">
        <v>810</v>
      </c>
      <c r="F26" s="68" t="s">
        <v>810</v>
      </c>
      <c r="G26" s="66" t="s">
        <v>68</v>
      </c>
      <c r="H26" s="98">
        <v>46113</v>
      </c>
      <c r="I26" s="99" t="s">
        <v>511</v>
      </c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 spans="1:26" s="31" customFormat="1">
      <c r="A27" s="106" t="s">
        <v>811</v>
      </c>
      <c r="B27" s="106"/>
      <c r="C27" s="106"/>
      <c r="D27" s="106"/>
      <c r="E27" s="106"/>
      <c r="F27" s="106"/>
      <c r="G27" s="106"/>
      <c r="H27" s="107"/>
      <c r="I27" s="107"/>
      <c r="J27" s="107"/>
    </row>
    <row r="28" spans="1:26" s="31" customFormat="1" ht="84">
      <c r="A28" s="64" t="s">
        <v>812</v>
      </c>
      <c r="B28" s="64" t="s">
        <v>813</v>
      </c>
      <c r="C28" s="64" t="s">
        <v>814</v>
      </c>
      <c r="D28" s="64" t="s">
        <v>564</v>
      </c>
      <c r="E28" s="68" t="s">
        <v>815</v>
      </c>
      <c r="F28" s="68" t="s">
        <v>815</v>
      </c>
      <c r="G28" s="66" t="s">
        <v>68</v>
      </c>
      <c r="H28" s="98">
        <v>46113</v>
      </c>
      <c r="I28" s="99" t="s">
        <v>511</v>
      </c>
      <c r="J28" s="53"/>
    </row>
    <row r="29" spans="1:26" s="31" customFormat="1" ht="50.4">
      <c r="A29" s="64" t="s">
        <v>816</v>
      </c>
      <c r="B29" s="64" t="s">
        <v>817</v>
      </c>
      <c r="C29" s="64" t="s">
        <v>818</v>
      </c>
      <c r="D29" s="64" t="s">
        <v>564</v>
      </c>
      <c r="E29" s="68" t="s">
        <v>819</v>
      </c>
      <c r="F29" s="68" t="s">
        <v>819</v>
      </c>
      <c r="G29" s="66" t="s">
        <v>68</v>
      </c>
      <c r="H29" s="98">
        <v>46113</v>
      </c>
      <c r="I29" s="99" t="s">
        <v>511</v>
      </c>
      <c r="J29" s="53"/>
    </row>
    <row r="30" spans="1:26" s="31" customFormat="1" ht="50.4">
      <c r="A30" s="64" t="s">
        <v>820</v>
      </c>
      <c r="B30" s="64" t="s">
        <v>821</v>
      </c>
      <c r="C30" s="64" t="s">
        <v>822</v>
      </c>
      <c r="D30" s="64" t="s">
        <v>823</v>
      </c>
      <c r="E30" s="68" t="s">
        <v>824</v>
      </c>
      <c r="F30" s="68" t="s">
        <v>824</v>
      </c>
      <c r="G30" s="66" t="s">
        <v>68</v>
      </c>
      <c r="H30" s="98">
        <v>46113</v>
      </c>
      <c r="I30" s="99" t="s">
        <v>511</v>
      </c>
      <c r="J30" s="53"/>
    </row>
    <row r="31" spans="1:26" s="31" customFormat="1" ht="50.4">
      <c r="A31" s="64" t="s">
        <v>825</v>
      </c>
      <c r="B31" s="64" t="s">
        <v>826</v>
      </c>
      <c r="C31" s="64" t="s">
        <v>827</v>
      </c>
      <c r="D31" s="64" t="s">
        <v>180</v>
      </c>
      <c r="E31" s="68" t="s">
        <v>828</v>
      </c>
      <c r="F31" s="68" t="s">
        <v>828</v>
      </c>
      <c r="G31" s="66" t="s">
        <v>68</v>
      </c>
      <c r="H31" s="98">
        <v>46113</v>
      </c>
      <c r="I31" s="99" t="s">
        <v>511</v>
      </c>
      <c r="J31" s="53"/>
    </row>
    <row r="32" spans="1:26" s="31" customFormat="1" ht="50.4">
      <c r="A32" s="64" t="s">
        <v>829</v>
      </c>
      <c r="B32" s="64" t="s">
        <v>830</v>
      </c>
      <c r="C32" s="64" t="s">
        <v>831</v>
      </c>
      <c r="D32" s="64" t="s">
        <v>757</v>
      </c>
      <c r="E32" s="68" t="s">
        <v>832</v>
      </c>
      <c r="F32" s="68" t="s">
        <v>832</v>
      </c>
      <c r="G32" s="66" t="s">
        <v>68</v>
      </c>
      <c r="H32" s="98">
        <v>46113</v>
      </c>
      <c r="I32" s="99" t="s">
        <v>511</v>
      </c>
      <c r="J32" s="53"/>
    </row>
    <row r="33" spans="1:10" s="31" customFormat="1" ht="117.6">
      <c r="A33" s="64" t="s">
        <v>833</v>
      </c>
      <c r="B33" s="64" t="s">
        <v>834</v>
      </c>
      <c r="C33" s="64" t="s">
        <v>835</v>
      </c>
      <c r="D33" s="64" t="s">
        <v>836</v>
      </c>
      <c r="E33" s="68" t="s">
        <v>837</v>
      </c>
      <c r="F33" s="68" t="s">
        <v>837</v>
      </c>
      <c r="G33" s="66" t="s">
        <v>68</v>
      </c>
      <c r="H33" s="98">
        <v>46113</v>
      </c>
      <c r="I33" s="99" t="s">
        <v>511</v>
      </c>
      <c r="J33" s="53"/>
    </row>
    <row r="34" spans="1:10" s="31" customFormat="1">
      <c r="A34" s="90"/>
      <c r="B34" s="90"/>
      <c r="C34" s="90"/>
      <c r="D34" s="91"/>
      <c r="E34" s="92"/>
      <c r="F34" s="92"/>
      <c r="G34" s="93"/>
      <c r="H34" s="54"/>
      <c r="I34" s="51"/>
      <c r="J34" s="53"/>
    </row>
    <row r="35" spans="1:10" s="31" customFormat="1">
      <c r="A35" s="49"/>
      <c r="B35" s="49"/>
      <c r="C35" s="49"/>
      <c r="D35" s="53"/>
      <c r="E35" s="52"/>
      <c r="F35" s="52"/>
      <c r="G35" s="50"/>
      <c r="H35" s="54"/>
      <c r="I35" s="51"/>
      <c r="J35" s="53"/>
    </row>
    <row r="36" spans="1:10" s="31" customFormat="1">
      <c r="A36" s="49"/>
      <c r="B36" s="49"/>
      <c r="C36" s="49"/>
      <c r="D36" s="53"/>
      <c r="E36" s="52"/>
      <c r="F36" s="52"/>
      <c r="G36" s="50"/>
      <c r="H36" s="54"/>
      <c r="I36" s="51"/>
      <c r="J36" s="53"/>
    </row>
    <row r="37" spans="1:10" s="31" customFormat="1">
      <c r="A37" s="49"/>
      <c r="B37" s="49"/>
      <c r="C37" s="49"/>
      <c r="D37" s="53"/>
      <c r="E37" s="52"/>
      <c r="F37" s="52"/>
      <c r="G37" s="50"/>
      <c r="H37" s="54"/>
      <c r="I37" s="51"/>
      <c r="J37" s="53"/>
    </row>
    <row r="38" spans="1:10" s="31" customFormat="1">
      <c r="A38" s="49"/>
      <c r="B38" s="49"/>
      <c r="C38" s="49"/>
      <c r="D38" s="53"/>
      <c r="E38" s="52"/>
      <c r="F38" s="52"/>
      <c r="G38" s="50"/>
      <c r="H38" s="54"/>
      <c r="I38" s="51"/>
      <c r="J38" s="53"/>
    </row>
    <row r="39" spans="1:10" s="31" customFormat="1">
      <c r="A39" s="49"/>
      <c r="B39" s="49"/>
      <c r="C39" s="49"/>
      <c r="D39" s="53"/>
      <c r="E39" s="52"/>
      <c r="F39" s="52"/>
      <c r="G39" s="50"/>
      <c r="H39" s="54"/>
      <c r="I39" s="51"/>
      <c r="J39" s="53"/>
    </row>
    <row r="40" spans="1:10" s="31" customFormat="1">
      <c r="A40" s="49"/>
      <c r="B40" s="49"/>
      <c r="C40" s="49"/>
      <c r="D40" s="53"/>
      <c r="E40" s="52"/>
      <c r="F40" s="52"/>
      <c r="G40" s="50"/>
      <c r="H40" s="54"/>
      <c r="I40" s="51"/>
      <c r="J40" s="53"/>
    </row>
    <row r="41" spans="1:10" s="31" customFormat="1">
      <c r="A41" s="49"/>
      <c r="B41" s="49"/>
      <c r="C41" s="49"/>
      <c r="D41" s="53"/>
      <c r="E41" s="52"/>
      <c r="F41" s="52"/>
      <c r="G41" s="50"/>
      <c r="H41" s="54"/>
      <c r="I41" s="51"/>
      <c r="J41" s="53"/>
    </row>
    <row r="42" spans="1:10" s="31" customFormat="1">
      <c r="A42" s="49"/>
      <c r="B42" s="49"/>
      <c r="C42" s="49"/>
      <c r="D42" s="53"/>
      <c r="E42" s="52"/>
      <c r="F42" s="52"/>
      <c r="G42" s="50"/>
      <c r="H42" s="54"/>
      <c r="I42" s="51"/>
      <c r="J42" s="53"/>
    </row>
    <row r="43" spans="1:10" s="31" customFormat="1">
      <c r="A43" s="49"/>
      <c r="B43" s="49"/>
      <c r="C43" s="49"/>
      <c r="D43" s="53"/>
      <c r="E43" s="52"/>
      <c r="F43" s="52"/>
      <c r="G43" s="50"/>
      <c r="H43" s="54"/>
      <c r="I43" s="51"/>
      <c r="J43" s="53"/>
    </row>
    <row r="44" spans="1:10" s="31" customFormat="1">
      <c r="A44" s="49"/>
      <c r="B44" s="49"/>
      <c r="C44" s="49"/>
      <c r="D44" s="53"/>
      <c r="E44" s="52"/>
      <c r="F44" s="52"/>
      <c r="G44" s="50"/>
      <c r="H44" s="54"/>
      <c r="I44" s="51"/>
      <c r="J44" s="53"/>
    </row>
    <row r="45" spans="1:10" s="31" customFormat="1">
      <c r="A45" s="49"/>
      <c r="B45" s="49"/>
      <c r="C45" s="49"/>
      <c r="D45" s="53"/>
      <c r="E45" s="52"/>
      <c r="F45" s="52"/>
      <c r="G45" s="50"/>
      <c r="H45" s="54"/>
      <c r="I45" s="51"/>
      <c r="J45" s="53"/>
    </row>
    <row r="46" spans="1:10" s="31" customFormat="1">
      <c r="A46" s="49"/>
      <c r="B46" s="49"/>
      <c r="C46" s="49"/>
      <c r="D46" s="53"/>
      <c r="E46" s="52"/>
      <c r="F46" s="52"/>
      <c r="G46" s="50"/>
      <c r="H46" s="54"/>
      <c r="I46" s="51"/>
      <c r="J46" s="53"/>
    </row>
    <row r="47" spans="1:10" s="31" customFormat="1">
      <c r="A47" s="49"/>
      <c r="B47" s="49"/>
      <c r="C47" s="49"/>
      <c r="D47" s="53"/>
      <c r="E47" s="52"/>
      <c r="F47" s="52"/>
      <c r="G47" s="50"/>
      <c r="H47" s="54"/>
      <c r="I47" s="51"/>
      <c r="J47" s="53"/>
    </row>
    <row r="48" spans="1:10" s="31" customFormat="1">
      <c r="A48" s="49"/>
      <c r="B48" s="49"/>
      <c r="C48" s="49"/>
      <c r="D48" s="53"/>
      <c r="E48" s="52"/>
      <c r="F48" s="52"/>
      <c r="G48" s="50"/>
      <c r="H48" s="54"/>
      <c r="I48" s="51"/>
      <c r="J48" s="53"/>
    </row>
    <row r="49" spans="1:10" s="31" customFormat="1">
      <c r="A49" s="49"/>
      <c r="B49" s="49"/>
      <c r="C49" s="49"/>
      <c r="D49" s="53"/>
      <c r="E49" s="52"/>
      <c r="F49" s="52"/>
      <c r="G49" s="50"/>
      <c r="H49" s="54"/>
      <c r="I49" s="51"/>
      <c r="J49" s="53"/>
    </row>
    <row r="50" spans="1:10" s="31" customFormat="1">
      <c r="A50" s="49"/>
      <c r="B50" s="49"/>
      <c r="C50" s="49"/>
      <c r="D50" s="53"/>
      <c r="E50" s="52"/>
      <c r="F50" s="52"/>
      <c r="G50" s="50"/>
      <c r="H50" s="54"/>
      <c r="I50" s="51"/>
      <c r="J50" s="53"/>
    </row>
    <row r="51" spans="1:10" s="31" customFormat="1">
      <c r="A51" s="49"/>
      <c r="B51" s="49"/>
      <c r="C51" s="49"/>
      <c r="D51" s="53"/>
      <c r="E51" s="52"/>
      <c r="F51" s="52"/>
      <c r="G51" s="50"/>
      <c r="H51" s="54"/>
      <c r="I51" s="51"/>
      <c r="J51" s="53"/>
    </row>
    <row r="52" spans="1:10" s="31" customFormat="1">
      <c r="A52" s="49"/>
      <c r="B52" s="49"/>
      <c r="C52" s="49"/>
      <c r="D52" s="53"/>
      <c r="E52" s="52"/>
      <c r="F52" s="52"/>
      <c r="G52" s="50"/>
      <c r="H52" s="54"/>
      <c r="I52" s="51"/>
      <c r="J52" s="53"/>
    </row>
    <row r="53" spans="1:10" s="31" customFormat="1">
      <c r="A53" s="49"/>
      <c r="B53" s="49"/>
      <c r="C53" s="49"/>
      <c r="D53" s="53"/>
      <c r="E53" s="52"/>
      <c r="F53" s="52"/>
      <c r="G53" s="50"/>
      <c r="H53" s="54"/>
      <c r="I53" s="51"/>
      <c r="J53" s="53"/>
    </row>
    <row r="54" spans="1:10" s="31" customFormat="1">
      <c r="A54" s="49"/>
      <c r="B54" s="49"/>
      <c r="C54" s="49"/>
      <c r="D54" s="53"/>
      <c r="E54" s="52"/>
      <c r="F54" s="52"/>
      <c r="G54" s="50"/>
      <c r="H54" s="54"/>
      <c r="I54" s="51"/>
      <c r="J54" s="53"/>
    </row>
    <row r="55" spans="1:10" s="31" customFormat="1">
      <c r="A55" s="49"/>
      <c r="B55" s="49"/>
      <c r="C55" s="49"/>
      <c r="D55" s="53"/>
      <c r="E55" s="52"/>
      <c r="F55" s="52"/>
      <c r="G55" s="50"/>
      <c r="H55" s="54"/>
      <c r="I55" s="51"/>
      <c r="J55" s="53"/>
    </row>
    <row r="56" spans="1:10" s="31" customFormat="1">
      <c r="A56" s="49"/>
      <c r="B56" s="49"/>
      <c r="C56" s="49"/>
      <c r="D56" s="53"/>
      <c r="E56" s="52"/>
      <c r="F56" s="52"/>
      <c r="G56" s="50"/>
      <c r="H56" s="54"/>
      <c r="I56" s="51"/>
      <c r="J56" s="53"/>
    </row>
    <row r="57" spans="1:10" s="31" customFormat="1">
      <c r="A57" s="49"/>
      <c r="B57" s="49"/>
      <c r="C57" s="49"/>
      <c r="D57" s="53"/>
      <c r="E57" s="52"/>
      <c r="F57" s="52"/>
      <c r="G57" s="50"/>
      <c r="H57" s="54"/>
      <c r="I57" s="51"/>
      <c r="J57" s="53"/>
    </row>
    <row r="58" spans="1:10" s="31" customFormat="1">
      <c r="A58" s="49"/>
      <c r="B58" s="49"/>
      <c r="C58" s="49"/>
      <c r="D58" s="53"/>
      <c r="E58" s="52"/>
      <c r="F58" s="52"/>
      <c r="G58" s="50"/>
      <c r="H58" s="54"/>
      <c r="I58" s="51"/>
      <c r="J58" s="53"/>
    </row>
    <row r="59" spans="1:10" s="31" customFormat="1">
      <c r="A59" s="49"/>
      <c r="B59" s="49"/>
      <c r="C59" s="49"/>
      <c r="D59" s="53"/>
      <c r="E59" s="52"/>
      <c r="F59" s="52"/>
      <c r="G59" s="50"/>
      <c r="H59" s="54"/>
      <c r="I59" s="51"/>
      <c r="J59" s="53"/>
    </row>
    <row r="60" spans="1:10" s="31" customFormat="1">
      <c r="A60" s="49"/>
      <c r="B60" s="49"/>
      <c r="C60" s="49"/>
      <c r="D60" s="53"/>
      <c r="E60" s="52"/>
      <c r="F60" s="52"/>
      <c r="G60" s="50"/>
      <c r="H60" s="54"/>
      <c r="I60" s="51"/>
      <c r="J60" s="53"/>
    </row>
    <row r="61" spans="1:10" s="31" customFormat="1">
      <c r="A61" s="49"/>
      <c r="B61" s="49"/>
      <c r="C61" s="49"/>
      <c r="D61" s="53"/>
      <c r="E61" s="52"/>
      <c r="F61" s="52"/>
      <c r="G61" s="50"/>
      <c r="H61" s="54"/>
      <c r="I61" s="51"/>
      <c r="J61" s="53"/>
    </row>
    <row r="62" spans="1:10" s="31" customFormat="1">
      <c r="A62" s="49"/>
      <c r="B62" s="49"/>
      <c r="C62" s="49"/>
      <c r="D62" s="53"/>
      <c r="E62" s="52"/>
      <c r="F62" s="52"/>
      <c r="G62" s="50"/>
      <c r="H62" s="54"/>
      <c r="I62" s="51"/>
      <c r="J62" s="53"/>
    </row>
    <row r="63" spans="1:10" s="31" customFormat="1">
      <c r="A63" s="49"/>
      <c r="B63" s="49"/>
      <c r="C63" s="49"/>
      <c r="D63" s="53"/>
      <c r="E63" s="52"/>
      <c r="F63" s="52"/>
      <c r="G63" s="50"/>
      <c r="H63" s="54"/>
      <c r="I63" s="51"/>
      <c r="J63" s="53"/>
    </row>
    <row r="64" spans="1:10" s="31" customFormat="1">
      <c r="A64" s="49"/>
      <c r="B64" s="49"/>
      <c r="C64" s="49"/>
      <c r="D64" s="53"/>
      <c r="E64" s="52"/>
      <c r="F64" s="52"/>
      <c r="G64" s="50"/>
      <c r="H64" s="54"/>
      <c r="I64" s="51"/>
      <c r="J64" s="53"/>
    </row>
    <row r="65" spans="1:10" s="31" customFormat="1">
      <c r="A65" s="49"/>
      <c r="B65" s="49"/>
      <c r="C65" s="49"/>
      <c r="D65" s="53"/>
      <c r="E65" s="52"/>
      <c r="F65" s="52"/>
      <c r="G65" s="50"/>
      <c r="H65" s="54"/>
      <c r="I65" s="51"/>
      <c r="J65" s="53"/>
    </row>
    <row r="66" spans="1:10" s="31" customFormat="1">
      <c r="A66" s="49"/>
      <c r="B66" s="49"/>
      <c r="C66" s="49"/>
      <c r="D66" s="53"/>
      <c r="E66" s="52"/>
      <c r="F66" s="52"/>
      <c r="G66" s="50"/>
      <c r="H66" s="54"/>
      <c r="I66" s="51"/>
      <c r="J66" s="53"/>
    </row>
    <row r="67" spans="1:10" s="31" customFormat="1">
      <c r="A67" s="49"/>
      <c r="B67" s="49"/>
      <c r="C67" s="49"/>
      <c r="D67" s="53"/>
      <c r="E67" s="52"/>
      <c r="F67" s="52"/>
      <c r="G67" s="50"/>
      <c r="H67" s="54"/>
      <c r="I67" s="51"/>
      <c r="J67" s="53"/>
    </row>
    <row r="68" spans="1:10">
      <c r="A68" s="49"/>
      <c r="B68" s="49"/>
      <c r="C68" s="49"/>
      <c r="D68" s="53"/>
      <c r="E68" s="52"/>
      <c r="F68" s="52"/>
      <c r="G68" s="50"/>
      <c r="H68" s="54"/>
      <c r="I68" s="51"/>
      <c r="J68" s="53"/>
    </row>
    <row r="69" spans="1:10">
      <c r="A69" s="55"/>
      <c r="B69" s="55"/>
      <c r="C69" s="55"/>
      <c r="D69" s="56"/>
      <c r="E69" s="34"/>
      <c r="F69" s="34"/>
      <c r="G69" s="29"/>
      <c r="H69" s="57"/>
      <c r="I69" s="58"/>
      <c r="J69" s="56"/>
    </row>
    <row r="70" spans="1:10">
      <c r="A70" s="55"/>
      <c r="B70" s="55"/>
      <c r="C70" s="55"/>
      <c r="D70" s="56"/>
      <c r="E70" s="34"/>
      <c r="F70" s="34"/>
      <c r="G70" s="29"/>
      <c r="H70" s="57"/>
      <c r="I70" s="58"/>
      <c r="J70" s="56"/>
    </row>
    <row r="71" spans="1:10">
      <c r="A71" s="55"/>
      <c r="B71" s="55"/>
      <c r="C71" s="55"/>
      <c r="D71" s="56"/>
      <c r="E71" s="34"/>
      <c r="F71" s="34"/>
      <c r="G71" s="29"/>
      <c r="H71" s="57"/>
      <c r="I71" s="58"/>
      <c r="J71" s="56"/>
    </row>
  </sheetData>
  <mergeCells count="13">
    <mergeCell ref="A27:J27"/>
    <mergeCell ref="B1:F1"/>
    <mergeCell ref="B2:F2"/>
    <mergeCell ref="A7:A9"/>
    <mergeCell ref="B7:B9"/>
    <mergeCell ref="C7:C9"/>
    <mergeCell ref="D7:D9"/>
    <mergeCell ref="E7:E9"/>
    <mergeCell ref="F7:F9"/>
    <mergeCell ref="G7:I7"/>
    <mergeCell ref="J7:J9"/>
    <mergeCell ref="G8:I8"/>
    <mergeCell ref="A10:J10"/>
  </mergeCells>
  <conditionalFormatting sqref="G11:G26 G28:G33">
    <cfRule type="containsText" dxfId="3" priority="1" operator="containsText" text="Hoàn thành">
      <formula>NOT(ISERROR(SEARCH("Hoàn thành",G11)))</formula>
    </cfRule>
    <cfRule type="containsText" dxfId="2" priority="2" operator="containsText" text="Lỗi">
      <formula>NOT(ISERROR(SEARCH("Lỗi",G11)))</formula>
    </cfRule>
    <cfRule type="containsText" dxfId="1" priority="3" operator="containsText" text="Hoàn thành">
      <formula>NOT(ISERROR(SEARCH("Hoàn thành",G11)))</formula>
    </cfRule>
    <cfRule type="containsText" dxfId="0" priority="4" operator="containsText" text="Hoàn thành">
      <formula>NOT(ISERROR(SEARCH("Hoàn thành",G11)))</formula>
    </cfRule>
  </conditionalFormatting>
  <dataValidations count="2">
    <dataValidation type="list" operator="equal" allowBlank="1" showErrorMessage="1" promptTitle="dfdf" sqref="G34:G71" xr:uid="{8C1B23AE-100F-4A34-BBDE-A927051C240B}">
      <formula1>"Passed,Untested,Failed,Blocked"</formula1>
      <formula2>0</formula2>
    </dataValidation>
    <dataValidation type="list" allowBlank="1" showInputMessage="1" showErrorMessage="1" sqref="G28:G33 G11:G26" xr:uid="{E43F0250-F041-46FC-B437-F720752FE1B2}">
      <formula1>"Pass, Fail, Chưa kiểm tra, Bị chặn"</formula1>
    </dataValidation>
  </dataValidation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0D95-FD96-494F-81FC-92DF40EC7544}">
  <dimension ref="A1"/>
  <sheetViews>
    <sheetView topLeftCell="C1" workbookViewId="0"/>
  </sheetViews>
  <sheetFormatPr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114F-9EF9-4F4E-B4E9-D8F3AE34242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8E93-A57B-4F6C-87A7-C24CDCD487D7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081B-2909-49A4-84EF-9A649295084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BCE6-1097-4157-A108-0DFD6ACBAD7E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Trường hợp kiểm thử</vt:lpstr>
      <vt:lpstr>Báo cáo kiểm tra</vt:lpstr>
      <vt:lpstr>Đăng nhập-Đăng xuất</vt:lpstr>
      <vt:lpstr>Đăng ký</vt:lpstr>
      <vt:lpstr>Quên mật khẩu</vt:lpstr>
      <vt:lpstr>Tổng quan CLKK</vt:lpstr>
      <vt:lpstr>Chi tiết CLKK tỉnh-thành phố</vt:lpstr>
      <vt:lpstr>Chi tiết CLKK trạm</vt:lpstr>
      <vt:lpstr>Bản đồ nhiệt</vt:lpstr>
      <vt:lpstr>Quản lý người dùng</vt:lpstr>
      <vt:lpstr>Thêm người dùng</vt:lpstr>
      <vt:lpstr>Quản lý trạm quan trắc</vt:lpstr>
      <vt:lpstr>Giám sát dữ liệu</vt:lpstr>
      <vt:lpstr>Sheet1</vt:lpstr>
      <vt:lpstr>Sheet2</vt:lpstr>
      <vt:lpstr>Sheet3</vt:lpstr>
      <vt:lpstr>Sheet4</vt:lpstr>
      <vt:lpstr>Sheet5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2026-04-28T17:20:55Z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</Properties>
</file>