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6B84438D-9007-4D52-81CF-58D5E32D0B54}" xr6:coauthVersionLast="47" xr6:coauthVersionMax="47" xr10:uidLastSave="{00000000-0000-0000-0000-000000000000}"/>
  <bookViews>
    <workbookView xWindow="-110" yWindow="-110" windowWidth="25820" windowHeight="15500" tabRatio="896" activeTab="1" xr2:uid="{00000000-000D-0000-FFFF-FFFF00000000}"/>
  </bookViews>
  <sheets>
    <sheet name="Trường hợp kiểm thử" sheetId="1" r:id="rId1"/>
    <sheet name="Xem thực đơn và đặt món" sheetId="19" r:id="rId2"/>
    <sheet name="Báo cáo kiểm tra" sheetId="10" state="hidden" r:id="rId3"/>
    <sheet name="Quản lý giỏ hàng" sheetId="3" r:id="rId4"/>
    <sheet name="Thanh toán" sheetId="20" r:id="rId5"/>
    <sheet name="Theo dõi trạng thái đơn hàng" sheetId="31" r:id="rId6"/>
    <sheet name="Đánh giá" sheetId="32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F5" i="20" l="1"/>
  <c r="F4" i="31"/>
  <c r="E5" i="20" l="1"/>
  <c r="D5" i="20"/>
  <c r="F4" i="20"/>
  <c r="E4" i="20"/>
  <c r="D4" i="20"/>
  <c r="C21" i="10" l="1"/>
  <c r="D21" i="10"/>
  <c r="K21" i="10"/>
  <c r="L21" i="10"/>
  <c r="P18" i="10"/>
  <c r="O19" i="10"/>
  <c r="P20" i="10"/>
  <c r="N18" i="10"/>
  <c r="N19" i="10"/>
  <c r="N20" i="10"/>
  <c r="M14" i="10"/>
  <c r="M12" i="10"/>
  <c r="M16" i="10"/>
  <c r="M17" i="10"/>
  <c r="M18" i="10"/>
  <c r="M19" i="10"/>
  <c r="M20" i="10"/>
  <c r="J19" i="10"/>
  <c r="J17" i="10"/>
  <c r="I20" i="10"/>
  <c r="I18" i="10"/>
  <c r="H20" i="10"/>
  <c r="H18" i="10"/>
  <c r="G20" i="10"/>
  <c r="G18" i="10"/>
  <c r="F19" i="10"/>
  <c r="P19" i="10" s="1"/>
  <c r="E20" i="10"/>
  <c r="O20" i="10" s="1"/>
  <c r="E18" i="10"/>
  <c r="O18" i="10" s="1"/>
  <c r="D4" i="3" l="1"/>
  <c r="E4" i="3"/>
  <c r="H17" i="10" l="1"/>
  <c r="F17" i="10"/>
  <c r="P17" i="10" s="1"/>
  <c r="N17" i="10"/>
  <c r="I17" i="10"/>
  <c r="G17" i="10"/>
  <c r="E17" i="10"/>
  <c r="O17" i="10" l="1"/>
  <c r="M10" i="10"/>
  <c r="M21" i="10" s="1"/>
  <c r="N14" i="10" l="1"/>
  <c r="J12" i="10"/>
  <c r="I12" i="10"/>
  <c r="H12" i="10"/>
  <c r="G12" i="10"/>
  <c r="F12" i="10"/>
  <c r="J10" i="10"/>
  <c r="I10" i="10"/>
  <c r="H10" i="10"/>
  <c r="G10" i="10"/>
  <c r="F10" i="10"/>
  <c r="J14" i="10"/>
  <c r="H14" i="10"/>
  <c r="F14" i="10"/>
  <c r="P14" i="10" s="1"/>
  <c r="I14" i="10"/>
  <c r="G14" i="10"/>
  <c r="E14" i="10"/>
  <c r="E21" i="10" s="1"/>
  <c r="C23" i="10" s="1"/>
  <c r="F21" i="10" l="1"/>
  <c r="D23" i="10" s="1"/>
  <c r="J21" i="10"/>
  <c r="G21" i="10"/>
  <c r="H21" i="10"/>
  <c r="I21" i="10"/>
  <c r="O14" i="10"/>
  <c r="P12" i="10"/>
  <c r="P10" i="10"/>
  <c r="O10" i="10"/>
  <c r="N12" i="10"/>
  <c r="N10" i="10"/>
  <c r="O12" i="10"/>
  <c r="E5" i="3"/>
  <c r="D5" i="3"/>
  <c r="P21" i="10" l="1"/>
  <c r="N21" i="10"/>
  <c r="O21" i="10"/>
  <c r="D24" i="10"/>
  <c r="C24" i="10"/>
</calcChain>
</file>

<file path=xl/sharedStrings.xml><?xml version="1.0" encoding="utf-8"?>
<sst xmlns="http://schemas.openxmlformats.org/spreadsheetml/2006/main" count="584" uniqueCount="226">
  <si>
    <t>TEST CASE SYSTEM SPRINT 1</t>
  </si>
  <si>
    <t>Tên dự án</t>
  </si>
  <si>
    <t>STT</t>
  </si>
  <si>
    <t>Chức năng</t>
  </si>
  <si>
    <t>Sheet Name</t>
  </si>
  <si>
    <t>Mô tả</t>
  </si>
  <si>
    <t>Đăng nhập</t>
  </si>
  <si>
    <t>Báo cáo thử nghiệm</t>
  </si>
  <si>
    <t>Website bán thời trang</t>
  </si>
  <si>
    <t>Creator</t>
  </si>
  <si>
    <t>Phạm Nguyễn Đình huy</t>
  </si>
  <si>
    <t>Người đánh giá/phê duyệt</t>
  </si>
  <si>
    <t>Cả nhóm</t>
  </si>
  <si>
    <t>Ngày triển khai</t>
  </si>
  <si>
    <t>Ghi chú</t>
  </si>
  <si>
    <t>Tính năng đang chờ xử lý :</t>
  </si>
  <si>
    <t>Hoàn thành</t>
  </si>
  <si>
    <t>Lỗi</t>
  </si>
  <si>
    <t>Chưa Kiểm tra</t>
  </si>
  <si>
    <t>Bị chặn</t>
  </si>
  <si>
    <t>Số trường hợp thử nghiệm</t>
  </si>
  <si>
    <t>% Thành công</t>
  </si>
  <si>
    <t xml:space="preserve">% Coverage 
</t>
  </si>
  <si>
    <t>Tên hiển thị</t>
  </si>
  <si>
    <t>Vòng 1</t>
  </si>
  <si>
    <t>Vòng 2</t>
  </si>
  <si>
    <t>Quản lý sản phẩm</t>
  </si>
  <si>
    <t>Quản lý danh mục</t>
  </si>
  <si>
    <t>Quản lý nhãn hiệu</t>
  </si>
  <si>
    <t>Quản lý mã khuyến mãi</t>
  </si>
  <si>
    <t>Quản lý hóa đơn</t>
  </si>
  <si>
    <t>Quản lý tài khoản người dùng</t>
  </si>
  <si>
    <t>Quản lý bài viết</t>
  </si>
  <si>
    <t>Quản lý bình luận</t>
  </si>
  <si>
    <t>Tìm kiếm</t>
  </si>
  <si>
    <t>Quản lý thống kê</t>
  </si>
  <si>
    <t>Sub total</t>
  </si>
  <si>
    <t>Vòng2</t>
  </si>
  <si>
    <t>Kiểm tra phủ sóng</t>
  </si>
  <si>
    <t>%</t>
  </si>
  <si>
    <t>Kiểm tra thành công phủ sống</t>
  </si>
  <si>
    <t>Project Name</t>
  </si>
  <si>
    <t>Module Code</t>
  </si>
  <si>
    <t>Chưa kiểm tra</t>
  </si>
  <si>
    <t>Bị chăn</t>
  </si>
  <si>
    <t>Tổng số trường hợp thử nghiệm</t>
  </si>
  <si>
    <t>Round 1</t>
  </si>
  <si>
    <t>Round 2</t>
  </si>
  <si>
    <t>Test Case ID</t>
  </si>
  <si>
    <t>Điều kiện tiên quyết</t>
  </si>
  <si>
    <t>Kết quả mong đợi</t>
  </si>
  <si>
    <t>Kết quả thực tế</t>
  </si>
  <si>
    <t>Kết quả</t>
  </si>
  <si>
    <t>Chú thích</t>
  </si>
  <si>
    <t>Trạng thái</t>
  </si>
  <si>
    <t>Ngày kiểm tra</t>
  </si>
  <si>
    <t>Người kiểm tra</t>
  </si>
  <si>
    <t>Passed</t>
  </si>
  <si>
    <t>Quy trình</t>
  </si>
  <si>
    <t>Tổng lần kiểm tra</t>
  </si>
  <si>
    <t xml:space="preserve"> - Text: Black
 - Status: Enable</t>
  </si>
  <si>
    <t>[Tìm kiếm] Search Bar</t>
  </si>
  <si>
    <t>[Thêm] Button</t>
  </si>
  <si>
    <t>GUI-TND01</t>
  </si>
  <si>
    <t>GUI-TND02</t>
  </si>
  <si>
    <t>GUI-TND03</t>
  </si>
  <si>
    <t>GUI-TND04</t>
  </si>
  <si>
    <t>FUN-TTK01</t>
  </si>
  <si>
    <t>FUN-TTK02</t>
  </si>
  <si>
    <t>FUN-TTK03</t>
  </si>
  <si>
    <t>[Xoá] Button</t>
  </si>
  <si>
    <t>NGHIÊN CỨU VÀ PHÁT TRIỂN NỀN TẢNG SỐ HÓA QUY TRÌNH PHỤC VỤ VÀ THANH TOÁN TRONG QUẢN LÝ QUÁN CAFE TÍCH HỢP AI HỖ TRỢ NGƯỜI QUẢN LÝ</t>
  </si>
  <si>
    <t>Danh mục tồn tại trên giao diện</t>
  </si>
  <si>
    <t>Label: "Danh Sách món"; trạng thái enable</t>
  </si>
  <si>
    <t>Xem thực đơn và đặt món</t>
  </si>
  <si>
    <t>GUI-XTĐ01</t>
  </si>
  <si>
    <t>GUI_SHOW Xem thực đơn và đặt món</t>
  </si>
  <si>
    <t>GUI-XTĐ02</t>
  </si>
  <si>
    <t>GUI-XTĐ03</t>
  </si>
  <si>
    <t>GUI-XTĐ04</t>
  </si>
  <si>
    <t>GUI-XTĐ05</t>
  </si>
  <si>
    <t>GUI-XTĐ06</t>
  </si>
  <si>
    <t xml:space="preserve"> - Text: Brown
 - Status: Enable</t>
  </si>
  <si>
    <t>Quân</t>
  </si>
  <si>
    <t>Kiểm tra thực đơn</t>
  </si>
  <si>
    <t>Kiểm tra các danh mục món</t>
  </si>
  <si>
    <t xml:space="preserve"> - Text: White
 - Status: Enable
 - Background: Brown</t>
  </si>
  <si>
    <t>[Tuỳ chọn món] popup</t>
  </si>
  <si>
    <t>[Thêm vào giỏ hàng] Button</t>
  </si>
  <si>
    <t>FUNCTION_SHOW Xem thực đơn và đặt món</t>
  </si>
  <si>
    <t>FUN-XTĐ01</t>
  </si>
  <si>
    <t>GUI-XTĐ07</t>
  </si>
  <si>
    <t>[Gọi nhân viên] Button</t>
  </si>
  <si>
    <t>1. Mở giao diện thực đơn
2. Lướt để tìm món trong thực đơn</t>
  </si>
  <si>
    <t>Khách hàng quét mã QR tại quán</t>
  </si>
  <si>
    <t>1. Mở giao diện thực đơn
2. Nhấn thanh tìm kiếm
3. Điền tên món cần tìm</t>
  </si>
  <si>
    <t xml:space="preserve">1. Mở giao diện thực đơn
2. Cuộn thanh danh mục các món
3. Nhấn vào mục bất kỳ để xem món </t>
  </si>
  <si>
    <t>Kết quả tìm kiếm hiển thị trên giao diện</t>
  </si>
  <si>
    <t>Hiển thị mục món bất kỳ người dùng đã chọn</t>
  </si>
  <si>
    <t>FUN-XTĐ02</t>
  </si>
  <si>
    <t>FUN-XTĐ03</t>
  </si>
  <si>
    <t>FUN-XTĐ04</t>
  </si>
  <si>
    <t>FUN-XTĐ05</t>
  </si>
  <si>
    <t>FUN-XTĐ06</t>
  </si>
  <si>
    <t>FUN-XTĐ07</t>
  </si>
  <si>
    <t>1. Mở giao diện thực đơn
2. Nhấp chọn nút "Thêm" tại một món ăn/đồ uống bất kỳ</t>
  </si>
  <si>
    <t>Món ăn và đồ uống được chọn sẽ tự động thêm vào giỏ hàng; biểu tượng giỏ hàng cập nhật số lượng món.</t>
  </si>
  <si>
    <t>Hệ thống ghi nhận thêm món thành công và cập nhật số lượng hiển thị trên icon giỏ hàng ở góc phải dưới</t>
  </si>
  <si>
    <t>Hiển thị popup chi tiết món với các lựa chọn tùy chỉnh (Topping, lượng đường, đá...).</t>
  </si>
  <si>
    <t>Hiển thị popup tùy chọn món đúng với dữ liệu món ăn đã tồn tại trong hệ thống.</t>
  </si>
  <si>
    <t>Món ăn kèm các tùy chỉnh đã chọn được thêm vào giỏ hàng thành công; popup tự động đóng lại.</t>
  </si>
  <si>
    <t>Hệ thống ghi nhận món kèm tùy chọn vào giỏ hàng và đóng popup tùy chọn.</t>
  </si>
  <si>
    <t>1. Mở giao diện thực đơn
2. Nhấn vào nút "Gọi NV" (nút nổi màu vàng ở góc dưới bên trái)</t>
  </si>
  <si>
    <t>1. Mở popup tùy chọn món
2. Nhấp chọn nút "Thêm" tại một món ăn/đồ uống bất kỳ
3. Nhấn nút "Thêm vào giỏ hàng"</t>
  </si>
  <si>
    <t>1. Mở giao diện thực đơn
2. Nhấn trực tiếp vào hoặc tên món ăn/đồ uống để mở popup tùy chỉnh (đường, đá, size,...)</t>
  </si>
  <si>
    <t>Hệ thống gửi thông báo yêu cầu hỗ trợ từ số bàn tương ứng (Bàn 03) đến thiết bị của nhân viên.</t>
  </si>
  <si>
    <t>Hệ thống gửi thông báo gọi phục vụ của (Bàn 03) tới màn hình quản lý của nhân viên.</t>
  </si>
  <si>
    <t>GUI-GH01</t>
  </si>
  <si>
    <t>GUI-GH02</t>
  </si>
  <si>
    <t>GUI-GH03</t>
  </si>
  <si>
    <t>GUI-GH04</t>
  </si>
  <si>
    <t>GUI-GH05</t>
  </si>
  <si>
    <t>GUI-GH06</t>
  </si>
  <si>
    <t>[Tăng] Button</t>
  </si>
  <si>
    <t>[Giảm] Button</t>
  </si>
  <si>
    <t>[Thoát] Button</t>
  </si>
  <si>
    <t>[Phương thức thanh toán] Button</t>
  </si>
  <si>
    <t>GUI_SHOW Quản lý giỏ hàng</t>
  </si>
  <si>
    <t>FUNCTION_SHOW Quản lý giỏ hàng</t>
  </si>
  <si>
    <t>Theo dõi trạng thái đơn hàng</t>
  </si>
  <si>
    <t>[Giỏ hàng] Label</t>
  </si>
  <si>
    <t>GUI-GH07</t>
  </si>
  <si>
    <t>GUI-GH08</t>
  </si>
  <si>
    <t>GUI-GH09</t>
  </si>
  <si>
    <t>[Giá tiền] Label</t>
  </si>
  <si>
    <t>[Đặt hàng] Button</t>
  </si>
  <si>
    <t xml:space="preserve"> -Background : brown
 -Status : enable</t>
  </si>
  <si>
    <t xml:space="preserve"> -Backgound : brown
 -Status : enable</t>
  </si>
  <si>
    <t xml:space="preserve"> -Text : black
 -Status : enable</t>
  </si>
  <si>
    <t xml:space="preserve"> -Text : white
 -Status : enable</t>
  </si>
  <si>
    <t xml:space="preserve"> -Background : red
 -Status : enable</t>
  </si>
  <si>
    <t xml:space="preserve"> -Background : black
 -Status : enable</t>
  </si>
  <si>
    <t xml:space="preserve"> -Text : brown
 -Status : enable</t>
  </si>
  <si>
    <t>[Chỉnh sửa] Button</t>
  </si>
  <si>
    <t>Hiển thị giao diện chỉnh sửa tuỳ chỉnh món</t>
  </si>
  <si>
    <t>FUNC-GH01</t>
  </si>
  <si>
    <t>Nhấn "Icon cây bút chì" để chỉnh sửa món</t>
  </si>
  <si>
    <t>Click vào icon Thùng rác đỏ của sản phẩm "Bạc xỉu".</t>
  </si>
  <si>
    <t>FUNC-GH02</t>
  </si>
  <si>
    <t>FUNC-GH03</t>
  </si>
  <si>
    <t>FUNC-GH04</t>
  </si>
  <si>
    <t>FUNC-GH05</t>
  </si>
  <si>
    <t>FUNC-GH06</t>
  </si>
  <si>
    <t>FUNC-GH07</t>
  </si>
  <si>
    <t>Sản phẩm "Bạc xỉu" biến mất khỏi giỏ hàng</t>
  </si>
  <si>
    <t>Số lượng sản phẩm tăng lên thành 3</t>
  </si>
  <si>
    <t>Click vào nút + tại sản phẩm "Cà phê đen đá"</t>
  </si>
  <si>
    <t>Số lượng sản phẩm giảm lên thành 3</t>
  </si>
  <si>
    <t>Màn hình giỏ hàng đóng lại, trả về màn hình trang chủ trước đó</t>
  </si>
  <si>
    <t>Nhấn chọn radio button "Chuyển khoản (quét VietQR)"</t>
  </si>
  <si>
    <t>Nhấn vào icon X ở góc trên bên phả</t>
  </si>
  <si>
    <t>Giỏ hàng có ít nhất 1 sản phẩm</t>
  </si>
  <si>
    <t>Giỏ hàng có sản phẩm và đang
 hiển thị trên màn hình</t>
  </si>
  <si>
    <t>1. Chọn phương thức thanh toán
2. Nhấn nút "Đặt hàng"</t>
  </si>
  <si>
    <t>Nhấn vào nút - tại sản phẩm "Cà phê đen đá"</t>
  </si>
  <si>
    <t xml:space="preserve">Hệ thống chuyển trạng thái chọn sang "Chuyển khoản (quét VietQR)"
</t>
  </si>
  <si>
    <t>Hệ thống chuyển trạng thái chọn sang "Chuyển khoản (quét VietQR)"</t>
  </si>
  <si>
    <t>Hệ thống ghi nhận đơn hàng thành công</t>
  </si>
  <si>
    <t>[Mã đơn] Label</t>
  </si>
  <si>
    <t>[Đặt món ] Button</t>
  </si>
  <si>
    <t>[Thực đơn ] Button</t>
  </si>
  <si>
    <t>[Đơn hàng] Button</t>
  </si>
  <si>
    <t>GUI_SHOW Thanh toán</t>
  </si>
  <si>
    <t>FUNCTION_SHOW Thanh toán</t>
  </si>
  <si>
    <t>Thanh toán</t>
  </si>
  <si>
    <t>GUI_SHOW Theo dõi trạng thái đơn hàng</t>
  </si>
  <si>
    <t>FUNCTION_SHOW Theo dõi trạng thái đơn hàng</t>
  </si>
  <si>
    <t>Text : gray
Status : enable</t>
  </si>
  <si>
    <t>Text : white
Status : enable</t>
  </si>
  <si>
    <t>Text : brown
Status : enable</t>
  </si>
  <si>
    <t>Hệ thống chuyển hướng người dùng quay trở lại màn hình "Thực đơn" (Menu món ăn) để tiếp tục chọn món</t>
  </si>
  <si>
    <t>Nhấn vào nút "Tiếp tục đặt món"</t>
  </si>
  <si>
    <t>Nhấn vào nút "Thực đơn"</t>
  </si>
  <si>
    <t>Nhấn vào nút "Đơn hàng"</t>
  </si>
  <si>
    <t>Hệ thống hiển thị giao diện màn hình "Thực đơn" (Menu món ăn) để tiếp tục chọn món</t>
  </si>
  <si>
    <t>Hể thống sẽ hiển thị giao diện tất cả đơn hàng mà người dùng đã đặt trước đó</t>
  </si>
  <si>
    <t>[Đánh giá] Button</t>
  </si>
  <si>
    <t>[Gửi đánh giá] Button</t>
  </si>
  <si>
    <t>[Góp ý] Button</t>
  </si>
  <si>
    <t xml:space="preserve"> - Text: Gray
 - Status: Enable</t>
  </si>
  <si>
    <t xml:space="preserve"> - Status : Enable</t>
  </si>
  <si>
    <t xml:space="preserve"> - Text: White
 - Status: Enable</t>
  </si>
  <si>
    <t>Đánh giá</t>
  </si>
  <si>
    <t>GUI_SHOW Đánh giá</t>
  </si>
  <si>
    <t>FUNCTION_SHOW Đánh giá</t>
  </si>
  <si>
    <t>GUI-ĐG01</t>
  </si>
  <si>
    <t>GUI-ĐG02</t>
  </si>
  <si>
    <t>GUI-ĐG03</t>
  </si>
  <si>
    <t>GUI-ĐG04</t>
  </si>
  <si>
    <t>FUN-ĐG01</t>
  </si>
  <si>
    <t>FUN-ĐG02</t>
  </si>
  <si>
    <t>FUN-ĐG03</t>
  </si>
  <si>
    <t>Nhấn vào biểu tượng ly cà phê thứ 3 (từ trái sang)</t>
  </si>
  <si>
    <t>1. Nhấn vào ô "Góp ý cho quán...".
2. Nhập nội dung: "Anh chủ thân thiện, phục vụ tốt!".</t>
  </si>
  <si>
    <t>1. Nhấn vào biểu tượng ly cà phê thứ 3 (đánh giá 3/5).
2. Nhập nội dung hoặc bỏ trống TextBox "Góp ý cho quán...".
3. Nhấn button "Gửi đánh giá".</t>
  </si>
  <si>
    <t xml:space="preserve">Hệ thống gửi đánh giá thành công cùng với nội dung text và sau đó hiển thị thông báo cảm ơn </t>
  </si>
  <si>
    <t>Hệ thống ghi nhận mức đánh giá là 3/5</t>
  </si>
  <si>
    <t>Nội dung: "Anh chủ thân thiện, phục vụ tốt!" được hiển thị chính xác</t>
  </si>
  <si>
    <t>Quản lý giỏ hàng</t>
  </si>
  <si>
    <t>Đã thanh toán thành công</t>
  </si>
  <si>
    <t>GUI-ĐG05</t>
  </si>
  <si>
    <t>FUN-ĐG04</t>
  </si>
  <si>
    <t>Đã đặt đơn hàng thành công</t>
  </si>
  <si>
    <t>Chọn phương thức thanh toán chuyển khoản</t>
  </si>
  <si>
    <t>FUNC-TT01</t>
  </si>
  <si>
    <t>GUI-TT01</t>
  </si>
  <si>
    <t>GUI-TT02</t>
  </si>
  <si>
    <t>[Quét mã] Image</t>
  </si>
  <si>
    <t xml:space="preserve"> -Text : gray
 -Status : enable</t>
  </si>
  <si>
    <t>1. Chọn phương thức thanh toán chuyển khoản
2. Quét mã QR</t>
  </si>
  <si>
    <t>Hệ thống hiển thị trạng thái đã thanh toán cùng với số tiền đã thanh toán và lời thông báo "Hoàn tất! Xin cảm ơn"</t>
  </si>
  <si>
    <t xml:space="preserve">Giao diện hiển thị thực đơn đầy đủ </t>
  </si>
  <si>
    <t>Ánh</t>
  </si>
  <si>
    <t>Hà</t>
  </si>
  <si>
    <t>Bình</t>
  </si>
  <si>
    <t>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</si>
</sst>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\-mmm\-yy;@"/>
    <numFmt numFmtId="165" formatCode="0;[Red]0"/>
  </numFmts>
  <fonts count="31">
    <font>
      <sz val="11"/>
      <color theme="1"/>
      <name val="Arial"/>
      <family val="2"/>
      <scheme val="minor"/>
    </font>
    <font>
      <sz val="10"/>
      <name val="Arial2"/>
    </font>
    <font>
      <sz val="10"/>
      <name val="FreeSans"/>
      <family val="2"/>
    </font>
    <font>
      <sz val="11"/>
      <name val="ＭＳ Ｐゴシック"/>
      <family val="2"/>
    </font>
    <font>
      <b/>
      <sz val="13"/>
      <color indexed="9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0"/>
      <color indexed="9"/>
      <name val="Times New Roman"/>
      <family val="1"/>
    </font>
    <font>
      <b/>
      <sz val="13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indexed="57"/>
      <name val="Times New Roman"/>
      <family val="1"/>
    </font>
    <font>
      <i/>
      <sz val="13"/>
      <name val="Times New Roman"/>
      <family val="1"/>
    </font>
    <font>
      <sz val="13"/>
      <color indexed="9"/>
      <name val="Times New Roman"/>
      <family val="1"/>
    </font>
    <font>
      <sz val="13"/>
      <color rgb="FF00000A"/>
      <name val="Times New Roman"/>
      <family val="1"/>
    </font>
    <font>
      <sz val="13"/>
      <color rgb="FF000000"/>
      <name val="Times New Roman"/>
      <family val="1"/>
    </font>
    <font>
      <sz val="13"/>
      <color indexed="8"/>
      <name val="Times New Roman"/>
      <family val="1"/>
    </font>
    <font>
      <b/>
      <sz val="13"/>
      <color rgb="FFFFFFFF"/>
      <name val="Times New Roman"/>
      <family val="1"/>
    </font>
    <font>
      <sz val="18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0"/>
      <name val="Times New Roman"/>
      <family val="1"/>
    </font>
    <font>
      <b/>
      <sz val="14"/>
      <color theme="0"/>
      <name val="Times New Roman"/>
      <family val="1"/>
    </font>
    <font>
      <sz val="8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24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21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008080"/>
        <bgColor rgb="FF008080"/>
      </patternFill>
    </fill>
    <fill>
      <patternFill patternType="solid">
        <fgColor theme="0"/>
        <bgColor indexed="38"/>
      </patternFill>
    </fill>
    <fill>
      <patternFill patternType="solid">
        <fgColor theme="8" tint="0.59999389629810485"/>
        <bgColor indexed="3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indexed="3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080"/>
        <bgColor indexed="38"/>
      </patternFill>
    </fill>
  </fills>
  <borders count="33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</borders>
  <cellStyleXfs count="5">
    <xf numFmtId="0" fontId="0" fillId="0" borderId="0"/>
    <xf numFmtId="0" fontId="1" fillId="0" borderId="0" applyBorder="0" applyProtection="0">
      <alignment vertical="center"/>
    </xf>
    <xf numFmtId="9" fontId="2" fillId="0" borderId="0" applyBorder="0" applyProtection="0"/>
    <xf numFmtId="0" fontId="3" fillId="0" borderId="0"/>
    <xf numFmtId="0" fontId="29" fillId="0" borderId="0" applyNumberFormat="0" applyFill="0" applyBorder="0" applyAlignment="0" applyProtection="0"/>
  </cellStyleXfs>
  <cellXfs count="219">
    <xf numFmtId="0" fontId="0" fillId="0" borderId="0" xfId="0"/>
    <xf numFmtId="0" fontId="8" fillId="0" borderId="0" xfId="1" applyFont="1" applyBorder="1" applyProtection="1">
      <alignment vertical="center"/>
    </xf>
    <xf numFmtId="0" fontId="9" fillId="0" borderId="0" xfId="1" applyFont="1" applyBorder="1" applyAlignment="1" applyProtection="1"/>
    <xf numFmtId="0" fontId="8" fillId="0" borderId="0" xfId="1" applyFont="1" applyBorder="1" applyAlignment="1" applyProtection="1"/>
    <xf numFmtId="164" fontId="8" fillId="0" borderId="0" xfId="1" applyNumberFormat="1" applyFont="1" applyBorder="1" applyAlignment="1" applyProtection="1"/>
    <xf numFmtId="0" fontId="11" fillId="0" borderId="0" xfId="1" applyFont="1" applyBorder="1" applyProtection="1">
      <alignment vertical="center"/>
    </xf>
    <xf numFmtId="0" fontId="8" fillId="3" borderId="0" xfId="1" applyFont="1" applyFill="1" applyBorder="1" applyProtection="1">
      <alignment vertical="center"/>
    </xf>
    <xf numFmtId="0" fontId="10" fillId="0" borderId="0" xfId="0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/>
    <xf numFmtId="0" fontId="8" fillId="0" borderId="0" xfId="0" applyFont="1"/>
    <xf numFmtId="0" fontId="6" fillId="0" borderId="0" xfId="0" applyFont="1"/>
    <xf numFmtId="0" fontId="5" fillId="3" borderId="0" xfId="1" applyFont="1" applyFill="1" applyBorder="1" applyAlignment="1" applyProtection="1">
      <alignment horizontal="center"/>
    </xf>
    <xf numFmtId="0" fontId="4" fillId="3" borderId="2" xfId="1" applyFont="1" applyFill="1" applyBorder="1" applyAlignment="1" applyProtection="1"/>
    <xf numFmtId="0" fontId="12" fillId="3" borderId="3" xfId="1" applyFont="1" applyFill="1" applyBorder="1" applyAlignment="1" applyProtection="1">
      <alignment horizontal="center"/>
    </xf>
    <xf numFmtId="0" fontId="18" fillId="3" borderId="4" xfId="1" applyFont="1" applyFill="1" applyBorder="1" applyAlignment="1" applyProtection="1">
      <alignment horizontal="center"/>
    </xf>
    <xf numFmtId="0" fontId="18" fillId="3" borderId="0" xfId="1" applyFont="1" applyFill="1" applyBorder="1" applyAlignment="1" applyProtection="1">
      <alignment horizontal="center"/>
    </xf>
    <xf numFmtId="0" fontId="4" fillId="3" borderId="0" xfId="1" applyFont="1" applyFill="1" applyBorder="1" applyAlignment="1" applyProtection="1">
      <alignment horizontal="center"/>
    </xf>
    <xf numFmtId="9" fontId="18" fillId="3" borderId="0" xfId="2" applyFont="1" applyFill="1" applyBorder="1" applyAlignment="1" applyProtection="1">
      <alignment horizontal="center"/>
    </xf>
    <xf numFmtId="0" fontId="5" fillId="0" borderId="0" xfId="1" applyFont="1" applyBorder="1" applyAlignment="1" applyProtection="1"/>
    <xf numFmtId="0" fontId="12" fillId="0" borderId="5" xfId="1" applyFont="1" applyBorder="1" applyAlignment="1" applyProtection="1">
      <alignment horizontal="left"/>
    </xf>
    <xf numFmtId="0" fontId="5" fillId="0" borderId="6" xfId="1" applyFont="1" applyBorder="1" applyAlignment="1" applyProtection="1"/>
    <xf numFmtId="0" fontId="5" fillId="0" borderId="5" xfId="1" applyFont="1" applyBorder="1" applyAlignment="1" applyProtection="1"/>
    <xf numFmtId="2" fontId="12" fillId="0" borderId="1" xfId="1" applyNumberFormat="1" applyFont="1" applyBorder="1" applyAlignment="1" applyProtection="1">
      <alignment horizontal="right" wrapText="1"/>
    </xf>
    <xf numFmtId="0" fontId="5" fillId="0" borderId="0" xfId="1" applyFont="1" applyBorder="1" applyProtection="1">
      <alignment vertical="center"/>
    </xf>
    <xf numFmtId="0" fontId="5" fillId="0" borderId="0" xfId="1" applyFont="1" applyBorder="1" applyAlignment="1" applyProtection="1">
      <alignment horizontal="center" wrapText="1"/>
    </xf>
    <xf numFmtId="0" fontId="12" fillId="0" borderId="7" xfId="1" applyFont="1" applyBorder="1" applyAlignment="1" applyProtection="1">
      <alignment horizontal="left"/>
    </xf>
    <xf numFmtId="0" fontId="5" fillId="0" borderId="8" xfId="1" applyFont="1" applyBorder="1" applyAlignment="1" applyProtection="1"/>
    <xf numFmtId="0" fontId="5" fillId="0" borderId="9" xfId="1" applyFont="1" applyBorder="1" applyAlignment="1" applyProtection="1"/>
    <xf numFmtId="2" fontId="12" fillId="0" borderId="10" xfId="1" applyNumberFormat="1" applyFont="1" applyBorder="1" applyAlignment="1" applyProtection="1">
      <alignment horizontal="right" wrapText="1"/>
    </xf>
    <xf numFmtId="0" fontId="13" fillId="0" borderId="0" xfId="0" applyFont="1" applyAlignment="1">
      <alignment horizontal="center" vertical="top"/>
    </xf>
    <xf numFmtId="164" fontId="13" fillId="0" borderId="0" xfId="0" applyNumberFormat="1" applyFont="1"/>
    <xf numFmtId="0" fontId="13" fillId="0" borderId="0" xfId="0" applyFont="1"/>
    <xf numFmtId="9" fontId="18" fillId="3" borderId="11" xfId="2" applyFont="1" applyFill="1" applyBorder="1" applyAlignment="1" applyProtection="1">
      <alignment horizontal="center"/>
    </xf>
    <xf numFmtId="0" fontId="5" fillId="0" borderId="11" xfId="1" applyFont="1" applyBorder="1" applyAlignment="1" applyProtection="1">
      <alignment horizontal="center" wrapText="1"/>
    </xf>
    <xf numFmtId="0" fontId="12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164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 vertical="top" wrapText="1"/>
    </xf>
    <xf numFmtId="0" fontId="5" fillId="0" borderId="14" xfId="1" applyFont="1" applyBorder="1" applyAlignment="1" applyProtection="1">
      <alignment horizontal="center"/>
    </xf>
    <xf numFmtId="165" fontId="5" fillId="0" borderId="14" xfId="2" applyNumberFormat="1" applyFont="1" applyBorder="1" applyAlignment="1" applyProtection="1">
      <alignment horizontal="center"/>
    </xf>
    <xf numFmtId="1" fontId="5" fillId="0" borderId="14" xfId="2" applyNumberFormat="1" applyFont="1" applyBorder="1" applyAlignment="1" applyProtection="1">
      <alignment horizontal="center"/>
    </xf>
    <xf numFmtId="0" fontId="6" fillId="0" borderId="14" xfId="0" applyFont="1" applyBorder="1" applyAlignment="1">
      <alignment horizontal="center"/>
    </xf>
    <xf numFmtId="0" fontId="5" fillId="2" borderId="14" xfId="1" applyFont="1" applyFill="1" applyBorder="1" applyAlignment="1" applyProtection="1">
      <alignment horizontal="center"/>
    </xf>
    <xf numFmtId="0" fontId="4" fillId="2" borderId="14" xfId="1" applyFont="1" applyFill="1" applyBorder="1" applyAlignment="1" applyProtection="1"/>
    <xf numFmtId="165" fontId="4" fillId="2" borderId="14" xfId="1" applyNumberFormat="1" applyFont="1" applyFill="1" applyBorder="1" applyAlignment="1" applyProtection="1">
      <alignment horizontal="center"/>
    </xf>
    <xf numFmtId="0" fontId="22" fillId="5" borderId="14" xfId="0" applyFont="1" applyFill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vertical="center" wrapText="1"/>
    </xf>
    <xf numFmtId="0" fontId="5" fillId="0" borderId="14" xfId="0" applyFont="1" applyBorder="1" applyAlignment="1">
      <alignment horizontal="right" vertical="center" wrapText="1"/>
    </xf>
    <xf numFmtId="0" fontId="4" fillId="2" borderId="14" xfId="0" applyFont="1" applyFill="1" applyBorder="1" applyAlignment="1">
      <alignment horizontal="center" vertical="top" wrapText="1"/>
    </xf>
    <xf numFmtId="164" fontId="4" fillId="2" borderId="14" xfId="0" applyNumberFormat="1" applyFont="1" applyFill="1" applyBorder="1" applyAlignment="1">
      <alignment horizontal="center" vertical="center" wrapText="1"/>
    </xf>
    <xf numFmtId="0" fontId="5" fillId="3" borderId="14" xfId="3" applyFont="1" applyFill="1" applyBorder="1" applyAlignment="1">
      <alignment horizontal="left" vertical="top" wrapText="1"/>
    </xf>
    <xf numFmtId="0" fontId="5" fillId="3" borderId="14" xfId="0" applyFont="1" applyFill="1" applyBorder="1" applyAlignment="1">
      <alignment horizontal="left" vertical="top" wrapText="1"/>
    </xf>
    <xf numFmtId="0" fontId="21" fillId="3" borderId="14" xfId="0" applyFont="1" applyFill="1" applyBorder="1" applyAlignment="1">
      <alignment horizontal="left" vertical="top" wrapText="1"/>
    </xf>
    <xf numFmtId="0" fontId="5" fillId="0" borderId="14" xfId="0" applyFont="1" applyBorder="1" applyAlignment="1">
      <alignment horizontal="center" vertical="top"/>
    </xf>
    <xf numFmtId="14" fontId="20" fillId="0" borderId="14" xfId="0" applyNumberFormat="1" applyFont="1" applyBorder="1" applyAlignment="1">
      <alignment horizontal="center" vertical="top"/>
    </xf>
    <xf numFmtId="0" fontId="19" fillId="0" borderId="14" xfId="0" applyFont="1" applyBorder="1" applyAlignment="1">
      <alignment horizontal="center" vertical="top"/>
    </xf>
    <xf numFmtId="0" fontId="5" fillId="0" borderId="14" xfId="0" applyFont="1" applyBorder="1" applyAlignment="1">
      <alignment horizontal="left" vertical="top" wrapText="1"/>
    </xf>
    <xf numFmtId="0" fontId="26" fillId="5" borderId="14" xfId="0" applyFont="1" applyFill="1" applyBorder="1"/>
    <xf numFmtId="0" fontId="6" fillId="0" borderId="14" xfId="0" applyFont="1" applyBorder="1"/>
    <xf numFmtId="0" fontId="26" fillId="5" borderId="14" xfId="0" applyFont="1" applyFill="1" applyBorder="1" applyAlignment="1">
      <alignment horizontal="center" vertical="center"/>
    </xf>
    <xf numFmtId="0" fontId="26" fillId="5" borderId="14" xfId="0" applyFont="1" applyFill="1" applyBorder="1" applyAlignment="1">
      <alignment horizontal="center" vertical="center" wrapText="1"/>
    </xf>
    <xf numFmtId="0" fontId="15" fillId="0" borderId="14" xfId="0" applyFont="1" applyBorder="1"/>
    <xf numFmtId="0" fontId="6" fillId="0" borderId="14" xfId="0" applyFont="1" applyBorder="1" applyAlignment="1">
      <alignment horizontal="right" vertical="top" wrapText="1"/>
    </xf>
    <xf numFmtId="0" fontId="6" fillId="0" borderId="14" xfId="0" applyFont="1" applyBorder="1" applyAlignment="1">
      <alignment horizontal="center" vertical="center"/>
    </xf>
    <xf numFmtId="0" fontId="24" fillId="0" borderId="14" xfId="0" applyFont="1" applyBorder="1" applyAlignment="1">
      <alignment vertical="center"/>
    </xf>
    <xf numFmtId="0" fontId="27" fillId="2" borderId="14" xfId="0" applyFont="1" applyFill="1" applyBorder="1" applyAlignment="1">
      <alignment horizontal="center" vertical="center"/>
    </xf>
    <xf numFmtId="0" fontId="27" fillId="2" borderId="14" xfId="0" applyFont="1" applyFill="1" applyBorder="1" applyAlignment="1">
      <alignment horizontal="left" vertical="center" wrapText="1"/>
    </xf>
    <xf numFmtId="0" fontId="25" fillId="0" borderId="14" xfId="0" applyFont="1" applyBorder="1" applyAlignment="1">
      <alignment vertical="center"/>
    </xf>
    <xf numFmtId="0" fontId="24" fillId="0" borderId="14" xfId="0" applyFont="1" applyBorder="1" applyAlignment="1">
      <alignment horizontal="right" vertical="center" wrapText="1"/>
    </xf>
    <xf numFmtId="0" fontId="26" fillId="2" borderId="14" xfId="0" applyFont="1" applyFill="1" applyBorder="1" applyAlignment="1">
      <alignment horizontal="center" vertical="center"/>
    </xf>
    <xf numFmtId="164" fontId="26" fillId="2" borderId="14" xfId="0" applyNumberFormat="1" applyFont="1" applyFill="1" applyBorder="1" applyAlignment="1">
      <alignment horizontal="center" vertical="center"/>
    </xf>
    <xf numFmtId="0" fontId="6" fillId="3" borderId="14" xfId="3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vertical="center"/>
    </xf>
    <xf numFmtId="0" fontId="6" fillId="0" borderId="14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top" wrapText="1"/>
    </xf>
    <xf numFmtId="0" fontId="26" fillId="9" borderId="14" xfId="0" applyFont="1" applyFill="1" applyBorder="1" applyAlignment="1">
      <alignment horizontal="left" vertical="top" wrapText="1"/>
    </xf>
    <xf numFmtId="164" fontId="26" fillId="9" borderId="14" xfId="0" applyNumberFormat="1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4" fontId="6" fillId="0" borderId="14" xfId="0" applyNumberFormat="1" applyFont="1" applyBorder="1" applyAlignment="1">
      <alignment horizontal="left" vertical="top" wrapText="1"/>
    </xf>
    <xf numFmtId="0" fontId="6" fillId="3" borderId="14" xfId="3" applyFont="1" applyFill="1" applyBorder="1" applyAlignment="1">
      <alignment horizontal="left" vertical="top" wrapText="1"/>
    </xf>
    <xf numFmtId="0" fontId="6" fillId="3" borderId="14" xfId="0" applyFont="1" applyFill="1" applyBorder="1" applyAlignment="1">
      <alignment horizontal="left" vertical="top" wrapText="1"/>
    </xf>
    <xf numFmtId="0" fontId="26" fillId="9" borderId="14" xfId="0" applyFont="1" applyFill="1" applyBorder="1" applyAlignment="1">
      <alignment horizontal="center" vertical="center" wrapText="1"/>
    </xf>
    <xf numFmtId="164" fontId="26" fillId="9" borderId="14" xfId="0" applyNumberFormat="1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top" wrapText="1"/>
    </xf>
    <xf numFmtId="14" fontId="6" fillId="0" borderId="14" xfId="0" applyNumberFormat="1" applyFont="1" applyBorder="1" applyAlignment="1">
      <alignment horizontal="center" vertical="top" wrapText="1"/>
    </xf>
    <xf numFmtId="0" fontId="6" fillId="0" borderId="14" xfId="0" applyFont="1" applyBorder="1" applyAlignment="1">
      <alignment wrapText="1"/>
    </xf>
    <xf numFmtId="0" fontId="6" fillId="6" borderId="25" xfId="0" applyFont="1" applyFill="1" applyBorder="1" applyAlignment="1">
      <alignment horizontal="center" vertical="center"/>
    </xf>
    <xf numFmtId="0" fontId="15" fillId="6" borderId="25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2" fillId="0" borderId="20" xfId="1" applyFont="1" applyBorder="1" applyAlignment="1" applyProtection="1">
      <alignment horizontal="center" vertical="center"/>
    </xf>
    <xf numFmtId="0" fontId="12" fillId="0" borderId="20" xfId="1" applyFont="1" applyBorder="1" applyAlignment="1" applyProtection="1">
      <alignment horizontal="center"/>
    </xf>
    <xf numFmtId="0" fontId="12" fillId="0" borderId="20" xfId="1" applyFont="1" applyBorder="1" applyAlignment="1" applyProtection="1">
      <alignment horizontal="center" vertical="top"/>
    </xf>
    <xf numFmtId="0" fontId="6" fillId="0" borderId="20" xfId="0" applyFont="1" applyBorder="1" applyAlignment="1">
      <alignment horizontal="center"/>
    </xf>
    <xf numFmtId="0" fontId="12" fillId="0" borderId="24" xfId="1" applyFont="1" applyBorder="1" applyProtection="1">
      <alignment vertical="center"/>
    </xf>
    <xf numFmtId="0" fontId="16" fillId="0" borderId="24" xfId="1" applyFont="1" applyBorder="1" applyAlignment="1" applyProtection="1">
      <alignment vertical="top" wrapText="1"/>
    </xf>
    <xf numFmtId="0" fontId="5" fillId="0" borderId="24" xfId="1" applyFont="1" applyBorder="1" applyAlignment="1" applyProtection="1">
      <alignment wrapText="1"/>
    </xf>
    <xf numFmtId="0" fontId="12" fillId="0" borderId="25" xfId="1" applyFont="1" applyBorder="1" applyProtection="1">
      <alignment vertical="center"/>
    </xf>
    <xf numFmtId="0" fontId="16" fillId="0" borderId="25" xfId="1" applyFont="1" applyBorder="1" applyAlignment="1" applyProtection="1">
      <alignment vertical="top" wrapText="1"/>
    </xf>
    <xf numFmtId="0" fontId="12" fillId="0" borderId="25" xfId="1" applyFont="1" applyBorder="1" applyAlignment="1" applyProtection="1"/>
    <xf numFmtId="0" fontId="17" fillId="0" borderId="25" xfId="1" applyFont="1" applyBorder="1" applyAlignment="1" applyProtection="1"/>
    <xf numFmtId="0" fontId="4" fillId="2" borderId="25" xfId="1" applyFont="1" applyFill="1" applyBorder="1" applyAlignment="1" applyProtection="1">
      <alignment horizontal="center" vertical="center"/>
    </xf>
    <xf numFmtId="0" fontId="4" fillId="2" borderId="25" xfId="1" applyFont="1" applyFill="1" applyBorder="1" applyAlignment="1" applyProtection="1">
      <alignment horizontal="center" vertical="center" wrapText="1"/>
    </xf>
    <xf numFmtId="0" fontId="14" fillId="0" borderId="20" xfId="0" applyFont="1" applyBorder="1" applyAlignment="1">
      <alignment horizontal="center"/>
    </xf>
    <xf numFmtId="0" fontId="14" fillId="0" borderId="20" xfId="0" applyFont="1" applyBorder="1" applyAlignment="1">
      <alignment vertical="center" wrapText="1"/>
    </xf>
    <xf numFmtId="0" fontId="5" fillId="0" borderId="25" xfId="1" applyFont="1" applyBorder="1" applyAlignment="1" applyProtection="1">
      <alignment horizontal="center"/>
    </xf>
    <xf numFmtId="165" fontId="5" fillId="0" borderId="25" xfId="2" applyNumberFormat="1" applyFont="1" applyBorder="1" applyAlignment="1" applyProtection="1">
      <alignment horizontal="center"/>
    </xf>
    <xf numFmtId="1" fontId="5" fillId="0" borderId="25" xfId="2" applyNumberFormat="1" applyFont="1" applyBorder="1" applyAlignment="1" applyProtection="1">
      <alignment horizontal="center"/>
    </xf>
    <xf numFmtId="0" fontId="14" fillId="0" borderId="24" xfId="0" applyFont="1" applyBorder="1" applyAlignment="1">
      <alignment horizontal="center"/>
    </xf>
    <xf numFmtId="0" fontId="14" fillId="0" borderId="24" xfId="0" applyFont="1" applyBorder="1" applyAlignment="1">
      <alignment vertical="center" wrapText="1"/>
    </xf>
    <xf numFmtId="0" fontId="14" fillId="0" borderId="26" xfId="0" applyFont="1" applyBorder="1" applyAlignment="1">
      <alignment horizontal="center"/>
    </xf>
    <xf numFmtId="0" fontId="14" fillId="0" borderId="26" xfId="0" applyFont="1" applyBorder="1" applyAlignment="1">
      <alignment vertical="center" wrapText="1"/>
    </xf>
    <xf numFmtId="14" fontId="6" fillId="0" borderId="14" xfId="0" applyNumberFormat="1" applyFont="1" applyBorder="1"/>
    <xf numFmtId="0" fontId="5" fillId="0" borderId="14" xfId="0" applyFont="1" applyBorder="1" applyAlignment="1">
      <alignment vertical="top"/>
    </xf>
    <xf numFmtId="14" fontId="6" fillId="0" borderId="14" xfId="0" applyNumberFormat="1" applyFont="1" applyBorder="1" applyAlignment="1">
      <alignment vertical="top"/>
    </xf>
    <xf numFmtId="0" fontId="5" fillId="3" borderId="0" xfId="0" applyFont="1" applyFill="1" applyAlignment="1">
      <alignment horizontal="left" vertical="top" wrapText="1"/>
    </xf>
    <xf numFmtId="0" fontId="5" fillId="0" borderId="0" xfId="0" applyFont="1" applyAlignment="1">
      <alignment vertical="top"/>
    </xf>
    <xf numFmtId="14" fontId="6" fillId="0" borderId="0" xfId="0" applyNumberFormat="1" applyFont="1" applyAlignment="1">
      <alignment vertical="top"/>
    </xf>
    <xf numFmtId="0" fontId="19" fillId="0" borderId="0" xfId="0" applyFont="1" applyAlignment="1">
      <alignment horizontal="center" vertical="top"/>
    </xf>
    <xf numFmtId="0" fontId="6" fillId="0" borderId="25" xfId="0" applyFont="1" applyBorder="1" applyAlignment="1">
      <alignment horizontal="center" vertical="top"/>
    </xf>
    <xf numFmtId="0" fontId="5" fillId="0" borderId="28" xfId="1" applyFont="1" applyBorder="1" applyAlignment="1" applyProtection="1"/>
    <xf numFmtId="0" fontId="5" fillId="0" borderId="28" xfId="1" applyFont="1" applyBorder="1" applyProtection="1">
      <alignment vertical="center"/>
    </xf>
    <xf numFmtId="0" fontId="5" fillId="0" borderId="28" xfId="1" applyFont="1" applyBorder="1" applyAlignment="1" applyProtection="1">
      <alignment horizontal="center" wrapText="1"/>
    </xf>
    <xf numFmtId="0" fontId="5" fillId="0" borderId="29" xfId="1" applyFont="1" applyBorder="1" applyAlignment="1" applyProtection="1">
      <alignment horizontal="center" wrapText="1"/>
    </xf>
    <xf numFmtId="0" fontId="6" fillId="10" borderId="0" xfId="0" applyFont="1" applyFill="1"/>
    <xf numFmtId="14" fontId="6" fillId="0" borderId="14" xfId="0" applyNumberFormat="1" applyFont="1" applyBorder="1" applyAlignment="1">
      <alignment horizontal="center" vertical="top"/>
    </xf>
    <xf numFmtId="0" fontId="5" fillId="0" borderId="14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14" fontId="6" fillId="0" borderId="14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vertical="top"/>
    </xf>
    <xf numFmtId="0" fontId="6" fillId="3" borderId="15" xfId="0" applyFont="1" applyFill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27" xfId="0" applyFont="1" applyBorder="1" applyAlignment="1">
      <alignment horizontal="left" vertical="top" wrapText="1"/>
    </xf>
    <xf numFmtId="0" fontId="20" fillId="0" borderId="25" xfId="0" applyFont="1" applyBorder="1" applyAlignment="1">
      <alignment horizontal="center" vertical="top"/>
    </xf>
    <xf numFmtId="0" fontId="6" fillId="11" borderId="0" xfId="0" applyFont="1" applyFill="1"/>
    <xf numFmtId="0" fontId="27" fillId="12" borderId="24" xfId="0" applyFont="1" applyFill="1" applyBorder="1" applyAlignment="1">
      <alignment horizontal="center" vertical="center"/>
    </xf>
    <xf numFmtId="0" fontId="26" fillId="12" borderId="24" xfId="0" applyFont="1" applyFill="1" applyBorder="1" applyAlignment="1">
      <alignment horizontal="center" vertical="center"/>
    </xf>
    <xf numFmtId="0" fontId="26" fillId="12" borderId="30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/>
    </xf>
    <xf numFmtId="0" fontId="5" fillId="0" borderId="14" xfId="1" applyFont="1" applyBorder="1" applyAlignment="1" applyProtection="1">
      <alignment horizontal="right" vertical="center" wrapText="1"/>
    </xf>
    <xf numFmtId="0" fontId="6" fillId="0" borderId="14" xfId="1" applyFont="1" applyBorder="1" applyAlignment="1" applyProtection="1">
      <alignment horizontal="right" vertical="center"/>
    </xf>
    <xf numFmtId="0" fontId="29" fillId="6" borderId="25" xfId="4" applyFill="1" applyBorder="1" applyAlignment="1">
      <alignment horizontal="center" vertical="center"/>
    </xf>
    <xf numFmtId="0" fontId="29" fillId="0" borderId="25" xfId="4" applyBorder="1" applyAlignment="1">
      <alignment horizontal="center" vertical="center" wrapText="1"/>
    </xf>
    <xf numFmtId="0" fontId="29" fillId="0" borderId="25" xfId="4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6" fillId="0" borderId="0" xfId="1" applyFont="1" applyBorder="1" applyAlignment="1" applyProtection="1">
      <alignment horizontal="right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5" fillId="0" borderId="0" xfId="1" applyFont="1" applyBorder="1" applyAlignment="1" applyProtection="1">
      <alignment horizontal="righ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15" fillId="0" borderId="0" xfId="0" applyFont="1"/>
    <xf numFmtId="0" fontId="6" fillId="0" borderId="0" xfId="0" applyFont="1" applyAlignment="1">
      <alignment horizontal="right" vertical="top" wrapText="1"/>
    </xf>
    <xf numFmtId="0" fontId="30" fillId="0" borderId="25" xfId="0" applyFont="1" applyBorder="1" applyAlignment="1">
      <alignment horizontal="center" vertical="center"/>
    </xf>
    <xf numFmtId="0" fontId="15" fillId="11" borderId="31" xfId="0" applyFont="1" applyFill="1" applyBorder="1" applyAlignment="1">
      <alignment horizontal="center" vertical="center" wrapText="1"/>
    </xf>
    <xf numFmtId="0" fontId="15" fillId="11" borderId="19" xfId="0" applyFont="1" applyFill="1" applyBorder="1" applyAlignment="1">
      <alignment horizontal="center" vertical="center"/>
    </xf>
    <xf numFmtId="0" fontId="15" fillId="11" borderId="32" xfId="0" applyFont="1" applyFill="1" applyBorder="1" applyAlignment="1">
      <alignment horizontal="center" vertical="center"/>
    </xf>
    <xf numFmtId="0" fontId="26" fillId="8" borderId="14" xfId="0" applyFont="1" applyFill="1" applyBorder="1" applyAlignment="1">
      <alignment horizontal="left" vertical="top" wrapText="1"/>
    </xf>
    <xf numFmtId="0" fontId="15" fillId="7" borderId="15" xfId="0" applyFont="1" applyFill="1" applyBorder="1" applyAlignment="1">
      <alignment horizontal="left" vertical="top" wrapText="1"/>
    </xf>
    <xf numFmtId="0" fontId="15" fillId="7" borderId="16" xfId="0" applyFont="1" applyFill="1" applyBorder="1" applyAlignment="1">
      <alignment horizontal="left" vertical="top" wrapText="1"/>
    </xf>
    <xf numFmtId="0" fontId="15" fillId="7" borderId="17" xfId="0" applyFont="1" applyFill="1" applyBorder="1" applyAlignment="1">
      <alignment horizontal="left" vertical="top" wrapText="1"/>
    </xf>
    <xf numFmtId="0" fontId="26" fillId="9" borderId="27" xfId="0" applyFont="1" applyFill="1" applyBorder="1" applyAlignment="1">
      <alignment horizontal="center" vertical="top" wrapText="1"/>
    </xf>
    <xf numFmtId="0" fontId="26" fillId="9" borderId="13" xfId="0" applyFont="1" applyFill="1" applyBorder="1" applyAlignment="1">
      <alignment horizontal="center" vertical="top" wrapText="1"/>
    </xf>
    <xf numFmtId="0" fontId="26" fillId="9" borderId="18" xfId="0" applyFont="1" applyFill="1" applyBorder="1" applyAlignment="1">
      <alignment horizontal="center" vertical="top" wrapText="1"/>
    </xf>
    <xf numFmtId="0" fontId="15" fillId="4" borderId="15" xfId="0" applyFont="1" applyFill="1" applyBorder="1" applyAlignment="1">
      <alignment horizontal="left" vertical="center"/>
    </xf>
    <xf numFmtId="0" fontId="15" fillId="4" borderId="16" xfId="0" applyFont="1" applyFill="1" applyBorder="1" applyAlignment="1">
      <alignment horizontal="left" vertical="center"/>
    </xf>
    <xf numFmtId="0" fontId="15" fillId="4" borderId="17" xfId="0" applyFont="1" applyFill="1" applyBorder="1" applyAlignment="1">
      <alignment horizontal="left" vertical="center"/>
    </xf>
    <xf numFmtId="0" fontId="15" fillId="0" borderId="1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26" fillId="9" borderId="14" xfId="0" applyFont="1" applyFill="1" applyBorder="1" applyAlignment="1">
      <alignment horizontal="left" vertical="top" wrapText="1"/>
    </xf>
    <xf numFmtId="164" fontId="12" fillId="0" borderId="25" xfId="1" applyNumberFormat="1" applyFont="1" applyBorder="1" applyAlignment="1" applyProtection="1">
      <alignment horizontal="center" vertical="center"/>
    </xf>
    <xf numFmtId="0" fontId="12" fillId="0" borderId="25" xfId="1" applyFont="1" applyBorder="1" applyAlignment="1" applyProtection="1">
      <alignment horizontal="center" vertical="center" wrapText="1"/>
    </xf>
    <xf numFmtId="0" fontId="6" fillId="0" borderId="20" xfId="0" applyFont="1" applyBorder="1" applyAlignment="1">
      <alignment horizontal="center"/>
    </xf>
    <xf numFmtId="0" fontId="12" fillId="0" borderId="20" xfId="1" applyFont="1" applyBorder="1" applyAlignment="1" applyProtection="1">
      <alignment horizontal="left"/>
    </xf>
    <xf numFmtId="0" fontId="16" fillId="0" borderId="24" xfId="1" applyFont="1" applyBorder="1" applyAlignment="1" applyProtection="1">
      <alignment vertical="top" wrapText="1"/>
    </xf>
    <xf numFmtId="0" fontId="12" fillId="0" borderId="25" xfId="1" applyFont="1" applyBorder="1" applyAlignment="1" applyProtection="1">
      <alignment horizontal="center" vertical="center"/>
    </xf>
    <xf numFmtId="15" fontId="6" fillId="0" borderId="21" xfId="0" applyNumberFormat="1" applyFont="1" applyBorder="1" applyAlignment="1">
      <alignment horizontal="center"/>
    </xf>
    <xf numFmtId="15" fontId="6" fillId="0" borderId="22" xfId="0" applyNumberFormat="1" applyFont="1" applyBorder="1" applyAlignment="1">
      <alignment horizontal="center"/>
    </xf>
    <xf numFmtId="15" fontId="6" fillId="0" borderId="23" xfId="0" applyNumberFormat="1" applyFont="1" applyBorder="1" applyAlignment="1">
      <alignment horizontal="center"/>
    </xf>
    <xf numFmtId="0" fontId="12" fillId="0" borderId="21" xfId="1" applyFont="1" applyBorder="1" applyAlignment="1" applyProtection="1">
      <alignment horizontal="center" vertical="top"/>
    </xf>
    <xf numFmtId="0" fontId="12" fillId="0" borderId="22" xfId="1" applyFont="1" applyBorder="1" applyAlignment="1" applyProtection="1">
      <alignment horizontal="center" vertical="top"/>
    </xf>
    <xf numFmtId="0" fontId="12" fillId="0" borderId="23" xfId="1" applyFont="1" applyBorder="1" applyAlignment="1" applyProtection="1">
      <alignment horizontal="center" vertical="top"/>
    </xf>
    <xf numFmtId="0" fontId="15" fillId="0" borderId="21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7" fillId="0" borderId="0" xfId="1" applyFont="1" applyBorder="1" applyAlignment="1" applyProtection="1">
      <alignment horizontal="center"/>
    </xf>
    <xf numFmtId="0" fontId="12" fillId="0" borderId="20" xfId="1" applyFont="1" applyBorder="1" applyAlignment="1" applyProtection="1">
      <alignment horizontal="center"/>
    </xf>
    <xf numFmtId="0" fontId="12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12" fillId="4" borderId="14" xfId="0" applyFont="1" applyFill="1" applyBorder="1" applyAlignment="1">
      <alignment horizontal="left" vertical="center"/>
    </xf>
    <xf numFmtId="0" fontId="12" fillId="4" borderId="14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vertical="center"/>
    </xf>
    <xf numFmtId="0" fontId="15" fillId="4" borderId="14" xfId="0" applyFont="1" applyFill="1" applyBorder="1" applyAlignment="1">
      <alignment horizontal="left" vertical="center"/>
    </xf>
    <xf numFmtId="0" fontId="26" fillId="2" borderId="14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6" fillId="2" borderId="14" xfId="0" applyFont="1" applyFill="1" applyBorder="1" applyAlignment="1">
      <alignment horizontal="center" vertical="center" wrapText="1"/>
    </xf>
    <xf numFmtId="0" fontId="26" fillId="9" borderId="14" xfId="0" applyFont="1" applyFill="1" applyBorder="1" applyAlignment="1">
      <alignment horizontal="center" vertical="center" wrapText="1"/>
    </xf>
    <xf numFmtId="0" fontId="26" fillId="9" borderId="27" xfId="0" applyFont="1" applyFill="1" applyBorder="1" applyAlignment="1">
      <alignment horizontal="center" vertical="center" wrapText="1"/>
    </xf>
    <xf numFmtId="0" fontId="26" fillId="9" borderId="13" xfId="0" applyFont="1" applyFill="1" applyBorder="1" applyAlignment="1">
      <alignment horizontal="center" vertical="center" wrapText="1"/>
    </xf>
    <xf numFmtId="0" fontId="26" fillId="9" borderId="18" xfId="0" applyFont="1" applyFill="1" applyBorder="1" applyAlignment="1">
      <alignment horizontal="center" vertical="center" wrapText="1"/>
    </xf>
    <xf numFmtId="0" fontId="26" fillId="8" borderId="14" xfId="0" applyFont="1" applyFill="1" applyBorder="1" applyAlignment="1">
      <alignment horizontal="center" wrapText="1"/>
    </xf>
    <xf numFmtId="0" fontId="15" fillId="7" borderId="15" xfId="0" applyFont="1" applyFill="1" applyBorder="1" applyAlignment="1">
      <alignment horizontal="left" vertical="center" wrapText="1"/>
    </xf>
    <xf numFmtId="0" fontId="15" fillId="7" borderId="16" xfId="0" applyFont="1" applyFill="1" applyBorder="1" applyAlignment="1">
      <alignment horizontal="left" vertical="center" wrapText="1"/>
    </xf>
    <xf numFmtId="0" fontId="15" fillId="7" borderId="17" xfId="0" applyFont="1" applyFill="1" applyBorder="1" applyAlignment="1">
      <alignment horizontal="left" vertical="center" wrapText="1"/>
    </xf>
    <xf numFmtId="0" fontId="15" fillId="4" borderId="15" xfId="0" applyFont="1" applyFill="1" applyBorder="1" applyAlignment="1">
      <alignment horizontal="left" vertical="top"/>
    </xf>
    <xf numFmtId="0" fontId="15" fillId="4" borderId="16" xfId="0" applyFont="1" applyFill="1" applyBorder="1" applyAlignment="1">
      <alignment horizontal="left" vertical="top"/>
    </xf>
    <xf numFmtId="0" fontId="15" fillId="4" borderId="17" xfId="0" applyFont="1" applyFill="1" applyBorder="1" applyAlignment="1">
      <alignment horizontal="left" vertical="top"/>
    </xf>
    <xf numFmtId="0" fontId="15" fillId="4" borderId="15" xfId="0" applyFont="1" applyFill="1" applyBorder="1" applyAlignment="1">
      <alignment horizontal="left" vertical="top" wrapText="1"/>
    </xf>
    <xf numFmtId="0" fontId="15" fillId="4" borderId="16" xfId="0" applyFont="1" applyFill="1" applyBorder="1" applyAlignment="1">
      <alignment horizontal="left" vertical="top" wrapText="1"/>
    </xf>
    <xf numFmtId="0" fontId="15" fillId="4" borderId="17" xfId="0" applyFont="1" applyFill="1" applyBorder="1" applyAlignment="1">
      <alignment horizontal="left" vertical="top" wrapText="1"/>
    </xf>
  </cellXfs>
  <cellStyles count="5">
    <cellStyle name="Hyperlink" xfId="4" builtinId="8"/>
    <cellStyle name="Normal" xfId="0" builtinId="0"/>
    <cellStyle name="Normal 10" xfId="1" xr:uid="{00000000-0005-0000-0000-000002000000}"/>
    <cellStyle name="Normal_Sheet1" xfId="3" xr:uid="{00000000-0005-0000-0000-000003000000}"/>
    <cellStyle name="Percent 2" xfId="2" xr:uid="{00000000-0005-0000-0000-000004000000}"/>
  </cellStyles>
  <dxfs count="0"/>
  <tableStyles count="1" defaultTableStyle="TableStyleMedium9" defaultPivotStyle="PivotStyleLight16">
    <tableStyle name="Invisible" pivot="0" table="0" count="0" xr9:uid="{C015FDF2-A3DD-41D6-9EEE-22CF5F5860F0}"/>
  </tableStyles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193219</xdr:rowOff>
    </xdr:from>
    <xdr:to>
      <xdr:col>4</xdr:col>
      <xdr:colOff>407310</xdr:colOff>
      <xdr:row>29</xdr:row>
      <xdr:rowOff>1986642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8ED66F-9E51-48F8-8057-9237F5E66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8290"/>
          <a:ext cx="12526739" cy="7807781"/>
        </a:xfrm>
        <a:prstGeom prst="rect">
          <a:avLst/>
        </a:prstGeom>
      </xdr:spPr>
    </xdr:pic>
    <xdr:clientData/>
  </xdr:twoCellAnchor>
  <xdr:twoCellAnchor editAs="oneCell">
    <xdr:from>
      <xdr:col>4</xdr:col>
      <xdr:colOff>526143</xdr:colOff>
      <xdr:row>5</xdr:row>
      <xdr:rowOff>208552</xdr:rowOff>
    </xdr:from>
    <xdr:to>
      <xdr:col>5</xdr:col>
      <xdr:colOff>2276663</xdr:colOff>
      <xdr:row>29</xdr:row>
      <xdr:rowOff>1895928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EA5979-81DB-4BC9-91F9-2A382B154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5572" y="1233623"/>
          <a:ext cx="6050377" cy="7701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2222499</xdr:colOff>
      <xdr:row>5</xdr:row>
      <xdr:rowOff>90714</xdr:rowOff>
    </xdr:from>
    <xdr:to>
      <xdr:col>4</xdr:col>
      <xdr:colOff>417286</xdr:colOff>
      <xdr:row>15</xdr:row>
      <xdr:rowOff>606289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AAC585-A453-9BAB-72B4-A8220E14E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6285" y="1152071"/>
          <a:ext cx="5842001" cy="6865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2473565</xdr:colOff>
      <xdr:row>5</xdr:row>
      <xdr:rowOff>34637</xdr:rowOff>
    </xdr:from>
    <xdr:to>
      <xdr:col>3</xdr:col>
      <xdr:colOff>4228893</xdr:colOff>
      <xdr:row>10</xdr:row>
      <xdr:rowOff>1022928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A1C198-C212-43A9-B40D-6D49D626F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0474" y="1085273"/>
          <a:ext cx="8393964" cy="73382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3124725</xdr:colOff>
      <xdr:row>5</xdr:row>
      <xdr:rowOff>99787</xdr:rowOff>
    </xdr:from>
    <xdr:to>
      <xdr:col>3</xdr:col>
      <xdr:colOff>2732311</xdr:colOff>
      <xdr:row>39</xdr:row>
      <xdr:rowOff>163285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C8936A-6750-BC10-1479-965C054E6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8868" y="1143001"/>
          <a:ext cx="6066443" cy="6232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2077521</xdr:colOff>
      <xdr:row>6</xdr:row>
      <xdr:rowOff>11545</xdr:rowOff>
    </xdr:from>
    <xdr:to>
      <xdr:col>3</xdr:col>
      <xdr:colOff>2918071</xdr:colOff>
      <xdr:row>48</xdr:row>
      <xdr:rowOff>148193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CD022A-C11F-49E8-92B9-F38467D36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2066" y="1235363"/>
          <a:ext cx="6255369" cy="88650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PC/Desktop/DoAnBaoVe2018/DoAnNam2018/BUSMAP-PROJECT/6.%20Testing/Test%20Case/(BMS)Test%20case-Sprint%201-ver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_Test_Case_List"/>
      <sheetName val="Test_Report"/>
      <sheetName val="Home page"/>
      <sheetName val="Home page-Test"/>
      <sheetName val="Show Bus Routes List"/>
      <sheetName val="Show Bus Routes List-Test"/>
      <sheetName val="Show Bus Stops List"/>
      <sheetName val="Show Bus Stops List-Test"/>
      <sheetName val="Display Bus Route on the Map"/>
      <sheetName val="Display Bus Route on the Map-Te"/>
      <sheetName val="Home Page(App)"/>
      <sheetName val="Show Bus Routes List(App)"/>
      <sheetName val="Show Bus Stops List(App)"/>
      <sheetName val="Display Bus Route on the Map(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5" refreshError="1"/>
      <sheetData sheetId="6" refreshError="1">
        <row r="5">
          <cell r="B5">
            <v>27</v>
          </cell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12B5C1-7D04-445F-B8E7-065CE81DE71F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6sCMDFuUE3Co-nDS2T9i_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F10"/>
  <sheetViews>
    <sheetView zoomScaleNormal="100" workbookViewId="0">
      <selection activeCell="D9" sqref="D9"/>
    </sheetView>
  </sheetViews>
  <sheetFormatPr defaultColWidth="9.08203125" defaultRowHeight="16.5"/>
  <cols>
    <col min="1" max="1" width="11.58203125" style="11" customWidth="1"/>
    <col min="2" max="2" width="41.58203125" style="11" customWidth="1"/>
    <col min="3" max="3" width="41" style="11" customWidth="1"/>
    <col min="4" max="4" width="24.4140625" style="11" customWidth="1"/>
    <col min="5" max="5" width="13.08203125" style="11" customWidth="1"/>
    <col min="6" max="16384" width="9.08203125" style="11"/>
  </cols>
  <sheetData>
    <row r="1" spans="1:812">
      <c r="A1" s="160" t="s">
        <v>0</v>
      </c>
      <c r="B1" s="160"/>
      <c r="C1" s="160"/>
      <c r="D1" s="160"/>
    </row>
    <row r="2" spans="1:812">
      <c r="A2" s="160"/>
      <c r="B2" s="160"/>
      <c r="C2" s="160"/>
      <c r="D2" s="160"/>
    </row>
    <row r="3" spans="1:812" s="129" customFormat="1" ht="36" customHeight="1">
      <c r="A3" s="143" t="s">
        <v>1</v>
      </c>
      <c r="B3" s="161" t="s">
        <v>71</v>
      </c>
      <c r="C3" s="162"/>
      <c r="D3" s="163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0"/>
      <c r="CH3" s="140"/>
      <c r="CI3" s="140"/>
      <c r="CJ3" s="140"/>
      <c r="CK3" s="140"/>
      <c r="CL3" s="140"/>
      <c r="CM3" s="140"/>
      <c r="CN3" s="140"/>
      <c r="CO3" s="140"/>
      <c r="CP3" s="140"/>
      <c r="CQ3" s="140"/>
      <c r="CR3" s="140"/>
      <c r="CS3" s="140"/>
      <c r="CT3" s="140"/>
      <c r="CU3" s="140"/>
      <c r="CV3" s="140"/>
      <c r="CW3" s="140"/>
      <c r="CX3" s="140"/>
      <c r="CY3" s="140"/>
      <c r="CZ3" s="140"/>
      <c r="DA3" s="140"/>
      <c r="DB3" s="140"/>
      <c r="DC3" s="140"/>
      <c r="DD3" s="140"/>
      <c r="DE3" s="140"/>
      <c r="DF3" s="140"/>
      <c r="DG3" s="140"/>
      <c r="DH3" s="140"/>
      <c r="DI3" s="140"/>
      <c r="DJ3" s="140"/>
      <c r="DK3" s="140"/>
      <c r="DL3" s="140"/>
      <c r="DM3" s="140"/>
      <c r="DN3" s="140"/>
      <c r="DO3" s="140"/>
      <c r="DP3" s="140"/>
      <c r="DQ3" s="140"/>
      <c r="DR3" s="140"/>
      <c r="DS3" s="140"/>
      <c r="DT3" s="140"/>
      <c r="DU3" s="140"/>
      <c r="DV3" s="140"/>
      <c r="DW3" s="140"/>
      <c r="DX3" s="140"/>
      <c r="DY3" s="140"/>
      <c r="DZ3" s="140"/>
      <c r="EA3" s="140"/>
      <c r="EB3" s="140"/>
      <c r="EC3" s="140"/>
      <c r="ED3" s="140"/>
      <c r="EE3" s="140"/>
      <c r="EF3" s="140"/>
      <c r="EG3" s="140"/>
      <c r="EH3" s="140"/>
      <c r="EI3" s="140"/>
      <c r="EJ3" s="140"/>
      <c r="EK3" s="140"/>
      <c r="EL3" s="140"/>
      <c r="EM3" s="140"/>
      <c r="EN3" s="140"/>
      <c r="EO3" s="140"/>
      <c r="EP3" s="140"/>
      <c r="EQ3" s="140"/>
      <c r="ER3" s="140"/>
      <c r="ES3" s="140"/>
      <c r="ET3" s="140"/>
      <c r="EU3" s="140"/>
      <c r="EV3" s="140"/>
      <c r="EW3" s="140"/>
      <c r="EX3" s="140"/>
      <c r="EY3" s="140"/>
      <c r="EZ3" s="140"/>
      <c r="FA3" s="140"/>
      <c r="FB3" s="140"/>
      <c r="FC3" s="140"/>
      <c r="FD3" s="140"/>
      <c r="FE3" s="140"/>
      <c r="FF3" s="140"/>
      <c r="FG3" s="140"/>
      <c r="FH3" s="140"/>
      <c r="FI3" s="140"/>
      <c r="FJ3" s="140"/>
      <c r="FK3" s="140"/>
      <c r="FL3" s="140"/>
      <c r="FM3" s="140"/>
      <c r="FN3" s="140"/>
      <c r="FO3" s="140"/>
      <c r="FP3" s="140"/>
      <c r="FQ3" s="140"/>
      <c r="FR3" s="140"/>
      <c r="FS3" s="140"/>
      <c r="FT3" s="140"/>
      <c r="FU3" s="140"/>
      <c r="FV3" s="140"/>
      <c r="FW3" s="140"/>
      <c r="FX3" s="140"/>
      <c r="FY3" s="140"/>
      <c r="FZ3" s="140"/>
      <c r="GA3" s="140"/>
      <c r="GB3" s="140"/>
      <c r="GC3" s="140"/>
      <c r="GD3" s="140"/>
      <c r="GE3" s="140"/>
      <c r="GF3" s="140"/>
      <c r="GG3" s="140"/>
      <c r="GH3" s="140"/>
      <c r="GI3" s="140"/>
      <c r="GJ3" s="140"/>
      <c r="GK3" s="140"/>
      <c r="GL3" s="140"/>
      <c r="GM3" s="140"/>
      <c r="GN3" s="140"/>
      <c r="GO3" s="140"/>
      <c r="GP3" s="140"/>
      <c r="GQ3" s="140"/>
      <c r="GR3" s="140"/>
      <c r="GS3" s="140"/>
      <c r="GT3" s="140"/>
      <c r="GU3" s="140"/>
      <c r="GV3" s="140"/>
      <c r="GW3" s="140"/>
      <c r="GX3" s="140"/>
      <c r="GY3" s="140"/>
      <c r="GZ3" s="140"/>
      <c r="HA3" s="140"/>
      <c r="HB3" s="140"/>
      <c r="HC3" s="140"/>
      <c r="HD3" s="140"/>
      <c r="HE3" s="140"/>
      <c r="HF3" s="140"/>
      <c r="HG3" s="140"/>
      <c r="HH3" s="140"/>
      <c r="HI3" s="140"/>
      <c r="HJ3" s="140"/>
      <c r="HK3" s="140"/>
      <c r="HL3" s="140"/>
      <c r="HM3" s="140"/>
      <c r="HN3" s="140"/>
      <c r="HO3" s="140"/>
      <c r="HP3" s="140"/>
      <c r="HQ3" s="140"/>
      <c r="HR3" s="140"/>
      <c r="HS3" s="140"/>
      <c r="HT3" s="140"/>
      <c r="HU3" s="140"/>
      <c r="HV3" s="140"/>
      <c r="HW3" s="140"/>
      <c r="HX3" s="140"/>
      <c r="HY3" s="140"/>
      <c r="HZ3" s="140"/>
      <c r="IA3" s="140"/>
      <c r="IB3" s="140"/>
      <c r="IC3" s="140"/>
      <c r="ID3" s="140"/>
      <c r="IE3" s="140"/>
      <c r="IF3" s="140"/>
      <c r="IG3" s="140"/>
      <c r="IH3" s="140"/>
      <c r="II3" s="140"/>
      <c r="IJ3" s="140"/>
      <c r="IK3" s="140"/>
      <c r="IL3" s="140"/>
      <c r="IM3" s="140"/>
      <c r="IN3" s="140"/>
      <c r="IO3" s="140"/>
      <c r="IP3" s="140"/>
      <c r="IQ3" s="140"/>
      <c r="IR3" s="140"/>
      <c r="IS3" s="140"/>
      <c r="IT3" s="140"/>
      <c r="IU3" s="140"/>
      <c r="IV3" s="140"/>
      <c r="IW3" s="140"/>
      <c r="IX3" s="140"/>
      <c r="IY3" s="140"/>
      <c r="IZ3" s="140"/>
      <c r="JA3" s="140"/>
      <c r="JB3" s="140"/>
      <c r="JC3" s="140"/>
      <c r="JD3" s="140"/>
      <c r="JE3" s="140"/>
      <c r="JF3" s="140"/>
      <c r="JG3" s="140"/>
      <c r="JH3" s="140"/>
      <c r="JI3" s="140"/>
      <c r="JJ3" s="140"/>
      <c r="JK3" s="140"/>
      <c r="JL3" s="140"/>
      <c r="JM3" s="140"/>
      <c r="JN3" s="140"/>
      <c r="JO3" s="140"/>
      <c r="JP3" s="140"/>
      <c r="JQ3" s="140"/>
      <c r="JR3" s="140"/>
      <c r="JS3" s="140"/>
      <c r="JT3" s="140"/>
      <c r="JU3" s="140"/>
      <c r="JV3" s="140"/>
      <c r="JW3" s="140"/>
      <c r="JX3" s="140"/>
      <c r="JY3" s="140"/>
      <c r="JZ3" s="140"/>
      <c r="KA3" s="140"/>
      <c r="KB3" s="140"/>
      <c r="KC3" s="140"/>
      <c r="KD3" s="140"/>
      <c r="KE3" s="140"/>
      <c r="KF3" s="140"/>
      <c r="KG3" s="140"/>
      <c r="KH3" s="140"/>
      <c r="KI3" s="140"/>
      <c r="KJ3" s="140"/>
      <c r="KK3" s="140"/>
      <c r="KL3" s="140"/>
      <c r="KM3" s="140"/>
      <c r="KN3" s="140"/>
      <c r="KO3" s="140"/>
      <c r="KP3" s="140"/>
      <c r="KQ3" s="140"/>
      <c r="KR3" s="140"/>
      <c r="KS3" s="140"/>
      <c r="KT3" s="140"/>
      <c r="KU3" s="140"/>
      <c r="KV3" s="140"/>
      <c r="KW3" s="140"/>
      <c r="KX3" s="140"/>
      <c r="KY3" s="140"/>
      <c r="KZ3" s="140"/>
      <c r="LA3" s="140"/>
      <c r="LB3" s="140"/>
      <c r="LC3" s="140"/>
      <c r="LD3" s="140"/>
      <c r="LE3" s="140"/>
      <c r="LF3" s="140"/>
      <c r="LG3" s="140"/>
      <c r="LH3" s="140"/>
      <c r="LI3" s="140"/>
      <c r="LJ3" s="140"/>
      <c r="LK3" s="140"/>
      <c r="LL3" s="140"/>
      <c r="LM3" s="140"/>
      <c r="LN3" s="140"/>
      <c r="LO3" s="140"/>
      <c r="LP3" s="140"/>
      <c r="LQ3" s="140"/>
      <c r="LR3" s="140"/>
      <c r="LS3" s="140"/>
      <c r="LT3" s="140"/>
      <c r="LU3" s="140"/>
      <c r="LV3" s="140"/>
      <c r="LW3" s="140"/>
      <c r="LX3" s="140"/>
      <c r="LY3" s="140"/>
      <c r="LZ3" s="140"/>
      <c r="MA3" s="140"/>
      <c r="MB3" s="140"/>
      <c r="MC3" s="140"/>
      <c r="MD3" s="140"/>
      <c r="ME3" s="140"/>
      <c r="MF3" s="140"/>
      <c r="MG3" s="140"/>
      <c r="MH3" s="140"/>
      <c r="MI3" s="140"/>
      <c r="MJ3" s="140"/>
      <c r="MK3" s="140"/>
      <c r="ML3" s="140"/>
      <c r="MM3" s="140"/>
      <c r="MN3" s="140"/>
      <c r="MO3" s="140"/>
      <c r="MP3" s="140"/>
      <c r="MQ3" s="140"/>
      <c r="MR3" s="140"/>
      <c r="MS3" s="140"/>
      <c r="MT3" s="140"/>
      <c r="MU3" s="140"/>
      <c r="MV3" s="140"/>
      <c r="MW3" s="140"/>
      <c r="MX3" s="140"/>
      <c r="MY3" s="140"/>
      <c r="MZ3" s="140"/>
      <c r="NA3" s="140"/>
      <c r="NB3" s="140"/>
      <c r="NC3" s="140"/>
      <c r="ND3" s="140"/>
      <c r="NE3" s="140"/>
      <c r="NF3" s="140"/>
      <c r="NG3" s="140"/>
      <c r="NH3" s="140"/>
      <c r="NI3" s="140"/>
      <c r="NJ3" s="140"/>
      <c r="NK3" s="140"/>
      <c r="NL3" s="140"/>
      <c r="NM3" s="140"/>
      <c r="NN3" s="140"/>
      <c r="NO3" s="140"/>
      <c r="NP3" s="140"/>
      <c r="NQ3" s="140"/>
      <c r="NR3" s="140"/>
      <c r="NS3" s="140"/>
      <c r="NT3" s="140"/>
      <c r="NU3" s="140"/>
      <c r="NV3" s="140"/>
      <c r="NW3" s="140"/>
      <c r="NX3" s="140"/>
      <c r="NY3" s="140"/>
      <c r="NZ3" s="140"/>
      <c r="OA3" s="140"/>
      <c r="OB3" s="140"/>
      <c r="OC3" s="140"/>
      <c r="OD3" s="140"/>
      <c r="OE3" s="140"/>
      <c r="OF3" s="140"/>
      <c r="OG3" s="140"/>
      <c r="OH3" s="140"/>
      <c r="OI3" s="140"/>
      <c r="OJ3" s="140"/>
      <c r="OK3" s="140"/>
      <c r="OL3" s="140"/>
      <c r="OM3" s="140"/>
      <c r="ON3" s="140"/>
      <c r="OO3" s="140"/>
      <c r="OP3" s="140"/>
      <c r="OQ3" s="140"/>
      <c r="OR3" s="140"/>
      <c r="OS3" s="140"/>
      <c r="OT3" s="140"/>
      <c r="OU3" s="140"/>
      <c r="OV3" s="140"/>
      <c r="OW3" s="140"/>
      <c r="OX3" s="140"/>
      <c r="OY3" s="140"/>
      <c r="OZ3" s="140"/>
      <c r="PA3" s="140"/>
      <c r="PB3" s="140"/>
      <c r="PC3" s="140"/>
      <c r="PD3" s="140"/>
      <c r="PE3" s="140"/>
      <c r="PF3" s="140"/>
      <c r="PG3" s="140"/>
      <c r="PH3" s="140"/>
      <c r="PI3" s="140"/>
      <c r="PJ3" s="140"/>
      <c r="PK3" s="140"/>
      <c r="PL3" s="140"/>
      <c r="PM3" s="140"/>
      <c r="PN3" s="140"/>
      <c r="PO3" s="140"/>
      <c r="PP3" s="140"/>
      <c r="PQ3" s="140"/>
      <c r="PR3" s="140"/>
      <c r="PS3" s="140"/>
      <c r="PT3" s="140"/>
      <c r="PU3" s="140"/>
      <c r="PV3" s="140"/>
      <c r="PW3" s="140"/>
      <c r="PX3" s="140"/>
      <c r="PY3" s="140"/>
      <c r="PZ3" s="140"/>
      <c r="QA3" s="140"/>
      <c r="QB3" s="140"/>
      <c r="QC3" s="140"/>
      <c r="QD3" s="140"/>
      <c r="QE3" s="140"/>
      <c r="QF3" s="140"/>
      <c r="QG3" s="140"/>
      <c r="QH3" s="140"/>
      <c r="QI3" s="140"/>
      <c r="QJ3" s="140"/>
      <c r="QK3" s="140"/>
      <c r="QL3" s="140"/>
      <c r="QM3" s="140"/>
      <c r="QN3" s="140"/>
      <c r="QO3" s="140"/>
      <c r="QP3" s="140"/>
      <c r="QQ3" s="140"/>
      <c r="QR3" s="140"/>
      <c r="QS3" s="140"/>
      <c r="QT3" s="140"/>
      <c r="QU3" s="140"/>
      <c r="QV3" s="140"/>
      <c r="QW3" s="140"/>
      <c r="QX3" s="140"/>
      <c r="QY3" s="140"/>
      <c r="QZ3" s="140"/>
      <c r="RA3" s="140"/>
      <c r="RB3" s="140"/>
      <c r="RC3" s="140"/>
      <c r="RD3" s="140"/>
      <c r="RE3" s="140"/>
      <c r="RF3" s="140"/>
      <c r="RG3" s="140"/>
      <c r="RH3" s="140"/>
      <c r="RI3" s="140"/>
      <c r="RJ3" s="140"/>
      <c r="RK3" s="140"/>
      <c r="RL3" s="140"/>
      <c r="RM3" s="140"/>
      <c r="RN3" s="140"/>
      <c r="RO3" s="140"/>
      <c r="RP3" s="140"/>
      <c r="RQ3" s="140"/>
      <c r="RR3" s="140"/>
      <c r="RS3" s="140"/>
      <c r="RT3" s="140"/>
      <c r="RU3" s="140"/>
      <c r="RV3" s="140"/>
      <c r="RW3" s="140"/>
      <c r="RX3" s="140"/>
      <c r="RY3" s="140"/>
      <c r="RZ3" s="140"/>
      <c r="SA3" s="140"/>
      <c r="SB3" s="140"/>
      <c r="SC3" s="140"/>
      <c r="SD3" s="140"/>
      <c r="SE3" s="140"/>
      <c r="SF3" s="140"/>
      <c r="SG3" s="140"/>
      <c r="SH3" s="140"/>
      <c r="SI3" s="140"/>
      <c r="SJ3" s="140"/>
      <c r="SK3" s="140"/>
      <c r="SL3" s="140"/>
      <c r="SM3" s="140"/>
      <c r="SN3" s="140"/>
      <c r="SO3" s="140"/>
      <c r="SP3" s="140"/>
      <c r="SQ3" s="140"/>
      <c r="SR3" s="140"/>
      <c r="SS3" s="140"/>
      <c r="ST3" s="140"/>
      <c r="SU3" s="140"/>
      <c r="SV3" s="140"/>
      <c r="SW3" s="140"/>
      <c r="SX3" s="140"/>
      <c r="SY3" s="140"/>
      <c r="SZ3" s="140"/>
      <c r="TA3" s="140"/>
      <c r="TB3" s="140"/>
      <c r="TC3" s="140"/>
      <c r="TD3" s="140"/>
      <c r="TE3" s="140"/>
      <c r="TF3" s="140"/>
      <c r="TG3" s="140"/>
      <c r="TH3" s="140"/>
      <c r="TI3" s="140"/>
      <c r="TJ3" s="140"/>
      <c r="TK3" s="140"/>
      <c r="TL3" s="140"/>
      <c r="TM3" s="140"/>
      <c r="TN3" s="140"/>
      <c r="TO3" s="140"/>
      <c r="TP3" s="140"/>
      <c r="TQ3" s="140"/>
      <c r="TR3" s="140"/>
      <c r="TS3" s="140"/>
      <c r="TT3" s="140"/>
      <c r="TU3" s="140"/>
      <c r="TV3" s="140"/>
      <c r="TW3" s="140"/>
      <c r="TX3" s="140"/>
      <c r="TY3" s="140"/>
      <c r="TZ3" s="140"/>
      <c r="UA3" s="140"/>
      <c r="UB3" s="140"/>
      <c r="UC3" s="140"/>
      <c r="UD3" s="140"/>
      <c r="UE3" s="140"/>
      <c r="UF3" s="140"/>
      <c r="UG3" s="140"/>
      <c r="UH3" s="140"/>
      <c r="UI3" s="140"/>
      <c r="UJ3" s="140"/>
      <c r="UK3" s="140"/>
      <c r="UL3" s="140"/>
      <c r="UM3" s="140"/>
      <c r="UN3" s="140"/>
      <c r="UO3" s="140"/>
      <c r="UP3" s="140"/>
      <c r="UQ3" s="140"/>
      <c r="UR3" s="140"/>
      <c r="US3" s="140"/>
      <c r="UT3" s="140"/>
      <c r="UU3" s="140"/>
      <c r="UV3" s="140"/>
      <c r="UW3" s="140"/>
      <c r="UX3" s="140"/>
      <c r="UY3" s="140"/>
      <c r="UZ3" s="140"/>
      <c r="VA3" s="140"/>
      <c r="VB3" s="140"/>
      <c r="VC3" s="140"/>
      <c r="VD3" s="140"/>
      <c r="VE3" s="140"/>
      <c r="VF3" s="140"/>
      <c r="VG3" s="140"/>
      <c r="VH3" s="140"/>
      <c r="VI3" s="140"/>
      <c r="VJ3" s="140"/>
      <c r="VK3" s="140"/>
      <c r="VL3" s="140"/>
      <c r="VM3" s="140"/>
      <c r="VN3" s="140"/>
      <c r="VO3" s="140"/>
      <c r="VP3" s="140"/>
      <c r="VQ3" s="140"/>
      <c r="VR3" s="140"/>
      <c r="VS3" s="140"/>
      <c r="VT3" s="140"/>
      <c r="VU3" s="140"/>
      <c r="VV3" s="140"/>
      <c r="VW3" s="140"/>
      <c r="VX3" s="140"/>
      <c r="VY3" s="140"/>
      <c r="VZ3" s="140"/>
      <c r="WA3" s="140"/>
      <c r="WB3" s="140"/>
      <c r="WC3" s="140"/>
      <c r="WD3" s="140"/>
      <c r="WE3" s="140"/>
      <c r="WF3" s="140"/>
      <c r="WG3" s="140"/>
      <c r="WH3" s="140"/>
      <c r="WI3" s="140"/>
      <c r="WJ3" s="140"/>
      <c r="WK3" s="140"/>
      <c r="WL3" s="140"/>
      <c r="WM3" s="140"/>
      <c r="WN3" s="140"/>
      <c r="WO3" s="140"/>
      <c r="WP3" s="140"/>
      <c r="WQ3" s="140"/>
      <c r="WR3" s="140"/>
      <c r="WS3" s="140"/>
      <c r="WT3" s="140"/>
      <c r="WU3" s="140"/>
      <c r="WV3" s="140"/>
      <c r="WW3" s="140"/>
      <c r="WX3" s="140"/>
      <c r="WY3" s="140"/>
      <c r="WZ3" s="140"/>
      <c r="XA3" s="140"/>
      <c r="XB3" s="140"/>
      <c r="XC3" s="140"/>
      <c r="XD3" s="140"/>
      <c r="XE3" s="140"/>
      <c r="XF3" s="140"/>
      <c r="XG3" s="140"/>
      <c r="XH3" s="140"/>
      <c r="XI3" s="140"/>
      <c r="XJ3" s="140"/>
      <c r="XK3" s="140"/>
      <c r="XL3" s="140"/>
      <c r="XM3" s="140"/>
      <c r="XN3" s="140"/>
      <c r="XO3" s="140"/>
      <c r="XP3" s="140"/>
      <c r="XQ3" s="140"/>
      <c r="XR3" s="140"/>
      <c r="XS3" s="140"/>
      <c r="XT3" s="140"/>
      <c r="XU3" s="140"/>
      <c r="XV3" s="140"/>
      <c r="XW3" s="140"/>
      <c r="XX3" s="140"/>
      <c r="XY3" s="140"/>
      <c r="XZ3" s="140"/>
      <c r="YA3" s="140"/>
      <c r="YB3" s="140"/>
      <c r="YC3" s="140"/>
      <c r="YD3" s="140"/>
      <c r="YE3" s="140"/>
      <c r="YF3" s="140"/>
      <c r="YG3" s="140"/>
      <c r="YH3" s="140"/>
      <c r="YI3" s="140"/>
      <c r="YJ3" s="140"/>
      <c r="YK3" s="140"/>
      <c r="YL3" s="140"/>
      <c r="YM3" s="140"/>
      <c r="YN3" s="140"/>
      <c r="YO3" s="140"/>
      <c r="YP3" s="140"/>
      <c r="YQ3" s="140"/>
      <c r="YR3" s="140"/>
      <c r="YS3" s="140"/>
      <c r="YT3" s="140"/>
      <c r="YU3" s="140"/>
      <c r="YV3" s="140"/>
      <c r="YW3" s="140"/>
      <c r="YX3" s="140"/>
      <c r="YY3" s="140"/>
      <c r="YZ3" s="140"/>
      <c r="ZA3" s="140"/>
      <c r="ZB3" s="140"/>
      <c r="ZC3" s="140"/>
      <c r="ZD3" s="140"/>
      <c r="ZE3" s="140"/>
      <c r="ZF3" s="140"/>
      <c r="ZG3" s="140"/>
      <c r="ZH3" s="140"/>
      <c r="ZI3" s="140"/>
      <c r="ZJ3" s="140"/>
      <c r="ZK3" s="140"/>
      <c r="ZL3" s="140"/>
      <c r="ZM3" s="140"/>
      <c r="ZN3" s="140"/>
      <c r="ZO3" s="140"/>
      <c r="ZP3" s="140"/>
      <c r="ZQ3" s="140"/>
      <c r="ZR3" s="140"/>
      <c r="ZS3" s="140"/>
      <c r="ZT3" s="140"/>
      <c r="ZU3" s="140"/>
      <c r="ZV3" s="140"/>
      <c r="ZW3" s="140"/>
      <c r="ZX3" s="140"/>
      <c r="ZY3" s="140"/>
      <c r="ZZ3" s="140"/>
      <c r="AAA3" s="140"/>
      <c r="AAB3" s="140"/>
      <c r="AAC3" s="140"/>
      <c r="AAD3" s="140"/>
      <c r="AAE3" s="140"/>
      <c r="AAF3" s="140"/>
      <c r="AAG3" s="140"/>
      <c r="AAH3" s="140"/>
      <c r="AAI3" s="140"/>
      <c r="AAJ3" s="140"/>
      <c r="AAK3" s="140"/>
      <c r="AAL3" s="140"/>
      <c r="AAM3" s="140"/>
      <c r="AAN3" s="140"/>
      <c r="AAO3" s="140"/>
      <c r="AAP3" s="140"/>
      <c r="AAQ3" s="140"/>
      <c r="AAR3" s="140"/>
      <c r="AAS3" s="140"/>
      <c r="AAT3" s="140"/>
      <c r="AAU3" s="140"/>
      <c r="AAV3" s="140"/>
      <c r="AAW3" s="140"/>
      <c r="AAX3" s="140"/>
      <c r="AAY3" s="140"/>
      <c r="AAZ3" s="140"/>
      <c r="ABA3" s="140"/>
      <c r="ABB3" s="140"/>
      <c r="ABC3" s="140"/>
      <c r="ABD3" s="140"/>
      <c r="ABE3" s="140"/>
      <c r="ABF3" s="140"/>
      <c r="ABG3" s="140"/>
      <c r="ABH3" s="140"/>
      <c r="ABI3" s="140"/>
      <c r="ABJ3" s="140"/>
      <c r="ABK3" s="140"/>
      <c r="ABL3" s="140"/>
      <c r="ABM3" s="140"/>
      <c r="ABN3" s="140"/>
      <c r="ABO3" s="140"/>
      <c r="ABP3" s="140"/>
      <c r="ABQ3" s="140"/>
      <c r="ABR3" s="140"/>
      <c r="ABS3" s="140"/>
      <c r="ABT3" s="140"/>
      <c r="ABU3" s="140"/>
      <c r="ABV3" s="140"/>
      <c r="ABW3" s="140"/>
      <c r="ABX3" s="140"/>
      <c r="ABY3" s="140"/>
      <c r="ABZ3" s="140"/>
      <c r="ACA3" s="140"/>
      <c r="ACB3" s="140"/>
      <c r="ACC3" s="140"/>
      <c r="ACD3" s="140"/>
      <c r="ACE3" s="140"/>
      <c r="ACF3" s="140"/>
      <c r="ACG3" s="140"/>
      <c r="ACH3" s="140"/>
      <c r="ACI3" s="140"/>
      <c r="ACJ3" s="140"/>
      <c r="ACK3" s="140"/>
      <c r="ACL3" s="140"/>
      <c r="ACM3" s="140"/>
      <c r="ACN3" s="140"/>
      <c r="ACO3" s="140"/>
      <c r="ACP3" s="140"/>
      <c r="ACQ3" s="140"/>
      <c r="ACR3" s="140"/>
      <c r="ACS3" s="140"/>
      <c r="ACT3" s="140"/>
      <c r="ACU3" s="140"/>
      <c r="ACV3" s="140"/>
      <c r="ACW3" s="140"/>
      <c r="ACX3" s="140"/>
      <c r="ACY3" s="140"/>
      <c r="ACZ3" s="140"/>
      <c r="ADA3" s="140"/>
      <c r="ADB3" s="140"/>
      <c r="ADC3" s="140"/>
      <c r="ADD3" s="140"/>
      <c r="ADE3" s="140"/>
      <c r="ADF3" s="140"/>
      <c r="ADG3" s="140"/>
      <c r="ADH3" s="140"/>
      <c r="ADI3" s="140"/>
      <c r="ADJ3" s="140"/>
      <c r="ADK3" s="140"/>
      <c r="ADL3" s="140"/>
      <c r="ADM3" s="140"/>
      <c r="ADN3" s="140"/>
      <c r="ADO3" s="140"/>
      <c r="ADP3" s="140"/>
      <c r="ADQ3" s="140"/>
      <c r="ADR3" s="140"/>
      <c r="ADS3" s="140"/>
      <c r="ADT3" s="140"/>
      <c r="ADU3" s="140"/>
      <c r="ADV3" s="140"/>
      <c r="ADW3" s="140"/>
      <c r="ADX3" s="140"/>
      <c r="ADY3" s="140"/>
      <c r="ADZ3" s="140"/>
      <c r="AEA3" s="140"/>
      <c r="AEB3" s="140"/>
      <c r="AEC3" s="140"/>
      <c r="AED3" s="140"/>
      <c r="AEE3" s="140"/>
      <c r="AEF3" s="140"/>
    </row>
    <row r="4" spans="1:812" s="129" customFormat="1" ht="17.5">
      <c r="A4" s="142" t="s">
        <v>2</v>
      </c>
      <c r="B4" s="142" t="s">
        <v>3</v>
      </c>
      <c r="C4" s="142" t="s">
        <v>4</v>
      </c>
      <c r="D4" s="141" t="s">
        <v>5</v>
      </c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0"/>
      <c r="BX4" s="140"/>
      <c r="BY4" s="140"/>
      <c r="BZ4" s="140"/>
      <c r="CA4" s="140"/>
      <c r="CB4" s="140"/>
      <c r="CC4" s="140"/>
      <c r="CD4" s="140"/>
      <c r="CE4" s="140"/>
      <c r="CF4" s="140"/>
      <c r="CG4" s="140"/>
      <c r="CH4" s="140"/>
      <c r="CI4" s="140"/>
      <c r="CJ4" s="140"/>
      <c r="CK4" s="140"/>
      <c r="CL4" s="140"/>
      <c r="CM4" s="140"/>
      <c r="CN4" s="140"/>
      <c r="CO4" s="140"/>
      <c r="CP4" s="140"/>
      <c r="CQ4" s="140"/>
      <c r="CR4" s="140"/>
      <c r="CS4" s="140"/>
      <c r="CT4" s="140"/>
      <c r="CU4" s="140"/>
      <c r="CV4" s="140"/>
      <c r="CW4" s="140"/>
      <c r="CX4" s="140"/>
      <c r="CY4" s="140"/>
      <c r="CZ4" s="140"/>
      <c r="DA4" s="140"/>
      <c r="DB4" s="140"/>
      <c r="DC4" s="140"/>
      <c r="DD4" s="140"/>
      <c r="DE4" s="140"/>
      <c r="DF4" s="140"/>
      <c r="DG4" s="140"/>
      <c r="DH4" s="140"/>
      <c r="DI4" s="140"/>
      <c r="DJ4" s="140"/>
      <c r="DK4" s="140"/>
      <c r="DL4" s="140"/>
      <c r="DM4" s="140"/>
      <c r="DN4" s="140"/>
      <c r="DO4" s="140"/>
      <c r="DP4" s="140"/>
      <c r="DQ4" s="140"/>
      <c r="DR4" s="140"/>
      <c r="DS4" s="140"/>
      <c r="DT4" s="140"/>
      <c r="DU4" s="140"/>
      <c r="DV4" s="140"/>
      <c r="DW4" s="140"/>
      <c r="DX4" s="140"/>
      <c r="DY4" s="140"/>
      <c r="DZ4" s="140"/>
      <c r="EA4" s="140"/>
      <c r="EB4" s="140"/>
      <c r="EC4" s="140"/>
      <c r="ED4" s="140"/>
      <c r="EE4" s="140"/>
      <c r="EF4" s="140"/>
      <c r="EG4" s="140"/>
      <c r="EH4" s="140"/>
      <c r="EI4" s="140"/>
      <c r="EJ4" s="140"/>
      <c r="EK4" s="140"/>
      <c r="EL4" s="140"/>
      <c r="EM4" s="140"/>
      <c r="EN4" s="140"/>
      <c r="EO4" s="140"/>
      <c r="EP4" s="140"/>
      <c r="EQ4" s="140"/>
      <c r="ER4" s="140"/>
      <c r="ES4" s="140"/>
      <c r="ET4" s="140"/>
      <c r="EU4" s="140"/>
      <c r="EV4" s="140"/>
      <c r="EW4" s="140"/>
      <c r="EX4" s="140"/>
      <c r="EY4" s="140"/>
      <c r="EZ4" s="140"/>
      <c r="FA4" s="140"/>
      <c r="FB4" s="140"/>
      <c r="FC4" s="140"/>
      <c r="FD4" s="140"/>
      <c r="FE4" s="140"/>
      <c r="FF4" s="140"/>
      <c r="FG4" s="140"/>
      <c r="FH4" s="140"/>
      <c r="FI4" s="140"/>
      <c r="FJ4" s="140"/>
      <c r="FK4" s="140"/>
      <c r="FL4" s="140"/>
      <c r="FM4" s="140"/>
      <c r="FN4" s="140"/>
      <c r="FO4" s="140"/>
      <c r="FP4" s="140"/>
      <c r="FQ4" s="140"/>
      <c r="FR4" s="140"/>
      <c r="FS4" s="140"/>
      <c r="FT4" s="140"/>
      <c r="FU4" s="140"/>
      <c r="FV4" s="140"/>
      <c r="FW4" s="140"/>
      <c r="FX4" s="140"/>
      <c r="FY4" s="140"/>
      <c r="FZ4" s="140"/>
      <c r="GA4" s="140"/>
      <c r="GB4" s="140"/>
      <c r="GC4" s="140"/>
      <c r="GD4" s="140"/>
      <c r="GE4" s="140"/>
      <c r="GF4" s="140"/>
      <c r="GG4" s="140"/>
      <c r="GH4" s="140"/>
      <c r="GI4" s="140"/>
      <c r="GJ4" s="140"/>
      <c r="GK4" s="140"/>
      <c r="GL4" s="140"/>
      <c r="GM4" s="140"/>
      <c r="GN4" s="140"/>
      <c r="GO4" s="140"/>
      <c r="GP4" s="140"/>
      <c r="GQ4" s="140"/>
      <c r="GR4" s="140"/>
      <c r="GS4" s="140"/>
      <c r="GT4" s="140"/>
      <c r="GU4" s="140"/>
      <c r="GV4" s="140"/>
      <c r="GW4" s="140"/>
      <c r="GX4" s="140"/>
      <c r="GY4" s="140"/>
      <c r="GZ4" s="140"/>
      <c r="HA4" s="140"/>
      <c r="HB4" s="140"/>
      <c r="HC4" s="140"/>
      <c r="HD4" s="140"/>
      <c r="HE4" s="140"/>
      <c r="HF4" s="140"/>
      <c r="HG4" s="140"/>
      <c r="HH4" s="140"/>
      <c r="HI4" s="140"/>
      <c r="HJ4" s="140"/>
      <c r="HK4" s="140"/>
      <c r="HL4" s="140"/>
      <c r="HM4" s="140"/>
      <c r="HN4" s="140"/>
      <c r="HO4" s="140"/>
      <c r="HP4" s="140"/>
      <c r="HQ4" s="140"/>
      <c r="HR4" s="140"/>
      <c r="HS4" s="140"/>
      <c r="HT4" s="140"/>
      <c r="HU4" s="140"/>
      <c r="HV4" s="140"/>
      <c r="HW4" s="140"/>
      <c r="HX4" s="140"/>
      <c r="HY4" s="140"/>
      <c r="HZ4" s="140"/>
      <c r="IA4" s="140"/>
      <c r="IB4" s="140"/>
      <c r="IC4" s="140"/>
      <c r="ID4" s="140"/>
      <c r="IE4" s="140"/>
      <c r="IF4" s="140"/>
      <c r="IG4" s="140"/>
      <c r="IH4" s="140"/>
      <c r="II4" s="140"/>
      <c r="IJ4" s="140"/>
      <c r="IK4" s="140"/>
      <c r="IL4" s="140"/>
      <c r="IM4" s="140"/>
      <c r="IN4" s="140"/>
      <c r="IO4" s="140"/>
      <c r="IP4" s="140"/>
      <c r="IQ4" s="140"/>
      <c r="IR4" s="140"/>
      <c r="IS4" s="140"/>
      <c r="IT4" s="140"/>
      <c r="IU4" s="140"/>
      <c r="IV4" s="140"/>
      <c r="IW4" s="140"/>
      <c r="IX4" s="140"/>
      <c r="IY4" s="140"/>
      <c r="IZ4" s="140"/>
      <c r="JA4" s="140"/>
      <c r="JB4" s="140"/>
      <c r="JC4" s="140"/>
      <c r="JD4" s="140"/>
      <c r="JE4" s="140"/>
      <c r="JF4" s="140"/>
      <c r="JG4" s="140"/>
      <c r="JH4" s="140"/>
      <c r="JI4" s="140"/>
      <c r="JJ4" s="140"/>
      <c r="JK4" s="140"/>
      <c r="JL4" s="140"/>
      <c r="JM4" s="140"/>
      <c r="JN4" s="140"/>
      <c r="JO4" s="140"/>
      <c r="JP4" s="140"/>
      <c r="JQ4" s="140"/>
      <c r="JR4" s="140"/>
      <c r="JS4" s="140"/>
      <c r="JT4" s="140"/>
      <c r="JU4" s="140"/>
      <c r="JV4" s="140"/>
      <c r="JW4" s="140"/>
      <c r="JX4" s="140"/>
      <c r="JY4" s="140"/>
      <c r="JZ4" s="140"/>
      <c r="KA4" s="140"/>
      <c r="KB4" s="140"/>
      <c r="KC4" s="140"/>
      <c r="KD4" s="140"/>
      <c r="KE4" s="140"/>
      <c r="KF4" s="140"/>
      <c r="KG4" s="140"/>
      <c r="KH4" s="140"/>
      <c r="KI4" s="140"/>
      <c r="KJ4" s="140"/>
      <c r="KK4" s="140"/>
      <c r="KL4" s="140"/>
      <c r="KM4" s="140"/>
      <c r="KN4" s="140"/>
      <c r="KO4" s="140"/>
      <c r="KP4" s="140"/>
      <c r="KQ4" s="140"/>
      <c r="KR4" s="140"/>
      <c r="KS4" s="140"/>
      <c r="KT4" s="140"/>
      <c r="KU4" s="140"/>
      <c r="KV4" s="140"/>
      <c r="KW4" s="140"/>
      <c r="KX4" s="140"/>
      <c r="KY4" s="140"/>
      <c r="KZ4" s="140"/>
      <c r="LA4" s="140"/>
      <c r="LB4" s="140"/>
      <c r="LC4" s="140"/>
      <c r="LD4" s="140"/>
      <c r="LE4" s="140"/>
      <c r="LF4" s="140"/>
      <c r="LG4" s="140"/>
      <c r="LH4" s="140"/>
      <c r="LI4" s="140"/>
      <c r="LJ4" s="140"/>
      <c r="LK4" s="140"/>
      <c r="LL4" s="140"/>
      <c r="LM4" s="140"/>
      <c r="LN4" s="140"/>
      <c r="LO4" s="140"/>
      <c r="LP4" s="140"/>
      <c r="LQ4" s="140"/>
      <c r="LR4" s="140"/>
      <c r="LS4" s="140"/>
      <c r="LT4" s="140"/>
      <c r="LU4" s="140"/>
      <c r="LV4" s="140"/>
      <c r="LW4" s="140"/>
      <c r="LX4" s="140"/>
      <c r="LY4" s="140"/>
      <c r="LZ4" s="140"/>
      <c r="MA4" s="140"/>
      <c r="MB4" s="140"/>
      <c r="MC4" s="140"/>
      <c r="MD4" s="140"/>
      <c r="ME4" s="140"/>
      <c r="MF4" s="140"/>
      <c r="MG4" s="140"/>
      <c r="MH4" s="140"/>
      <c r="MI4" s="140"/>
      <c r="MJ4" s="140"/>
      <c r="MK4" s="140"/>
      <c r="ML4" s="140"/>
      <c r="MM4" s="140"/>
      <c r="MN4" s="140"/>
      <c r="MO4" s="140"/>
      <c r="MP4" s="140"/>
      <c r="MQ4" s="140"/>
      <c r="MR4" s="140"/>
      <c r="MS4" s="140"/>
      <c r="MT4" s="140"/>
      <c r="MU4" s="140"/>
      <c r="MV4" s="140"/>
      <c r="MW4" s="140"/>
      <c r="MX4" s="140"/>
      <c r="MY4" s="140"/>
      <c r="MZ4" s="140"/>
      <c r="NA4" s="140"/>
      <c r="NB4" s="140"/>
      <c r="NC4" s="140"/>
      <c r="ND4" s="140"/>
      <c r="NE4" s="140"/>
      <c r="NF4" s="140"/>
      <c r="NG4" s="140"/>
      <c r="NH4" s="140"/>
      <c r="NI4" s="140"/>
      <c r="NJ4" s="140"/>
      <c r="NK4" s="140"/>
      <c r="NL4" s="140"/>
      <c r="NM4" s="140"/>
      <c r="NN4" s="140"/>
      <c r="NO4" s="140"/>
      <c r="NP4" s="140"/>
      <c r="NQ4" s="140"/>
      <c r="NR4" s="140"/>
      <c r="NS4" s="140"/>
      <c r="NT4" s="140"/>
      <c r="NU4" s="140"/>
      <c r="NV4" s="140"/>
      <c r="NW4" s="140"/>
      <c r="NX4" s="140"/>
      <c r="NY4" s="140"/>
      <c r="NZ4" s="140"/>
      <c r="OA4" s="140"/>
      <c r="OB4" s="140"/>
      <c r="OC4" s="140"/>
      <c r="OD4" s="140"/>
      <c r="OE4" s="140"/>
      <c r="OF4" s="140"/>
      <c r="OG4" s="140"/>
      <c r="OH4" s="140"/>
      <c r="OI4" s="140"/>
      <c r="OJ4" s="140"/>
      <c r="OK4" s="140"/>
      <c r="OL4" s="140"/>
      <c r="OM4" s="140"/>
      <c r="ON4" s="140"/>
      <c r="OO4" s="140"/>
      <c r="OP4" s="140"/>
      <c r="OQ4" s="140"/>
      <c r="OR4" s="140"/>
      <c r="OS4" s="140"/>
      <c r="OT4" s="140"/>
      <c r="OU4" s="140"/>
      <c r="OV4" s="140"/>
      <c r="OW4" s="140"/>
      <c r="OX4" s="140"/>
      <c r="OY4" s="140"/>
      <c r="OZ4" s="140"/>
      <c r="PA4" s="140"/>
      <c r="PB4" s="140"/>
      <c r="PC4" s="140"/>
      <c r="PD4" s="140"/>
      <c r="PE4" s="140"/>
      <c r="PF4" s="140"/>
      <c r="PG4" s="140"/>
      <c r="PH4" s="140"/>
      <c r="PI4" s="140"/>
      <c r="PJ4" s="140"/>
      <c r="PK4" s="140"/>
      <c r="PL4" s="140"/>
      <c r="PM4" s="140"/>
      <c r="PN4" s="140"/>
      <c r="PO4" s="140"/>
      <c r="PP4" s="140"/>
      <c r="PQ4" s="140"/>
      <c r="PR4" s="140"/>
      <c r="PS4" s="140"/>
      <c r="PT4" s="140"/>
      <c r="PU4" s="140"/>
      <c r="PV4" s="140"/>
      <c r="PW4" s="140"/>
      <c r="PX4" s="140"/>
      <c r="PY4" s="140"/>
      <c r="PZ4" s="140"/>
      <c r="QA4" s="140"/>
      <c r="QB4" s="140"/>
      <c r="QC4" s="140"/>
      <c r="QD4" s="140"/>
      <c r="QE4" s="140"/>
      <c r="QF4" s="140"/>
      <c r="QG4" s="140"/>
      <c r="QH4" s="140"/>
      <c r="QI4" s="140"/>
      <c r="QJ4" s="140"/>
      <c r="QK4" s="140"/>
      <c r="QL4" s="140"/>
      <c r="QM4" s="140"/>
      <c r="QN4" s="140"/>
      <c r="QO4" s="140"/>
      <c r="QP4" s="140"/>
      <c r="QQ4" s="140"/>
      <c r="QR4" s="140"/>
      <c r="QS4" s="140"/>
      <c r="QT4" s="140"/>
      <c r="QU4" s="140"/>
      <c r="QV4" s="140"/>
      <c r="QW4" s="140"/>
      <c r="QX4" s="140"/>
      <c r="QY4" s="140"/>
      <c r="QZ4" s="140"/>
      <c r="RA4" s="140"/>
      <c r="RB4" s="140"/>
      <c r="RC4" s="140"/>
      <c r="RD4" s="140"/>
      <c r="RE4" s="140"/>
      <c r="RF4" s="140"/>
      <c r="RG4" s="140"/>
      <c r="RH4" s="140"/>
      <c r="RI4" s="140"/>
      <c r="RJ4" s="140"/>
      <c r="RK4" s="140"/>
      <c r="RL4" s="140"/>
      <c r="RM4" s="140"/>
      <c r="RN4" s="140"/>
      <c r="RO4" s="140"/>
      <c r="RP4" s="140"/>
      <c r="RQ4" s="140"/>
      <c r="RR4" s="140"/>
      <c r="RS4" s="140"/>
      <c r="RT4" s="140"/>
      <c r="RU4" s="140"/>
      <c r="RV4" s="140"/>
      <c r="RW4" s="140"/>
      <c r="RX4" s="140"/>
      <c r="RY4" s="140"/>
      <c r="RZ4" s="140"/>
      <c r="SA4" s="140"/>
      <c r="SB4" s="140"/>
      <c r="SC4" s="140"/>
      <c r="SD4" s="140"/>
      <c r="SE4" s="140"/>
      <c r="SF4" s="140"/>
      <c r="SG4" s="140"/>
      <c r="SH4" s="140"/>
      <c r="SI4" s="140"/>
      <c r="SJ4" s="140"/>
      <c r="SK4" s="140"/>
      <c r="SL4" s="140"/>
      <c r="SM4" s="140"/>
      <c r="SN4" s="140"/>
      <c r="SO4" s="140"/>
      <c r="SP4" s="140"/>
      <c r="SQ4" s="140"/>
      <c r="SR4" s="140"/>
      <c r="SS4" s="140"/>
      <c r="ST4" s="140"/>
      <c r="SU4" s="140"/>
      <c r="SV4" s="140"/>
      <c r="SW4" s="140"/>
      <c r="SX4" s="140"/>
      <c r="SY4" s="140"/>
      <c r="SZ4" s="140"/>
      <c r="TA4" s="140"/>
      <c r="TB4" s="140"/>
      <c r="TC4" s="140"/>
      <c r="TD4" s="140"/>
      <c r="TE4" s="140"/>
      <c r="TF4" s="140"/>
      <c r="TG4" s="140"/>
      <c r="TH4" s="140"/>
      <c r="TI4" s="140"/>
      <c r="TJ4" s="140"/>
      <c r="TK4" s="140"/>
      <c r="TL4" s="140"/>
      <c r="TM4" s="140"/>
      <c r="TN4" s="140"/>
      <c r="TO4" s="140"/>
      <c r="TP4" s="140"/>
      <c r="TQ4" s="140"/>
      <c r="TR4" s="140"/>
      <c r="TS4" s="140"/>
      <c r="TT4" s="140"/>
      <c r="TU4" s="140"/>
      <c r="TV4" s="140"/>
      <c r="TW4" s="140"/>
      <c r="TX4" s="140"/>
      <c r="TY4" s="140"/>
      <c r="TZ4" s="140"/>
      <c r="UA4" s="140"/>
      <c r="UB4" s="140"/>
      <c r="UC4" s="140"/>
      <c r="UD4" s="140"/>
      <c r="UE4" s="140"/>
      <c r="UF4" s="140"/>
      <c r="UG4" s="140"/>
      <c r="UH4" s="140"/>
      <c r="UI4" s="140"/>
      <c r="UJ4" s="140"/>
      <c r="UK4" s="140"/>
      <c r="UL4" s="140"/>
      <c r="UM4" s="140"/>
      <c r="UN4" s="140"/>
      <c r="UO4" s="140"/>
      <c r="UP4" s="140"/>
      <c r="UQ4" s="140"/>
      <c r="UR4" s="140"/>
      <c r="US4" s="140"/>
      <c r="UT4" s="140"/>
      <c r="UU4" s="140"/>
      <c r="UV4" s="140"/>
      <c r="UW4" s="140"/>
      <c r="UX4" s="140"/>
      <c r="UY4" s="140"/>
      <c r="UZ4" s="140"/>
      <c r="VA4" s="140"/>
      <c r="VB4" s="140"/>
      <c r="VC4" s="140"/>
      <c r="VD4" s="140"/>
      <c r="VE4" s="140"/>
      <c r="VF4" s="140"/>
      <c r="VG4" s="140"/>
      <c r="VH4" s="140"/>
      <c r="VI4" s="140"/>
      <c r="VJ4" s="140"/>
      <c r="VK4" s="140"/>
      <c r="VL4" s="140"/>
      <c r="VM4" s="140"/>
      <c r="VN4" s="140"/>
      <c r="VO4" s="140"/>
      <c r="VP4" s="140"/>
      <c r="VQ4" s="140"/>
      <c r="VR4" s="140"/>
      <c r="VS4" s="140"/>
      <c r="VT4" s="140"/>
      <c r="VU4" s="140"/>
      <c r="VV4" s="140"/>
      <c r="VW4" s="140"/>
      <c r="VX4" s="140"/>
      <c r="VY4" s="140"/>
      <c r="VZ4" s="140"/>
      <c r="WA4" s="140"/>
      <c r="WB4" s="140"/>
      <c r="WC4" s="140"/>
      <c r="WD4" s="140"/>
      <c r="WE4" s="140"/>
      <c r="WF4" s="140"/>
      <c r="WG4" s="140"/>
      <c r="WH4" s="140"/>
      <c r="WI4" s="140"/>
      <c r="WJ4" s="140"/>
      <c r="WK4" s="140"/>
      <c r="WL4" s="140"/>
      <c r="WM4" s="140"/>
      <c r="WN4" s="140"/>
      <c r="WO4" s="140"/>
      <c r="WP4" s="140"/>
      <c r="WQ4" s="140"/>
      <c r="WR4" s="140"/>
      <c r="WS4" s="140"/>
      <c r="WT4" s="140"/>
      <c r="WU4" s="140"/>
      <c r="WV4" s="140"/>
      <c r="WW4" s="140"/>
      <c r="WX4" s="140"/>
      <c r="WY4" s="140"/>
      <c r="WZ4" s="140"/>
      <c r="XA4" s="140"/>
      <c r="XB4" s="140"/>
      <c r="XC4" s="140"/>
      <c r="XD4" s="140"/>
      <c r="XE4" s="140"/>
      <c r="XF4" s="140"/>
      <c r="XG4" s="140"/>
      <c r="XH4" s="140"/>
      <c r="XI4" s="140"/>
      <c r="XJ4" s="140"/>
      <c r="XK4" s="140"/>
      <c r="XL4" s="140"/>
      <c r="XM4" s="140"/>
      <c r="XN4" s="140"/>
      <c r="XO4" s="140"/>
      <c r="XP4" s="140"/>
      <c r="XQ4" s="140"/>
      <c r="XR4" s="140"/>
      <c r="XS4" s="140"/>
      <c r="XT4" s="140"/>
      <c r="XU4" s="140"/>
      <c r="XV4" s="140"/>
      <c r="XW4" s="140"/>
      <c r="XX4" s="140"/>
      <c r="XY4" s="140"/>
      <c r="XZ4" s="140"/>
      <c r="YA4" s="140"/>
      <c r="YB4" s="140"/>
      <c r="YC4" s="140"/>
      <c r="YD4" s="140"/>
      <c r="YE4" s="140"/>
      <c r="YF4" s="140"/>
      <c r="YG4" s="140"/>
      <c r="YH4" s="140"/>
      <c r="YI4" s="140"/>
      <c r="YJ4" s="140"/>
      <c r="YK4" s="140"/>
      <c r="YL4" s="140"/>
      <c r="YM4" s="140"/>
      <c r="YN4" s="140"/>
      <c r="YO4" s="140"/>
      <c r="YP4" s="140"/>
      <c r="YQ4" s="140"/>
      <c r="YR4" s="140"/>
      <c r="YS4" s="140"/>
      <c r="YT4" s="140"/>
      <c r="YU4" s="140"/>
      <c r="YV4" s="140"/>
      <c r="YW4" s="140"/>
      <c r="YX4" s="140"/>
      <c r="YY4" s="140"/>
      <c r="YZ4" s="140"/>
      <c r="ZA4" s="140"/>
      <c r="ZB4" s="140"/>
      <c r="ZC4" s="140"/>
      <c r="ZD4" s="140"/>
      <c r="ZE4" s="140"/>
      <c r="ZF4" s="140"/>
      <c r="ZG4" s="140"/>
      <c r="ZH4" s="140"/>
      <c r="ZI4" s="140"/>
      <c r="ZJ4" s="140"/>
      <c r="ZK4" s="140"/>
      <c r="ZL4" s="140"/>
      <c r="ZM4" s="140"/>
      <c r="ZN4" s="140"/>
      <c r="ZO4" s="140"/>
      <c r="ZP4" s="140"/>
      <c r="ZQ4" s="140"/>
      <c r="ZR4" s="140"/>
      <c r="ZS4" s="140"/>
      <c r="ZT4" s="140"/>
      <c r="ZU4" s="140"/>
      <c r="ZV4" s="140"/>
      <c r="ZW4" s="140"/>
      <c r="ZX4" s="140"/>
      <c r="ZY4" s="140"/>
      <c r="ZZ4" s="140"/>
      <c r="AAA4" s="140"/>
      <c r="AAB4" s="140"/>
      <c r="AAC4" s="140"/>
      <c r="AAD4" s="140"/>
      <c r="AAE4" s="140"/>
      <c r="AAF4" s="140"/>
      <c r="AAG4" s="140"/>
      <c r="AAH4" s="140"/>
      <c r="AAI4" s="140"/>
      <c r="AAJ4" s="140"/>
      <c r="AAK4" s="140"/>
      <c r="AAL4" s="140"/>
      <c r="AAM4" s="140"/>
      <c r="AAN4" s="140"/>
      <c r="AAO4" s="140"/>
      <c r="AAP4" s="140"/>
      <c r="AAQ4" s="140"/>
      <c r="AAR4" s="140"/>
      <c r="AAS4" s="140"/>
      <c r="AAT4" s="140"/>
      <c r="AAU4" s="140"/>
      <c r="AAV4" s="140"/>
      <c r="AAW4" s="140"/>
      <c r="AAX4" s="140"/>
      <c r="AAY4" s="140"/>
      <c r="AAZ4" s="140"/>
      <c r="ABA4" s="140"/>
      <c r="ABB4" s="140"/>
      <c r="ABC4" s="140"/>
      <c r="ABD4" s="140"/>
      <c r="ABE4" s="140"/>
      <c r="ABF4" s="140"/>
      <c r="ABG4" s="140"/>
      <c r="ABH4" s="140"/>
      <c r="ABI4" s="140"/>
      <c r="ABJ4" s="140"/>
      <c r="ABK4" s="140"/>
      <c r="ABL4" s="140"/>
      <c r="ABM4" s="140"/>
      <c r="ABN4" s="140"/>
      <c r="ABO4" s="140"/>
      <c r="ABP4" s="140"/>
      <c r="ABQ4" s="140"/>
      <c r="ABR4" s="140"/>
      <c r="ABS4" s="140"/>
      <c r="ABT4" s="140"/>
      <c r="ABU4" s="140"/>
      <c r="ABV4" s="140"/>
      <c r="ABW4" s="140"/>
      <c r="ABX4" s="140"/>
      <c r="ABY4" s="140"/>
      <c r="ABZ4" s="140"/>
      <c r="ACA4" s="140"/>
      <c r="ACB4" s="140"/>
      <c r="ACC4" s="140"/>
      <c r="ACD4" s="140"/>
      <c r="ACE4" s="140"/>
      <c r="ACF4" s="140"/>
      <c r="ACG4" s="140"/>
      <c r="ACH4" s="140"/>
      <c r="ACI4" s="140"/>
      <c r="ACJ4" s="140"/>
      <c r="ACK4" s="140"/>
      <c r="ACL4" s="140"/>
      <c r="ACM4" s="140"/>
      <c r="ACN4" s="140"/>
      <c r="ACO4" s="140"/>
      <c r="ACP4" s="140"/>
      <c r="ACQ4" s="140"/>
      <c r="ACR4" s="140"/>
      <c r="ACS4" s="140"/>
      <c r="ACT4" s="140"/>
      <c r="ACU4" s="140"/>
      <c r="ACV4" s="140"/>
      <c r="ACW4" s="140"/>
      <c r="ACX4" s="140"/>
      <c r="ACY4" s="140"/>
      <c r="ACZ4" s="140"/>
      <c r="ADA4" s="140"/>
      <c r="ADB4" s="140"/>
      <c r="ADC4" s="140"/>
      <c r="ADD4" s="140"/>
      <c r="ADE4" s="140"/>
      <c r="ADF4" s="140"/>
      <c r="ADG4" s="140"/>
      <c r="ADH4" s="140"/>
      <c r="ADI4" s="140"/>
      <c r="ADJ4" s="140"/>
      <c r="ADK4" s="140"/>
      <c r="ADL4" s="140"/>
      <c r="ADM4" s="140"/>
      <c r="ADN4" s="140"/>
      <c r="ADO4" s="140"/>
      <c r="ADP4" s="140"/>
      <c r="ADQ4" s="140"/>
      <c r="ADR4" s="140"/>
      <c r="ADS4" s="140"/>
      <c r="ADT4" s="140"/>
      <c r="ADU4" s="140"/>
      <c r="ADV4" s="140"/>
      <c r="ADW4" s="140"/>
      <c r="ADX4" s="140"/>
      <c r="ADY4" s="140"/>
      <c r="ADZ4" s="140"/>
      <c r="AEA4" s="140"/>
      <c r="AEB4" s="140"/>
      <c r="AEC4" s="140"/>
      <c r="AED4" s="140"/>
      <c r="AEE4" s="140"/>
    </row>
    <row r="5" spans="1:812">
      <c r="A5" s="92">
        <v>1</v>
      </c>
      <c r="B5" s="139" t="s">
        <v>74</v>
      </c>
      <c r="C5" s="147" t="s">
        <v>74</v>
      </c>
      <c r="D5" s="144">
        <v>14</v>
      </c>
      <c r="E5" s="93" t="s">
        <v>222</v>
      </c>
      <c r="HN5" s="140"/>
      <c r="HO5" s="140"/>
      <c r="HP5" s="140"/>
      <c r="HQ5" s="140"/>
      <c r="HR5" s="140"/>
      <c r="HS5" s="140"/>
      <c r="HT5" s="140"/>
      <c r="HU5" s="140"/>
      <c r="HV5" s="140"/>
      <c r="HW5" s="140"/>
      <c r="HX5" s="140"/>
      <c r="HY5" s="140"/>
      <c r="HZ5" s="140"/>
      <c r="IA5" s="140"/>
      <c r="IB5" s="140"/>
      <c r="IC5" s="140"/>
      <c r="ID5" s="140"/>
      <c r="IE5" s="140"/>
      <c r="IF5" s="140"/>
      <c r="IG5" s="140"/>
      <c r="IH5" s="140"/>
      <c r="II5" s="140"/>
      <c r="IJ5" s="140"/>
      <c r="IK5" s="140"/>
      <c r="IL5" s="140"/>
      <c r="IM5" s="140"/>
      <c r="IN5" s="140"/>
      <c r="IO5" s="140"/>
      <c r="IP5" s="140"/>
      <c r="IQ5" s="140"/>
      <c r="IR5" s="140"/>
      <c r="IS5" s="140"/>
      <c r="IT5" s="140"/>
      <c r="IU5" s="140"/>
      <c r="IV5" s="140"/>
      <c r="IW5" s="140"/>
      <c r="IX5" s="140"/>
      <c r="IY5" s="140"/>
      <c r="IZ5" s="140"/>
      <c r="JA5" s="140"/>
      <c r="JB5" s="140"/>
      <c r="JC5" s="140"/>
      <c r="JD5" s="140"/>
      <c r="JE5" s="140"/>
      <c r="JF5" s="140"/>
      <c r="JG5" s="140"/>
      <c r="JH5" s="140"/>
      <c r="JI5" s="140"/>
      <c r="JJ5" s="140"/>
      <c r="JK5" s="140"/>
      <c r="JL5" s="140"/>
      <c r="JM5" s="140"/>
      <c r="JN5" s="140"/>
      <c r="JO5" s="140"/>
      <c r="JP5" s="140"/>
      <c r="JQ5" s="140"/>
      <c r="JR5" s="140"/>
      <c r="JS5" s="140"/>
      <c r="JT5" s="140"/>
      <c r="JU5" s="140"/>
      <c r="JV5" s="140"/>
      <c r="JW5" s="140"/>
      <c r="JX5" s="140"/>
      <c r="JY5" s="140"/>
      <c r="JZ5" s="140"/>
      <c r="KA5" s="140"/>
      <c r="KB5" s="140"/>
      <c r="KC5" s="140"/>
      <c r="KD5" s="140"/>
      <c r="KE5" s="140"/>
      <c r="KF5" s="140"/>
      <c r="KG5" s="140"/>
      <c r="KH5" s="140"/>
      <c r="KI5" s="140"/>
      <c r="KJ5" s="140"/>
      <c r="KK5" s="140"/>
      <c r="KL5" s="140"/>
      <c r="KM5" s="140"/>
      <c r="KN5" s="140"/>
      <c r="KO5" s="140"/>
      <c r="KP5" s="140"/>
      <c r="KQ5" s="140"/>
      <c r="KR5" s="140"/>
      <c r="KS5" s="140"/>
      <c r="KT5" s="140"/>
      <c r="KU5" s="140"/>
      <c r="KV5" s="140"/>
      <c r="KW5" s="140"/>
      <c r="KX5" s="140"/>
      <c r="KY5" s="140"/>
      <c r="KZ5" s="140"/>
      <c r="LA5" s="140"/>
      <c r="LB5" s="140"/>
      <c r="LC5" s="140"/>
      <c r="LD5" s="140"/>
      <c r="LE5" s="140"/>
      <c r="LF5" s="140"/>
      <c r="LG5" s="140"/>
      <c r="LH5" s="140"/>
      <c r="LI5" s="140"/>
      <c r="LJ5" s="140"/>
      <c r="LK5" s="140"/>
      <c r="LL5" s="140"/>
      <c r="LM5" s="140"/>
      <c r="LN5" s="140"/>
      <c r="LO5" s="140"/>
      <c r="LP5" s="140"/>
      <c r="LQ5" s="140"/>
      <c r="LR5" s="140"/>
      <c r="LS5" s="140"/>
      <c r="LT5" s="140"/>
      <c r="LU5" s="140"/>
      <c r="LV5" s="140"/>
      <c r="LW5" s="140"/>
      <c r="LX5" s="140"/>
      <c r="LY5" s="140"/>
      <c r="LZ5" s="140"/>
      <c r="MA5" s="140"/>
      <c r="MB5" s="140"/>
      <c r="MC5" s="140"/>
      <c r="MD5" s="140"/>
      <c r="ME5" s="140"/>
      <c r="MF5" s="140"/>
      <c r="MG5" s="140"/>
      <c r="MH5" s="140"/>
      <c r="MI5" s="140"/>
      <c r="MJ5" s="140"/>
      <c r="MK5" s="140"/>
      <c r="ML5" s="140"/>
      <c r="MM5" s="140"/>
      <c r="MN5" s="140"/>
      <c r="MO5" s="140"/>
      <c r="MP5" s="140"/>
      <c r="MQ5" s="140"/>
      <c r="MR5" s="140"/>
      <c r="MS5" s="140"/>
      <c r="MT5" s="140"/>
      <c r="MU5" s="140"/>
      <c r="MV5" s="140"/>
      <c r="MW5" s="140"/>
      <c r="MX5" s="140"/>
      <c r="MY5" s="140"/>
      <c r="MZ5" s="140"/>
      <c r="NA5" s="140"/>
      <c r="NB5" s="140"/>
      <c r="NC5" s="140"/>
      <c r="ND5" s="140"/>
      <c r="NE5" s="140"/>
      <c r="NF5" s="140"/>
      <c r="NG5" s="140"/>
      <c r="NH5" s="140"/>
      <c r="NI5" s="140"/>
      <c r="NJ5" s="140"/>
      <c r="NK5" s="140"/>
      <c r="NL5" s="140"/>
      <c r="NM5" s="140"/>
      <c r="NN5" s="140"/>
      <c r="NO5" s="140"/>
      <c r="NP5" s="140"/>
      <c r="NQ5" s="140"/>
      <c r="NR5" s="140"/>
      <c r="NS5" s="140"/>
      <c r="NT5" s="140"/>
      <c r="NU5" s="140"/>
      <c r="NV5" s="140"/>
      <c r="NW5" s="140"/>
      <c r="NX5" s="140"/>
      <c r="NY5" s="140"/>
      <c r="NZ5" s="140"/>
      <c r="OA5" s="140"/>
      <c r="OB5" s="140"/>
      <c r="OC5" s="140"/>
      <c r="OD5" s="140"/>
      <c r="OE5" s="140"/>
      <c r="OF5" s="140"/>
      <c r="OG5" s="140"/>
      <c r="OH5" s="140"/>
      <c r="OI5" s="140"/>
      <c r="OJ5" s="140"/>
      <c r="OK5" s="140"/>
      <c r="OL5" s="140"/>
      <c r="OM5" s="140"/>
      <c r="ON5" s="140"/>
      <c r="OO5" s="140"/>
      <c r="OP5" s="140"/>
      <c r="OQ5" s="140"/>
      <c r="OR5" s="140"/>
      <c r="OS5" s="140"/>
      <c r="OT5" s="140"/>
      <c r="OU5" s="140"/>
      <c r="OV5" s="140"/>
      <c r="OW5" s="140"/>
      <c r="OX5" s="140"/>
      <c r="OY5" s="140"/>
      <c r="OZ5" s="140"/>
      <c r="PA5" s="140"/>
      <c r="PB5" s="140"/>
      <c r="PC5" s="140"/>
      <c r="PD5" s="140"/>
      <c r="PE5" s="140"/>
      <c r="PF5" s="140"/>
      <c r="PG5" s="140"/>
      <c r="PH5" s="140"/>
      <c r="PI5" s="140"/>
      <c r="PJ5" s="140"/>
      <c r="PK5" s="140"/>
      <c r="PL5" s="140"/>
      <c r="PM5" s="140"/>
      <c r="PN5" s="140"/>
      <c r="PO5" s="140"/>
      <c r="PP5" s="140"/>
      <c r="PQ5" s="140"/>
      <c r="PR5" s="140"/>
      <c r="PS5" s="140"/>
      <c r="PT5" s="140"/>
      <c r="PU5" s="140"/>
      <c r="PV5" s="140"/>
      <c r="PW5" s="140"/>
      <c r="PX5" s="140"/>
      <c r="PY5" s="140"/>
      <c r="PZ5" s="140"/>
      <c r="QA5" s="140"/>
      <c r="QB5" s="140"/>
      <c r="QC5" s="140"/>
      <c r="QD5" s="140"/>
      <c r="QE5" s="140"/>
      <c r="QF5" s="140"/>
      <c r="QG5" s="140"/>
      <c r="QH5" s="140"/>
      <c r="QI5" s="140"/>
      <c r="QJ5" s="140"/>
      <c r="QK5" s="140"/>
      <c r="QL5" s="140"/>
      <c r="QM5" s="140"/>
      <c r="QN5" s="140"/>
      <c r="QO5" s="140"/>
      <c r="QP5" s="140"/>
      <c r="QQ5" s="140"/>
      <c r="QR5" s="140"/>
      <c r="QS5" s="140"/>
      <c r="QT5" s="140"/>
      <c r="QU5" s="140"/>
      <c r="QV5" s="140"/>
      <c r="QW5" s="140"/>
      <c r="QX5" s="140"/>
      <c r="QY5" s="140"/>
      <c r="QZ5" s="140"/>
      <c r="RA5" s="140"/>
      <c r="RB5" s="140"/>
      <c r="RC5" s="140"/>
      <c r="RD5" s="140"/>
      <c r="RE5" s="140"/>
      <c r="RF5" s="140"/>
      <c r="RG5" s="140"/>
      <c r="RH5" s="140"/>
      <c r="RI5" s="140"/>
      <c r="RJ5" s="140"/>
      <c r="RK5" s="140"/>
      <c r="RL5" s="140"/>
      <c r="RM5" s="140"/>
      <c r="RN5" s="140"/>
      <c r="RO5" s="140"/>
      <c r="RP5" s="140"/>
      <c r="RQ5" s="140"/>
      <c r="RR5" s="140"/>
      <c r="RS5" s="140"/>
      <c r="RT5" s="140"/>
      <c r="RU5" s="140"/>
      <c r="RV5" s="140"/>
      <c r="RW5" s="140"/>
      <c r="RX5" s="140"/>
      <c r="RY5" s="140"/>
      <c r="RZ5" s="140"/>
      <c r="SA5" s="140"/>
      <c r="SB5" s="140"/>
      <c r="SC5" s="140"/>
      <c r="SD5" s="140"/>
      <c r="SE5" s="140"/>
      <c r="SF5" s="140"/>
      <c r="SG5" s="140"/>
      <c r="SH5" s="140"/>
      <c r="SI5" s="140"/>
      <c r="SJ5" s="140"/>
      <c r="SK5" s="140"/>
      <c r="SL5" s="140"/>
      <c r="SM5" s="140"/>
      <c r="SN5" s="140"/>
      <c r="SO5" s="140"/>
      <c r="SP5" s="140"/>
      <c r="SQ5" s="140"/>
      <c r="SR5" s="140"/>
      <c r="SS5" s="140"/>
      <c r="ST5" s="140"/>
      <c r="SU5" s="140"/>
      <c r="SV5" s="140"/>
      <c r="SW5" s="140"/>
      <c r="SX5" s="140"/>
      <c r="SY5" s="140"/>
      <c r="SZ5" s="140"/>
      <c r="TA5" s="140"/>
      <c r="TB5" s="140"/>
      <c r="TC5" s="140"/>
      <c r="TD5" s="140"/>
      <c r="TE5" s="140"/>
      <c r="TF5" s="140"/>
      <c r="TG5" s="140"/>
      <c r="TH5" s="140"/>
      <c r="TI5" s="140"/>
      <c r="TJ5" s="140"/>
      <c r="TK5" s="140"/>
      <c r="TL5" s="140"/>
      <c r="TM5" s="140"/>
      <c r="TN5" s="140"/>
      <c r="TO5" s="140"/>
      <c r="TP5" s="140"/>
      <c r="TQ5" s="140"/>
      <c r="TR5" s="140"/>
      <c r="TS5" s="140"/>
      <c r="TT5" s="140"/>
      <c r="TU5" s="140"/>
      <c r="TV5" s="140"/>
      <c r="TW5" s="140"/>
      <c r="TX5" s="140"/>
      <c r="TY5" s="140"/>
      <c r="TZ5" s="140"/>
      <c r="UA5" s="140"/>
      <c r="UB5" s="140"/>
      <c r="UC5" s="140"/>
      <c r="UD5" s="140"/>
      <c r="UE5" s="140"/>
      <c r="UF5" s="140"/>
      <c r="UG5" s="140"/>
      <c r="UH5" s="140"/>
      <c r="UI5" s="140"/>
      <c r="UJ5" s="140"/>
      <c r="UK5" s="140"/>
      <c r="UL5" s="140"/>
      <c r="UM5" s="140"/>
      <c r="UN5" s="140"/>
      <c r="UO5" s="140"/>
      <c r="UP5" s="140"/>
      <c r="UQ5" s="140"/>
      <c r="UR5" s="140"/>
      <c r="US5" s="140"/>
      <c r="UT5" s="140"/>
      <c r="UU5" s="140"/>
      <c r="UV5" s="140"/>
      <c r="UW5" s="140"/>
      <c r="UX5" s="140"/>
      <c r="UY5" s="140"/>
      <c r="UZ5" s="140"/>
      <c r="VA5" s="140"/>
      <c r="VB5" s="140"/>
      <c r="VC5" s="140"/>
      <c r="VD5" s="140"/>
      <c r="VE5" s="140"/>
      <c r="VF5" s="140"/>
      <c r="VG5" s="140"/>
      <c r="VH5" s="140"/>
      <c r="VI5" s="140"/>
      <c r="VJ5" s="140"/>
      <c r="VK5" s="140"/>
      <c r="VL5" s="140"/>
      <c r="VM5" s="140"/>
      <c r="VN5" s="140"/>
      <c r="VO5" s="140"/>
      <c r="VP5" s="140"/>
      <c r="VQ5" s="140"/>
      <c r="VR5" s="140"/>
      <c r="VS5" s="140"/>
      <c r="VT5" s="140"/>
      <c r="VU5" s="140"/>
      <c r="VV5" s="140"/>
      <c r="VW5" s="140"/>
      <c r="VX5" s="140"/>
      <c r="VY5" s="140"/>
      <c r="VZ5" s="140"/>
      <c r="WA5" s="140"/>
      <c r="WB5" s="140"/>
      <c r="WC5" s="140"/>
      <c r="WD5" s="140"/>
      <c r="WE5" s="140"/>
      <c r="WF5" s="140"/>
      <c r="WG5" s="140"/>
      <c r="WH5" s="140"/>
      <c r="WI5" s="140"/>
      <c r="WJ5" s="140"/>
      <c r="WK5" s="140"/>
      <c r="WL5" s="140"/>
      <c r="WM5" s="140"/>
      <c r="WN5" s="140"/>
      <c r="WO5" s="140"/>
      <c r="WP5" s="140"/>
      <c r="WQ5" s="140"/>
      <c r="WR5" s="140"/>
      <c r="WS5" s="140"/>
      <c r="WT5" s="140"/>
      <c r="WU5" s="140"/>
      <c r="WV5" s="140"/>
      <c r="WW5" s="140"/>
      <c r="WX5" s="140"/>
      <c r="WY5" s="140"/>
      <c r="WZ5" s="140"/>
      <c r="XA5" s="140"/>
      <c r="XB5" s="140"/>
      <c r="XC5" s="140"/>
      <c r="XD5" s="140"/>
      <c r="XE5" s="140"/>
      <c r="XF5" s="140"/>
      <c r="XG5" s="140"/>
      <c r="XH5" s="140"/>
      <c r="XI5" s="140"/>
      <c r="XJ5" s="140"/>
      <c r="XK5" s="140"/>
      <c r="XL5" s="140"/>
      <c r="XM5" s="140"/>
      <c r="XN5" s="140"/>
      <c r="XO5" s="140"/>
      <c r="XP5" s="140"/>
      <c r="XQ5" s="140"/>
      <c r="XR5" s="140"/>
      <c r="XS5" s="140"/>
      <c r="XT5" s="140"/>
      <c r="XU5" s="140"/>
      <c r="XV5" s="140"/>
      <c r="XW5" s="140"/>
      <c r="XX5" s="140"/>
      <c r="XY5" s="140"/>
      <c r="XZ5" s="140"/>
      <c r="YA5" s="140"/>
      <c r="YB5" s="140"/>
      <c r="YC5" s="140"/>
      <c r="YD5" s="140"/>
      <c r="YE5" s="140"/>
      <c r="YF5" s="140"/>
      <c r="YG5" s="140"/>
      <c r="YH5" s="140"/>
      <c r="YI5" s="140"/>
      <c r="YJ5" s="140"/>
      <c r="YK5" s="140"/>
      <c r="YL5" s="140"/>
      <c r="YM5" s="140"/>
      <c r="YN5" s="140"/>
      <c r="YO5" s="140"/>
      <c r="YP5" s="140"/>
      <c r="YQ5" s="140"/>
      <c r="YR5" s="140"/>
      <c r="YS5" s="140"/>
      <c r="YT5" s="140"/>
      <c r="YU5" s="140"/>
      <c r="YV5" s="140"/>
      <c r="YW5" s="140"/>
      <c r="YX5" s="140"/>
      <c r="YY5" s="140"/>
      <c r="YZ5" s="140"/>
      <c r="ZA5" s="140"/>
      <c r="ZB5" s="140"/>
      <c r="ZC5" s="140"/>
      <c r="ZD5" s="140"/>
      <c r="ZE5" s="140"/>
      <c r="ZF5" s="140"/>
      <c r="ZG5" s="140"/>
      <c r="ZH5" s="140"/>
      <c r="ZI5" s="140"/>
      <c r="ZJ5" s="140"/>
      <c r="ZK5" s="140"/>
      <c r="ZL5" s="140"/>
      <c r="ZM5" s="140"/>
      <c r="ZN5" s="140"/>
      <c r="ZO5" s="140"/>
      <c r="ZP5" s="140"/>
      <c r="ZQ5" s="140"/>
      <c r="ZR5" s="140"/>
      <c r="ZS5" s="140"/>
      <c r="ZT5" s="140"/>
      <c r="ZU5" s="140"/>
      <c r="ZV5" s="140"/>
      <c r="ZW5" s="140"/>
      <c r="ZX5" s="140"/>
      <c r="ZY5" s="140"/>
      <c r="ZZ5" s="140"/>
      <c r="AAA5" s="140"/>
      <c r="AAB5" s="140"/>
      <c r="AAC5" s="140"/>
      <c r="AAD5" s="140"/>
      <c r="AAE5" s="140"/>
      <c r="AAF5" s="140"/>
      <c r="AAG5" s="140"/>
      <c r="AAH5" s="140"/>
      <c r="AAI5" s="140"/>
      <c r="AAJ5" s="140"/>
      <c r="AAK5" s="140"/>
      <c r="AAL5" s="140"/>
      <c r="AAM5" s="140"/>
      <c r="AAN5" s="140"/>
      <c r="AAO5" s="140"/>
      <c r="AAP5" s="140"/>
      <c r="AAQ5" s="140"/>
      <c r="AAR5" s="140"/>
      <c r="AAS5" s="140"/>
      <c r="AAT5" s="140"/>
      <c r="AAU5" s="140"/>
      <c r="AAV5" s="140"/>
      <c r="AAW5" s="140"/>
      <c r="AAX5" s="140"/>
      <c r="AAY5" s="140"/>
      <c r="AAZ5" s="140"/>
      <c r="ABA5" s="140"/>
      <c r="ABB5" s="140"/>
      <c r="ABC5" s="140"/>
      <c r="ABD5" s="140"/>
      <c r="ABE5" s="140"/>
      <c r="ABF5" s="140"/>
      <c r="ABG5" s="140"/>
      <c r="ABH5" s="140"/>
      <c r="ABI5" s="140"/>
      <c r="ABJ5" s="140"/>
      <c r="ABK5" s="140"/>
      <c r="ABL5" s="140"/>
      <c r="ABM5" s="140"/>
      <c r="ABN5" s="140"/>
      <c r="ABO5" s="140"/>
      <c r="ABP5" s="140"/>
      <c r="ABQ5" s="140"/>
      <c r="ABR5" s="140"/>
      <c r="ABS5" s="140"/>
      <c r="ABT5" s="140"/>
      <c r="ABU5" s="140"/>
      <c r="ABV5" s="140"/>
      <c r="ABW5" s="140"/>
      <c r="ABX5" s="140"/>
      <c r="ABY5" s="140"/>
      <c r="ABZ5" s="140"/>
      <c r="ACA5" s="140"/>
      <c r="ACB5" s="140"/>
      <c r="ACC5" s="140"/>
      <c r="ACD5" s="140"/>
      <c r="ACE5" s="140"/>
      <c r="ACF5" s="140"/>
      <c r="ACG5" s="140"/>
      <c r="ACH5" s="140"/>
      <c r="ACI5" s="140"/>
      <c r="ACJ5" s="140"/>
      <c r="ACK5" s="140"/>
      <c r="ACL5" s="140"/>
      <c r="ACM5" s="140"/>
      <c r="ACN5" s="140"/>
      <c r="ACO5" s="140"/>
      <c r="ACP5" s="140"/>
      <c r="ACQ5" s="140"/>
      <c r="ACR5" s="140"/>
      <c r="ACS5" s="140"/>
      <c r="ACT5" s="140"/>
      <c r="ACU5" s="140"/>
      <c r="ACV5" s="140"/>
      <c r="ACW5" s="140"/>
      <c r="ACX5" s="140"/>
      <c r="ACY5" s="140"/>
      <c r="ACZ5" s="140"/>
      <c r="ADA5" s="140"/>
      <c r="ADB5" s="140"/>
      <c r="ADC5" s="140"/>
      <c r="ADD5" s="140"/>
      <c r="ADE5" s="140"/>
      <c r="ADF5" s="140"/>
      <c r="ADG5" s="140"/>
      <c r="ADH5" s="140"/>
      <c r="ADI5" s="140"/>
      <c r="ADJ5" s="140"/>
      <c r="ADK5" s="140"/>
      <c r="ADL5" s="140"/>
      <c r="ADM5" s="140"/>
      <c r="ADN5" s="140"/>
      <c r="ADO5" s="140"/>
      <c r="ADP5" s="140"/>
      <c r="ADQ5" s="140"/>
      <c r="ADR5" s="140"/>
      <c r="ADS5" s="140"/>
      <c r="ADT5" s="140"/>
      <c r="ADU5" s="140"/>
      <c r="ADV5" s="140"/>
      <c r="ADW5" s="140"/>
      <c r="ADX5" s="140"/>
      <c r="ADY5" s="140"/>
      <c r="ADZ5" s="140"/>
      <c r="AEA5" s="140"/>
      <c r="AEB5" s="140"/>
      <c r="AEC5" s="140"/>
      <c r="AED5" s="140"/>
      <c r="AEE5" s="140"/>
      <c r="AEF5" s="140"/>
    </row>
    <row r="6" spans="1:812">
      <c r="A6" s="94">
        <v>2</v>
      </c>
      <c r="B6" s="124" t="s">
        <v>208</v>
      </c>
      <c r="C6" s="148" t="s">
        <v>208</v>
      </c>
      <c r="D6" s="144">
        <v>16</v>
      </c>
      <c r="E6" s="93" t="s">
        <v>223</v>
      </c>
      <c r="HN6" s="140"/>
      <c r="HO6" s="140"/>
      <c r="HP6" s="140"/>
      <c r="HQ6" s="140"/>
      <c r="HR6" s="140"/>
      <c r="HS6" s="140"/>
      <c r="HT6" s="140"/>
      <c r="HU6" s="140"/>
      <c r="HV6" s="140"/>
      <c r="HW6" s="140"/>
      <c r="HX6" s="140"/>
      <c r="HY6" s="140"/>
      <c r="HZ6" s="140"/>
      <c r="IA6" s="140"/>
      <c r="IB6" s="140"/>
      <c r="IC6" s="140"/>
      <c r="ID6" s="140"/>
      <c r="IE6" s="140"/>
      <c r="IF6" s="140"/>
      <c r="IG6" s="140"/>
      <c r="IH6" s="140"/>
      <c r="II6" s="140"/>
      <c r="IJ6" s="140"/>
      <c r="IK6" s="140"/>
      <c r="IL6" s="140"/>
      <c r="IM6" s="140"/>
      <c r="IN6" s="140"/>
      <c r="IO6" s="140"/>
      <c r="IP6" s="140"/>
      <c r="IQ6" s="140"/>
      <c r="IR6" s="140"/>
      <c r="IS6" s="140"/>
      <c r="IT6" s="140"/>
      <c r="IU6" s="140"/>
      <c r="IV6" s="140"/>
      <c r="IW6" s="140"/>
      <c r="IX6" s="140"/>
      <c r="IY6" s="140"/>
      <c r="IZ6" s="140"/>
      <c r="JA6" s="140"/>
      <c r="JB6" s="140"/>
      <c r="JC6" s="140"/>
      <c r="JD6" s="140"/>
      <c r="JE6" s="140"/>
      <c r="JF6" s="140"/>
      <c r="JG6" s="140"/>
      <c r="JH6" s="140"/>
      <c r="JI6" s="140"/>
      <c r="JJ6" s="140"/>
      <c r="JK6" s="140"/>
      <c r="JL6" s="140"/>
      <c r="JM6" s="140"/>
      <c r="JN6" s="140"/>
      <c r="JO6" s="140"/>
      <c r="JP6" s="140"/>
      <c r="JQ6" s="140"/>
      <c r="JR6" s="140"/>
      <c r="JS6" s="140"/>
      <c r="JT6" s="140"/>
      <c r="JU6" s="140"/>
      <c r="JV6" s="140"/>
      <c r="JW6" s="140"/>
      <c r="JX6" s="140"/>
      <c r="JY6" s="140"/>
      <c r="JZ6" s="140"/>
      <c r="KA6" s="140"/>
      <c r="KB6" s="140"/>
      <c r="KC6" s="140"/>
      <c r="KD6" s="140"/>
      <c r="KE6" s="140"/>
      <c r="KF6" s="140"/>
      <c r="KG6" s="140"/>
      <c r="KH6" s="140"/>
      <c r="KI6" s="140"/>
      <c r="KJ6" s="140"/>
      <c r="KK6" s="140"/>
      <c r="KL6" s="140"/>
      <c r="KM6" s="140"/>
      <c r="KN6" s="140"/>
      <c r="KO6" s="140"/>
      <c r="KP6" s="140"/>
      <c r="KQ6" s="140"/>
      <c r="KR6" s="140"/>
      <c r="KS6" s="140"/>
      <c r="KT6" s="140"/>
      <c r="KU6" s="140"/>
      <c r="KV6" s="140"/>
      <c r="KW6" s="140"/>
      <c r="KX6" s="140"/>
      <c r="KY6" s="140"/>
      <c r="KZ6" s="140"/>
      <c r="LA6" s="140"/>
      <c r="LB6" s="140"/>
      <c r="LC6" s="140"/>
      <c r="LD6" s="140"/>
      <c r="LE6" s="140"/>
      <c r="LF6" s="140"/>
      <c r="LG6" s="140"/>
      <c r="LH6" s="140"/>
      <c r="LI6" s="140"/>
      <c r="LJ6" s="140"/>
      <c r="LK6" s="140"/>
      <c r="LL6" s="140"/>
      <c r="LM6" s="140"/>
      <c r="LN6" s="140"/>
      <c r="LO6" s="140"/>
      <c r="LP6" s="140"/>
      <c r="LQ6" s="140"/>
      <c r="LR6" s="140"/>
      <c r="LS6" s="140"/>
      <c r="LT6" s="140"/>
      <c r="LU6" s="140"/>
      <c r="LV6" s="140"/>
      <c r="LW6" s="140"/>
      <c r="LX6" s="140"/>
      <c r="LY6" s="140"/>
      <c r="LZ6" s="140"/>
      <c r="MA6" s="140"/>
      <c r="MB6" s="140"/>
      <c r="MC6" s="140"/>
      <c r="MD6" s="140"/>
      <c r="ME6" s="140"/>
      <c r="MF6" s="140"/>
      <c r="MG6" s="140"/>
      <c r="MH6" s="140"/>
      <c r="MI6" s="140"/>
      <c r="MJ6" s="140"/>
      <c r="MK6" s="140"/>
      <c r="ML6" s="140"/>
      <c r="MM6" s="140"/>
      <c r="MN6" s="140"/>
      <c r="MO6" s="140"/>
      <c r="MP6" s="140"/>
      <c r="MQ6" s="140"/>
      <c r="MR6" s="140"/>
      <c r="MS6" s="140"/>
      <c r="MT6" s="140"/>
      <c r="MU6" s="140"/>
      <c r="MV6" s="140"/>
      <c r="MW6" s="140"/>
      <c r="MX6" s="140"/>
      <c r="MY6" s="140"/>
      <c r="MZ6" s="140"/>
      <c r="NA6" s="140"/>
      <c r="NB6" s="140"/>
      <c r="NC6" s="140"/>
      <c r="ND6" s="140"/>
      <c r="NE6" s="140"/>
      <c r="NF6" s="140"/>
      <c r="NG6" s="140"/>
      <c r="NH6" s="140"/>
      <c r="NI6" s="140"/>
      <c r="NJ6" s="140"/>
      <c r="NK6" s="140"/>
      <c r="NL6" s="140"/>
      <c r="NM6" s="140"/>
      <c r="NN6" s="140"/>
      <c r="NO6" s="140"/>
      <c r="NP6" s="140"/>
      <c r="NQ6" s="140"/>
      <c r="NR6" s="140"/>
      <c r="NS6" s="140"/>
      <c r="NT6" s="140"/>
      <c r="NU6" s="140"/>
      <c r="NV6" s="140"/>
      <c r="NW6" s="140"/>
      <c r="NX6" s="140"/>
      <c r="NY6" s="140"/>
      <c r="NZ6" s="140"/>
      <c r="OA6" s="140"/>
      <c r="OB6" s="140"/>
      <c r="OC6" s="140"/>
      <c r="OD6" s="140"/>
      <c r="OE6" s="140"/>
      <c r="OF6" s="140"/>
      <c r="OG6" s="140"/>
      <c r="OH6" s="140"/>
      <c r="OI6" s="140"/>
      <c r="OJ6" s="140"/>
      <c r="OK6" s="140"/>
      <c r="OL6" s="140"/>
      <c r="OM6" s="140"/>
      <c r="ON6" s="140"/>
      <c r="OO6" s="140"/>
      <c r="OP6" s="140"/>
      <c r="OQ6" s="140"/>
      <c r="OR6" s="140"/>
      <c r="OS6" s="140"/>
      <c r="OT6" s="140"/>
      <c r="OU6" s="140"/>
      <c r="OV6" s="140"/>
      <c r="OW6" s="140"/>
      <c r="OX6" s="140"/>
      <c r="OY6" s="140"/>
      <c r="OZ6" s="140"/>
      <c r="PA6" s="140"/>
      <c r="PB6" s="140"/>
      <c r="PC6" s="140"/>
      <c r="PD6" s="140"/>
      <c r="PE6" s="140"/>
      <c r="PF6" s="140"/>
      <c r="PG6" s="140"/>
      <c r="PH6" s="140"/>
      <c r="PI6" s="140"/>
      <c r="PJ6" s="140"/>
      <c r="PK6" s="140"/>
      <c r="PL6" s="140"/>
      <c r="PM6" s="140"/>
      <c r="PN6" s="140"/>
      <c r="PO6" s="140"/>
      <c r="PP6" s="140"/>
      <c r="PQ6" s="140"/>
      <c r="PR6" s="140"/>
      <c r="PS6" s="140"/>
      <c r="PT6" s="140"/>
      <c r="PU6" s="140"/>
      <c r="PV6" s="140"/>
      <c r="PW6" s="140"/>
      <c r="PX6" s="140"/>
      <c r="PY6" s="140"/>
      <c r="PZ6" s="140"/>
      <c r="QA6" s="140"/>
      <c r="QB6" s="140"/>
      <c r="QC6" s="140"/>
      <c r="QD6" s="140"/>
      <c r="QE6" s="140"/>
      <c r="QF6" s="140"/>
      <c r="QG6" s="140"/>
      <c r="QH6" s="140"/>
      <c r="QI6" s="140"/>
      <c r="QJ6" s="140"/>
      <c r="QK6" s="140"/>
      <c r="QL6" s="140"/>
      <c r="QM6" s="140"/>
      <c r="QN6" s="140"/>
      <c r="QO6" s="140"/>
      <c r="QP6" s="140"/>
      <c r="QQ6" s="140"/>
      <c r="QR6" s="140"/>
      <c r="QS6" s="140"/>
      <c r="QT6" s="140"/>
      <c r="QU6" s="140"/>
      <c r="QV6" s="140"/>
      <c r="QW6" s="140"/>
      <c r="QX6" s="140"/>
      <c r="QY6" s="140"/>
      <c r="QZ6" s="140"/>
      <c r="RA6" s="140"/>
      <c r="RB6" s="140"/>
      <c r="RC6" s="140"/>
      <c r="RD6" s="140"/>
      <c r="RE6" s="140"/>
      <c r="RF6" s="140"/>
      <c r="RG6" s="140"/>
      <c r="RH6" s="140"/>
      <c r="RI6" s="140"/>
      <c r="RJ6" s="140"/>
      <c r="RK6" s="140"/>
      <c r="RL6" s="140"/>
      <c r="RM6" s="140"/>
      <c r="RN6" s="140"/>
      <c r="RO6" s="140"/>
      <c r="RP6" s="140"/>
      <c r="RQ6" s="140"/>
      <c r="RR6" s="140"/>
      <c r="RS6" s="140"/>
      <c r="RT6" s="140"/>
      <c r="RU6" s="140"/>
      <c r="RV6" s="140"/>
      <c r="RW6" s="140"/>
      <c r="RX6" s="140"/>
      <c r="RY6" s="140"/>
      <c r="RZ6" s="140"/>
      <c r="SA6" s="140"/>
      <c r="SB6" s="140"/>
      <c r="SC6" s="140"/>
      <c r="SD6" s="140"/>
      <c r="SE6" s="140"/>
      <c r="SF6" s="140"/>
      <c r="SG6" s="140"/>
      <c r="SH6" s="140"/>
      <c r="SI6" s="140"/>
      <c r="SJ6" s="140"/>
      <c r="SK6" s="140"/>
      <c r="SL6" s="140"/>
      <c r="SM6" s="140"/>
      <c r="SN6" s="140"/>
      <c r="SO6" s="140"/>
      <c r="SP6" s="140"/>
      <c r="SQ6" s="140"/>
      <c r="SR6" s="140"/>
      <c r="SS6" s="140"/>
      <c r="ST6" s="140"/>
      <c r="SU6" s="140"/>
      <c r="SV6" s="140"/>
      <c r="SW6" s="140"/>
      <c r="SX6" s="140"/>
      <c r="SY6" s="140"/>
      <c r="SZ6" s="140"/>
      <c r="TA6" s="140"/>
      <c r="TB6" s="140"/>
      <c r="TC6" s="140"/>
      <c r="TD6" s="140"/>
      <c r="TE6" s="140"/>
      <c r="TF6" s="140"/>
      <c r="TG6" s="140"/>
      <c r="TH6" s="140"/>
      <c r="TI6" s="140"/>
      <c r="TJ6" s="140"/>
      <c r="TK6" s="140"/>
      <c r="TL6" s="140"/>
      <c r="TM6" s="140"/>
      <c r="TN6" s="140"/>
      <c r="TO6" s="140"/>
      <c r="TP6" s="140"/>
      <c r="TQ6" s="140"/>
      <c r="TR6" s="140"/>
      <c r="TS6" s="140"/>
      <c r="TT6" s="140"/>
      <c r="TU6" s="140"/>
      <c r="TV6" s="140"/>
      <c r="TW6" s="140"/>
      <c r="TX6" s="140"/>
      <c r="TY6" s="140"/>
      <c r="TZ6" s="140"/>
      <c r="UA6" s="140"/>
      <c r="UB6" s="140"/>
      <c r="UC6" s="140"/>
      <c r="UD6" s="140"/>
      <c r="UE6" s="140"/>
      <c r="UF6" s="140"/>
      <c r="UG6" s="140"/>
      <c r="UH6" s="140"/>
      <c r="UI6" s="140"/>
      <c r="UJ6" s="140"/>
      <c r="UK6" s="140"/>
      <c r="UL6" s="140"/>
      <c r="UM6" s="140"/>
      <c r="UN6" s="140"/>
      <c r="UO6" s="140"/>
      <c r="UP6" s="140"/>
      <c r="UQ6" s="140"/>
      <c r="UR6" s="140"/>
      <c r="US6" s="140"/>
      <c r="UT6" s="140"/>
      <c r="UU6" s="140"/>
      <c r="UV6" s="140"/>
      <c r="UW6" s="140"/>
      <c r="UX6" s="140"/>
      <c r="UY6" s="140"/>
      <c r="UZ6" s="140"/>
      <c r="VA6" s="140"/>
      <c r="VB6" s="140"/>
      <c r="VC6" s="140"/>
      <c r="VD6" s="140"/>
      <c r="VE6" s="140"/>
      <c r="VF6" s="140"/>
      <c r="VG6" s="140"/>
      <c r="VH6" s="140"/>
      <c r="VI6" s="140"/>
      <c r="VJ6" s="140"/>
      <c r="VK6" s="140"/>
      <c r="VL6" s="140"/>
      <c r="VM6" s="140"/>
      <c r="VN6" s="140"/>
      <c r="VO6" s="140"/>
      <c r="VP6" s="140"/>
      <c r="VQ6" s="140"/>
      <c r="VR6" s="140"/>
      <c r="VS6" s="140"/>
      <c r="VT6" s="140"/>
      <c r="VU6" s="140"/>
      <c r="VV6" s="140"/>
      <c r="VW6" s="140"/>
      <c r="VX6" s="140"/>
      <c r="VY6" s="140"/>
      <c r="VZ6" s="140"/>
      <c r="WA6" s="140"/>
      <c r="WB6" s="140"/>
      <c r="WC6" s="140"/>
      <c r="WD6" s="140"/>
      <c r="WE6" s="140"/>
      <c r="WF6" s="140"/>
      <c r="WG6" s="140"/>
      <c r="WH6" s="140"/>
      <c r="WI6" s="140"/>
      <c r="WJ6" s="140"/>
      <c r="WK6" s="140"/>
      <c r="WL6" s="140"/>
      <c r="WM6" s="140"/>
      <c r="WN6" s="140"/>
      <c r="WO6" s="140"/>
      <c r="WP6" s="140"/>
      <c r="WQ6" s="140"/>
      <c r="WR6" s="140"/>
      <c r="WS6" s="140"/>
      <c r="WT6" s="140"/>
      <c r="WU6" s="140"/>
      <c r="WV6" s="140"/>
      <c r="WW6" s="140"/>
      <c r="WX6" s="140"/>
      <c r="WY6" s="140"/>
      <c r="WZ6" s="140"/>
      <c r="XA6" s="140"/>
      <c r="XB6" s="140"/>
      <c r="XC6" s="140"/>
      <c r="XD6" s="140"/>
      <c r="XE6" s="140"/>
      <c r="XF6" s="140"/>
      <c r="XG6" s="140"/>
      <c r="XH6" s="140"/>
      <c r="XI6" s="140"/>
      <c r="XJ6" s="140"/>
      <c r="XK6" s="140"/>
      <c r="XL6" s="140"/>
      <c r="XM6" s="140"/>
      <c r="XN6" s="140"/>
      <c r="XO6" s="140"/>
      <c r="XP6" s="140"/>
      <c r="XQ6" s="140"/>
      <c r="XR6" s="140"/>
      <c r="XS6" s="140"/>
      <c r="XT6" s="140"/>
      <c r="XU6" s="140"/>
      <c r="XV6" s="140"/>
      <c r="XW6" s="140"/>
      <c r="XX6" s="140"/>
      <c r="XY6" s="140"/>
      <c r="XZ6" s="140"/>
      <c r="YA6" s="140"/>
      <c r="YB6" s="140"/>
      <c r="YC6" s="140"/>
      <c r="YD6" s="140"/>
      <c r="YE6" s="140"/>
      <c r="YF6" s="140"/>
      <c r="YG6" s="140"/>
      <c r="YH6" s="140"/>
      <c r="YI6" s="140"/>
      <c r="YJ6" s="140"/>
      <c r="YK6" s="140"/>
      <c r="YL6" s="140"/>
      <c r="YM6" s="140"/>
      <c r="YN6" s="140"/>
      <c r="YO6" s="140"/>
      <c r="YP6" s="140"/>
      <c r="YQ6" s="140"/>
      <c r="YR6" s="140"/>
      <c r="YS6" s="140"/>
      <c r="YT6" s="140"/>
      <c r="YU6" s="140"/>
      <c r="YV6" s="140"/>
      <c r="YW6" s="140"/>
      <c r="YX6" s="140"/>
      <c r="YY6" s="140"/>
      <c r="YZ6" s="140"/>
      <c r="ZA6" s="140"/>
      <c r="ZB6" s="140"/>
      <c r="ZC6" s="140"/>
      <c r="ZD6" s="140"/>
      <c r="ZE6" s="140"/>
      <c r="ZF6" s="140"/>
      <c r="ZG6" s="140"/>
      <c r="ZH6" s="140"/>
      <c r="ZI6" s="140"/>
      <c r="ZJ6" s="140"/>
      <c r="ZK6" s="140"/>
      <c r="ZL6" s="140"/>
      <c r="ZM6" s="140"/>
      <c r="ZN6" s="140"/>
      <c r="ZO6" s="140"/>
      <c r="ZP6" s="140"/>
      <c r="ZQ6" s="140"/>
      <c r="ZR6" s="140"/>
      <c r="ZS6" s="140"/>
      <c r="ZT6" s="140"/>
      <c r="ZU6" s="140"/>
      <c r="ZV6" s="140"/>
      <c r="ZW6" s="140"/>
      <c r="ZX6" s="140"/>
      <c r="ZY6" s="140"/>
      <c r="ZZ6" s="140"/>
      <c r="AAA6" s="140"/>
      <c r="AAB6" s="140"/>
      <c r="AAC6" s="140"/>
      <c r="AAD6" s="140"/>
      <c r="AAE6" s="140"/>
      <c r="AAF6" s="140"/>
      <c r="AAG6" s="140"/>
      <c r="AAH6" s="140"/>
      <c r="AAI6" s="140"/>
      <c r="AAJ6" s="140"/>
      <c r="AAK6" s="140"/>
      <c r="AAL6" s="140"/>
      <c r="AAM6" s="140"/>
      <c r="AAN6" s="140"/>
      <c r="AAO6" s="140"/>
      <c r="AAP6" s="140"/>
      <c r="AAQ6" s="140"/>
      <c r="AAR6" s="140"/>
      <c r="AAS6" s="140"/>
      <c r="AAT6" s="140"/>
      <c r="AAU6" s="140"/>
      <c r="AAV6" s="140"/>
      <c r="AAW6" s="140"/>
      <c r="AAX6" s="140"/>
      <c r="AAY6" s="140"/>
      <c r="AAZ6" s="140"/>
      <c r="ABA6" s="140"/>
      <c r="ABB6" s="140"/>
      <c r="ABC6" s="140"/>
      <c r="ABD6" s="140"/>
      <c r="ABE6" s="140"/>
      <c r="ABF6" s="140"/>
      <c r="ABG6" s="140"/>
      <c r="ABH6" s="140"/>
      <c r="ABI6" s="140"/>
      <c r="ABJ6" s="140"/>
      <c r="ABK6" s="140"/>
      <c r="ABL6" s="140"/>
      <c r="ABM6" s="140"/>
      <c r="ABN6" s="140"/>
      <c r="ABO6" s="140"/>
      <c r="ABP6" s="140"/>
      <c r="ABQ6" s="140"/>
      <c r="ABR6" s="140"/>
      <c r="ABS6" s="140"/>
      <c r="ABT6" s="140"/>
      <c r="ABU6" s="140"/>
      <c r="ABV6" s="140"/>
      <c r="ABW6" s="140"/>
      <c r="ABX6" s="140"/>
      <c r="ABY6" s="140"/>
      <c r="ABZ6" s="140"/>
      <c r="ACA6" s="140"/>
      <c r="ACB6" s="140"/>
      <c r="ACC6" s="140"/>
      <c r="ACD6" s="140"/>
      <c r="ACE6" s="140"/>
      <c r="ACF6" s="140"/>
      <c r="ACG6" s="140"/>
      <c r="ACH6" s="140"/>
      <c r="ACI6" s="140"/>
      <c r="ACJ6" s="140"/>
      <c r="ACK6" s="140"/>
      <c r="ACL6" s="140"/>
      <c r="ACM6" s="140"/>
      <c r="ACN6" s="140"/>
      <c r="ACO6" s="140"/>
      <c r="ACP6" s="140"/>
      <c r="ACQ6" s="140"/>
      <c r="ACR6" s="140"/>
      <c r="ACS6" s="140"/>
      <c r="ACT6" s="140"/>
      <c r="ACU6" s="140"/>
      <c r="ACV6" s="140"/>
      <c r="ACW6" s="140"/>
      <c r="ACX6" s="140"/>
      <c r="ACY6" s="140"/>
      <c r="ACZ6" s="140"/>
      <c r="ADA6" s="140"/>
      <c r="ADB6" s="140"/>
      <c r="ADC6" s="140"/>
      <c r="ADD6" s="140"/>
      <c r="ADE6" s="140"/>
      <c r="ADF6" s="140"/>
      <c r="ADG6" s="140"/>
      <c r="ADH6" s="140"/>
      <c r="ADI6" s="140"/>
      <c r="ADJ6" s="140"/>
      <c r="ADK6" s="140"/>
      <c r="ADL6" s="140"/>
      <c r="ADM6" s="140"/>
      <c r="ADN6" s="140"/>
      <c r="ADO6" s="140"/>
      <c r="ADP6" s="140"/>
      <c r="ADQ6" s="140"/>
      <c r="ADR6" s="140"/>
      <c r="ADS6" s="140"/>
      <c r="ADT6" s="140"/>
      <c r="ADU6" s="140"/>
      <c r="ADV6" s="140"/>
      <c r="ADW6" s="140"/>
      <c r="ADX6" s="140"/>
      <c r="ADY6" s="140"/>
      <c r="ADZ6" s="140"/>
      <c r="AEA6" s="140"/>
      <c r="AEB6" s="140"/>
      <c r="AEC6" s="140"/>
      <c r="AED6" s="140"/>
      <c r="AEE6" s="140"/>
      <c r="AEF6" s="140"/>
    </row>
    <row r="7" spans="1:812">
      <c r="A7" s="94">
        <v>3</v>
      </c>
      <c r="B7" s="124" t="s">
        <v>174</v>
      </c>
      <c r="C7" s="148" t="s">
        <v>174</v>
      </c>
      <c r="D7" s="144">
        <v>3</v>
      </c>
      <c r="E7" s="93" t="s">
        <v>224</v>
      </c>
    </row>
    <row r="8" spans="1:812">
      <c r="A8" s="94">
        <v>4</v>
      </c>
      <c r="B8" s="124" t="s">
        <v>129</v>
      </c>
      <c r="C8" s="149" t="s">
        <v>129</v>
      </c>
      <c r="D8" s="144">
        <v>7</v>
      </c>
      <c r="E8" s="93" t="s">
        <v>83</v>
      </c>
    </row>
    <row r="9" spans="1:812">
      <c r="A9" s="94">
        <v>5</v>
      </c>
      <c r="B9" s="124" t="s">
        <v>192</v>
      </c>
      <c r="C9" s="149" t="s">
        <v>192</v>
      </c>
      <c r="D9" s="144">
        <v>9</v>
      </c>
      <c r="E9" s="93" t="s">
        <v>225</v>
      </c>
    </row>
    <row r="10" spans="1:812">
      <c r="D10" s="11">
        <f>SUM(D5:D9)</f>
        <v>49</v>
      </c>
    </row>
  </sheetData>
  <mergeCells count="2">
    <mergeCell ref="A1:D2"/>
    <mergeCell ref="B3:D3"/>
  </mergeCells>
  <hyperlinks>
    <hyperlink ref="C5" location="'Xem thực đơn và đặt món'!A1" display="Xem thực đơn và đặt món" xr:uid="{00000000-0004-0000-0000-000000000000}"/>
    <hyperlink ref="C6" location="'Quản lý giỏ hàng'!A1" display="Quản lý giỏ hàng" xr:uid="{00000000-0004-0000-0000-000001000000}"/>
    <hyperlink ref="C7" location="'Thanh toán'!A1" display="Thanh toán" xr:uid="{00000000-0004-0000-0000-000002000000}"/>
    <hyperlink ref="C8" location="'Theo dõi trạng thái đơn hàng'!A1" display="Theo dõi trạng thái đơn hàng" xr:uid="{00000000-0004-0000-0000-000005000000}"/>
    <hyperlink ref="C9" location="'Đánh giá'!A1" display="Đánh giá" xr:uid="{00000000-0004-0000-0000-00000A000000}"/>
  </hyperlinks>
  <pageMargins left="0.7" right="0.7" top="0.75" bottom="0.75" header="0.3" footer="0.3"/>
  <pageSetup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N51"/>
  <sheetViews>
    <sheetView tabSelected="1" zoomScale="70" zoomScaleNormal="70" workbookViewId="0">
      <selection activeCell="H6" sqref="H6"/>
    </sheetView>
  </sheetViews>
  <sheetFormatPr defaultColWidth="9.08203125" defaultRowHeight="14"/>
  <cols>
    <col min="1" max="1" width="15.6640625" bestFit="1" customWidth="1"/>
    <col min="2" max="2" width="43.33203125" bestFit="1" customWidth="1"/>
    <col min="3" max="3" width="52.4140625" bestFit="1" customWidth="1"/>
    <col min="4" max="4" width="47.58203125" bestFit="1" customWidth="1"/>
    <col min="5" max="5" width="56.4140625" bestFit="1" customWidth="1"/>
    <col min="6" max="6" width="30.08203125" customWidth="1"/>
    <col min="7" max="7" width="12.08203125" bestFit="1" customWidth="1"/>
    <col min="8" max="8" width="13.58203125" customWidth="1"/>
    <col min="9" max="9" width="7.6640625" bestFit="1" customWidth="1"/>
    <col min="10" max="10" width="12.08203125" bestFit="1" customWidth="1"/>
    <col min="11" max="11" width="14.33203125" customWidth="1"/>
    <col min="12" max="12" width="11.33203125" bestFit="1" customWidth="1"/>
  </cols>
  <sheetData>
    <row r="1" spans="1:6" ht="15.75" customHeight="1">
      <c r="A1" s="61" t="s">
        <v>41</v>
      </c>
      <c r="B1" s="174" t="s">
        <v>71</v>
      </c>
      <c r="C1" s="174"/>
      <c r="D1" s="174"/>
      <c r="E1" s="174"/>
      <c r="F1" s="174"/>
    </row>
    <row r="2" spans="1:6" ht="15.75" customHeight="1">
      <c r="A2" s="61" t="s">
        <v>42</v>
      </c>
      <c r="B2" s="175" t="s">
        <v>74</v>
      </c>
      <c r="C2" s="175"/>
      <c r="D2" s="175"/>
      <c r="E2" s="175"/>
      <c r="F2" s="175"/>
    </row>
    <row r="3" spans="1:6" ht="16.5">
      <c r="A3" s="62"/>
      <c r="B3" s="63" t="s">
        <v>16</v>
      </c>
      <c r="C3" s="63" t="s">
        <v>17</v>
      </c>
      <c r="D3" s="63" t="s">
        <v>43</v>
      </c>
      <c r="E3" s="64" t="s">
        <v>19</v>
      </c>
      <c r="F3" s="63" t="s">
        <v>59</v>
      </c>
    </row>
    <row r="4" spans="1:6" ht="16.5">
      <c r="A4" s="65" t="s">
        <v>46</v>
      </c>
      <c r="B4" s="62">
        <v>14</v>
      </c>
      <c r="C4" s="62">
        <v>0</v>
      </c>
      <c r="D4" s="62">
        <v>0</v>
      </c>
      <c r="E4" s="62">
        <v>0</v>
      </c>
      <c r="F4" s="62">
        <v>14</v>
      </c>
    </row>
    <row r="5" spans="1:6" ht="16.5">
      <c r="A5" s="65" t="s">
        <v>47</v>
      </c>
      <c r="B5" s="62">
        <v>0</v>
      </c>
      <c r="C5" s="62">
        <v>0</v>
      </c>
      <c r="D5" s="62">
        <v>0</v>
      </c>
      <c r="E5" s="66">
        <v>0</v>
      </c>
      <c r="F5" s="62">
        <v>0</v>
      </c>
    </row>
    <row r="6" spans="1:6" ht="198" customHeight="1"/>
    <row r="7" spans="1:6" ht="276" customHeight="1"/>
    <row r="8" spans="1:6" hidden="1"/>
    <row r="9" spans="1:6" hidden="1"/>
    <row r="10" spans="1:6" hidden="1"/>
    <row r="11" spans="1:6" hidden="1"/>
    <row r="12" spans="1:6" hidden="1"/>
    <row r="13" spans="1:6" hidden="1"/>
    <row r="14" spans="1:6" hidden="1"/>
    <row r="15" spans="1:6" hidden="1"/>
    <row r="16" spans="1:6" hidden="1"/>
    <row r="17" spans="1:13" hidden="1"/>
    <row r="18" spans="1:13" hidden="1"/>
    <row r="19" spans="1:13" hidden="1"/>
    <row r="20" spans="1:13" hidden="1"/>
    <row r="21" spans="1:13" hidden="1"/>
    <row r="22" spans="1:13" hidden="1"/>
    <row r="23" spans="1:13" hidden="1"/>
    <row r="24" spans="1:13" hidden="1"/>
    <row r="25" spans="1:13" hidden="1"/>
    <row r="26" spans="1:13" hidden="1"/>
    <row r="27" spans="1:13" hidden="1"/>
    <row r="28" spans="1:13" hidden="1"/>
    <row r="29" spans="1:13" hidden="1"/>
    <row r="30" spans="1:13" ht="187.5" customHeight="1"/>
    <row r="31" spans="1:13" ht="16.5">
      <c r="A31" s="176" t="s">
        <v>48</v>
      </c>
      <c r="B31" s="176" t="s">
        <v>5</v>
      </c>
      <c r="C31" s="176" t="s">
        <v>58</v>
      </c>
      <c r="D31" s="168" t="s">
        <v>49</v>
      </c>
      <c r="E31" s="176" t="s">
        <v>50</v>
      </c>
      <c r="F31" s="176" t="s">
        <v>51</v>
      </c>
      <c r="G31" s="164" t="s">
        <v>52</v>
      </c>
      <c r="H31" s="164"/>
      <c r="I31" s="164"/>
      <c r="J31" s="164"/>
      <c r="K31" s="164"/>
      <c r="L31" s="164"/>
      <c r="M31" s="164" t="s">
        <v>53</v>
      </c>
    </row>
    <row r="32" spans="1:13" ht="16.5">
      <c r="A32" s="176"/>
      <c r="B32" s="176"/>
      <c r="C32" s="176"/>
      <c r="D32" s="169"/>
      <c r="E32" s="176"/>
      <c r="F32" s="176"/>
      <c r="G32" s="164" t="s">
        <v>24</v>
      </c>
      <c r="H32" s="164"/>
      <c r="I32" s="164"/>
      <c r="J32" s="164" t="s">
        <v>25</v>
      </c>
      <c r="K32" s="164"/>
      <c r="L32" s="164"/>
      <c r="M32" s="164"/>
    </row>
    <row r="33" spans="1:14" ht="36" customHeight="1">
      <c r="A33" s="176"/>
      <c r="B33" s="176"/>
      <c r="C33" s="176"/>
      <c r="D33" s="170"/>
      <c r="E33" s="176"/>
      <c r="F33" s="176"/>
      <c r="G33" s="80" t="s">
        <v>54</v>
      </c>
      <c r="H33" s="81" t="s">
        <v>55</v>
      </c>
      <c r="I33" s="80" t="s">
        <v>56</v>
      </c>
      <c r="J33" s="80" t="s">
        <v>54</v>
      </c>
      <c r="K33" s="80" t="s">
        <v>55</v>
      </c>
      <c r="L33" s="80" t="s">
        <v>56</v>
      </c>
      <c r="M33" s="164"/>
    </row>
    <row r="34" spans="1:14" ht="16.5">
      <c r="A34" s="165" t="s">
        <v>76</v>
      </c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7"/>
    </row>
    <row r="35" spans="1:14" ht="35" customHeight="1">
      <c r="A35" s="85" t="s">
        <v>75</v>
      </c>
      <c r="B35" s="85" t="s">
        <v>84</v>
      </c>
      <c r="C35" s="83"/>
      <c r="D35" s="83" t="s">
        <v>94</v>
      </c>
      <c r="E35" s="86" t="s">
        <v>72</v>
      </c>
      <c r="F35" s="86" t="s">
        <v>73</v>
      </c>
      <c r="G35" s="83" t="s">
        <v>57</v>
      </c>
      <c r="H35" s="84">
        <v>46115</v>
      </c>
      <c r="I35" s="83" t="s">
        <v>222</v>
      </c>
      <c r="J35" s="83"/>
      <c r="K35" s="84"/>
      <c r="L35" s="83"/>
      <c r="M35" s="83"/>
    </row>
    <row r="36" spans="1:14" ht="35" customHeight="1">
      <c r="A36" s="85" t="s">
        <v>77</v>
      </c>
      <c r="B36" s="85" t="s">
        <v>61</v>
      </c>
      <c r="C36" s="83"/>
      <c r="D36" s="83" t="s">
        <v>94</v>
      </c>
      <c r="E36" s="86" t="s">
        <v>60</v>
      </c>
      <c r="F36" s="86" t="s">
        <v>60</v>
      </c>
      <c r="G36" s="83" t="s">
        <v>57</v>
      </c>
      <c r="H36" s="84">
        <v>46115</v>
      </c>
      <c r="I36" s="83" t="s">
        <v>222</v>
      </c>
      <c r="J36" s="83"/>
      <c r="K36" s="84"/>
      <c r="L36" s="83"/>
      <c r="M36" s="83"/>
    </row>
    <row r="37" spans="1:14" ht="54.65" customHeight="1">
      <c r="A37" s="85" t="s">
        <v>78</v>
      </c>
      <c r="B37" s="85" t="s">
        <v>85</v>
      </c>
      <c r="C37" s="83"/>
      <c r="D37" s="83" t="s">
        <v>94</v>
      </c>
      <c r="E37" s="86" t="s">
        <v>86</v>
      </c>
      <c r="F37" s="86" t="s">
        <v>86</v>
      </c>
      <c r="G37" s="83" t="s">
        <v>57</v>
      </c>
      <c r="H37" s="84">
        <v>46115</v>
      </c>
      <c r="I37" s="83" t="s">
        <v>222</v>
      </c>
      <c r="J37" s="83"/>
      <c r="K37" s="84"/>
      <c r="L37" s="83"/>
      <c r="M37" s="83"/>
    </row>
    <row r="38" spans="1:14" ht="35" customHeight="1">
      <c r="A38" s="85" t="s">
        <v>79</v>
      </c>
      <c r="B38" s="85" t="s">
        <v>62</v>
      </c>
      <c r="C38" s="83"/>
      <c r="D38" s="83" t="s">
        <v>94</v>
      </c>
      <c r="E38" s="86" t="s">
        <v>82</v>
      </c>
      <c r="F38" s="86" t="s">
        <v>82</v>
      </c>
      <c r="G38" s="83" t="s">
        <v>57</v>
      </c>
      <c r="H38" s="84">
        <v>46115</v>
      </c>
      <c r="I38" s="83" t="s">
        <v>222</v>
      </c>
      <c r="J38" s="83"/>
      <c r="K38" s="84"/>
      <c r="L38" s="83"/>
      <c r="M38" s="83"/>
    </row>
    <row r="39" spans="1:14" ht="35" customHeight="1">
      <c r="A39" s="85" t="s">
        <v>80</v>
      </c>
      <c r="B39" s="83" t="s">
        <v>87</v>
      </c>
      <c r="C39" s="83"/>
      <c r="D39" s="83" t="s">
        <v>94</v>
      </c>
      <c r="E39" s="86" t="s">
        <v>82</v>
      </c>
      <c r="F39" s="86" t="s">
        <v>82</v>
      </c>
      <c r="G39" s="83" t="s">
        <v>57</v>
      </c>
      <c r="H39" s="84">
        <v>46115</v>
      </c>
      <c r="I39" s="83" t="s">
        <v>222</v>
      </c>
      <c r="J39" s="83"/>
      <c r="K39" s="84"/>
      <c r="L39" s="83"/>
      <c r="M39" s="83"/>
    </row>
    <row r="40" spans="1:14" ht="35" customHeight="1">
      <c r="A40" s="85" t="s">
        <v>81</v>
      </c>
      <c r="B40" s="83" t="s">
        <v>88</v>
      </c>
      <c r="C40" s="83"/>
      <c r="D40" s="83" t="s">
        <v>94</v>
      </c>
      <c r="E40" s="83" t="s">
        <v>82</v>
      </c>
      <c r="F40" s="83" t="s">
        <v>82</v>
      </c>
      <c r="G40" s="83" t="s">
        <v>57</v>
      </c>
      <c r="H40" s="84">
        <v>46115</v>
      </c>
      <c r="I40" s="83" t="s">
        <v>222</v>
      </c>
      <c r="J40" s="83"/>
      <c r="K40" s="84"/>
      <c r="L40" s="83"/>
      <c r="M40" s="83"/>
      <c r="N40" s="35"/>
    </row>
    <row r="41" spans="1:14" ht="35" customHeight="1">
      <c r="A41" s="85" t="s">
        <v>91</v>
      </c>
      <c r="B41" s="83" t="s">
        <v>92</v>
      </c>
      <c r="C41" s="83"/>
      <c r="D41" s="83" t="s">
        <v>94</v>
      </c>
      <c r="E41" s="83" t="s">
        <v>60</v>
      </c>
      <c r="F41" s="83" t="s">
        <v>60</v>
      </c>
      <c r="G41" s="83" t="s">
        <v>57</v>
      </c>
      <c r="H41" s="84">
        <v>46115</v>
      </c>
      <c r="I41" s="83" t="s">
        <v>222</v>
      </c>
      <c r="J41" s="83"/>
      <c r="K41" s="84"/>
      <c r="L41" s="83"/>
      <c r="M41" s="83"/>
      <c r="N41" s="35"/>
    </row>
    <row r="42" spans="1:14" ht="16.5">
      <c r="A42" s="171" t="s">
        <v>89</v>
      </c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3"/>
    </row>
    <row r="43" spans="1:14" s="82" customFormat="1" ht="54" customHeight="1">
      <c r="A43" s="86" t="s">
        <v>90</v>
      </c>
      <c r="B43" s="86" t="s">
        <v>84</v>
      </c>
      <c r="C43" s="86" t="s">
        <v>93</v>
      </c>
      <c r="D43" s="86" t="s">
        <v>94</v>
      </c>
      <c r="E43" s="83" t="s">
        <v>221</v>
      </c>
      <c r="F43" s="83" t="s">
        <v>221</v>
      </c>
      <c r="G43" s="83" t="s">
        <v>57</v>
      </c>
      <c r="H43" s="84">
        <v>46115</v>
      </c>
      <c r="I43" s="83" t="s">
        <v>222</v>
      </c>
      <c r="J43" s="83"/>
      <c r="K43" s="84"/>
      <c r="L43" s="83"/>
      <c r="M43" s="83"/>
    </row>
    <row r="44" spans="1:14" s="82" customFormat="1" ht="49.5">
      <c r="A44" s="86" t="s">
        <v>99</v>
      </c>
      <c r="B44" s="86" t="s">
        <v>61</v>
      </c>
      <c r="C44" s="86" t="s">
        <v>95</v>
      </c>
      <c r="D44" s="86" t="s">
        <v>94</v>
      </c>
      <c r="E44" s="83" t="s">
        <v>97</v>
      </c>
      <c r="F44" s="83" t="s">
        <v>97</v>
      </c>
      <c r="G44" s="83" t="s">
        <v>57</v>
      </c>
      <c r="H44" s="84">
        <v>46115</v>
      </c>
      <c r="I44" s="83" t="s">
        <v>222</v>
      </c>
      <c r="J44" s="83"/>
      <c r="K44" s="84"/>
      <c r="L44" s="83"/>
      <c r="M44" s="83"/>
    </row>
    <row r="45" spans="1:14" s="82" customFormat="1" ht="49.5">
      <c r="A45" s="86" t="s">
        <v>100</v>
      </c>
      <c r="B45" s="83" t="s">
        <v>85</v>
      </c>
      <c r="C45" s="86" t="s">
        <v>96</v>
      </c>
      <c r="D45" s="86" t="s">
        <v>94</v>
      </c>
      <c r="E45" s="83" t="s">
        <v>98</v>
      </c>
      <c r="F45" s="83" t="s">
        <v>98</v>
      </c>
      <c r="G45" s="83" t="s">
        <v>57</v>
      </c>
      <c r="H45" s="84">
        <v>46115</v>
      </c>
      <c r="I45" s="83" t="s">
        <v>222</v>
      </c>
      <c r="J45" s="83"/>
      <c r="K45" s="84"/>
      <c r="L45" s="83"/>
      <c r="M45" s="83"/>
    </row>
    <row r="46" spans="1:14" s="82" customFormat="1" ht="66">
      <c r="A46" s="86" t="s">
        <v>101</v>
      </c>
      <c r="B46" s="83" t="s">
        <v>62</v>
      </c>
      <c r="C46" s="86" t="s">
        <v>105</v>
      </c>
      <c r="D46" s="86" t="s">
        <v>94</v>
      </c>
      <c r="E46" s="83" t="s">
        <v>106</v>
      </c>
      <c r="F46" s="83" t="s">
        <v>107</v>
      </c>
      <c r="G46" s="83" t="s">
        <v>57</v>
      </c>
      <c r="H46" s="84">
        <v>46115</v>
      </c>
      <c r="I46" s="83" t="s">
        <v>222</v>
      </c>
      <c r="J46" s="83"/>
      <c r="K46" s="84"/>
      <c r="L46" s="83"/>
      <c r="M46" s="83"/>
    </row>
    <row r="47" spans="1:14" s="82" customFormat="1" ht="49.5">
      <c r="A47" s="86" t="s">
        <v>102</v>
      </c>
      <c r="B47" s="83" t="s">
        <v>87</v>
      </c>
      <c r="C47" s="83" t="s">
        <v>114</v>
      </c>
      <c r="D47" s="83" t="s">
        <v>94</v>
      </c>
      <c r="E47" s="83" t="s">
        <v>108</v>
      </c>
      <c r="F47" s="83" t="s">
        <v>109</v>
      </c>
      <c r="G47" s="83" t="s">
        <v>57</v>
      </c>
      <c r="H47" s="84">
        <v>46115</v>
      </c>
      <c r="I47" s="83" t="s">
        <v>222</v>
      </c>
      <c r="J47" s="83"/>
      <c r="K47" s="84"/>
      <c r="L47" s="83"/>
      <c r="M47" s="83"/>
    </row>
    <row r="48" spans="1:14" s="82" customFormat="1" ht="66" customHeight="1">
      <c r="A48" s="86" t="s">
        <v>103</v>
      </c>
      <c r="B48" s="83" t="s">
        <v>88</v>
      </c>
      <c r="C48" s="83" t="s">
        <v>113</v>
      </c>
      <c r="D48" s="83"/>
      <c r="E48" s="83" t="s">
        <v>110</v>
      </c>
      <c r="F48" s="83" t="s">
        <v>111</v>
      </c>
      <c r="G48" s="83" t="s">
        <v>57</v>
      </c>
      <c r="H48" s="84">
        <v>46115</v>
      </c>
      <c r="I48" s="83" t="s">
        <v>222</v>
      </c>
      <c r="J48" s="83"/>
      <c r="K48" s="84"/>
      <c r="L48" s="83"/>
      <c r="M48" s="83"/>
    </row>
    <row r="49" spans="1:13" s="82" customFormat="1" ht="66">
      <c r="A49" s="86" t="s">
        <v>104</v>
      </c>
      <c r="B49" s="83" t="s">
        <v>92</v>
      </c>
      <c r="C49" s="83" t="s">
        <v>112</v>
      </c>
      <c r="D49" s="83" t="s">
        <v>94</v>
      </c>
      <c r="E49" s="83" t="s">
        <v>115</v>
      </c>
      <c r="F49" s="83" t="s">
        <v>116</v>
      </c>
      <c r="G49" s="83" t="s">
        <v>57</v>
      </c>
      <c r="H49" s="84">
        <v>46115</v>
      </c>
      <c r="I49" s="83" t="s">
        <v>222</v>
      </c>
      <c r="J49" s="83"/>
      <c r="K49" s="84"/>
      <c r="L49" s="83"/>
      <c r="M49" s="83"/>
    </row>
    <row r="50" spans="1:13" ht="35" customHeight="1"/>
    <row r="51" spans="1:13" ht="35" customHeight="1"/>
  </sheetData>
  <mergeCells count="14">
    <mergeCell ref="A42:L42"/>
    <mergeCell ref="B1:F1"/>
    <mergeCell ref="B2:F2"/>
    <mergeCell ref="A31:A33"/>
    <mergeCell ref="B31:B33"/>
    <mergeCell ref="C31:C33"/>
    <mergeCell ref="E31:E33"/>
    <mergeCell ref="F31:F33"/>
    <mergeCell ref="M31:M33"/>
    <mergeCell ref="G32:I32"/>
    <mergeCell ref="G31:L31"/>
    <mergeCell ref="J32:L32"/>
    <mergeCell ref="A34:L34"/>
    <mergeCell ref="D31:D33"/>
  </mergeCells>
  <phoneticPr fontId="28" type="noConversion"/>
  <dataValidations count="1">
    <dataValidation type="list" operator="equal" allowBlank="1" showErrorMessage="1" promptTitle="dfdf" sqref="J35:J41 G35:G41 J43:J49" xr:uid="{00000000-0002-0000-0400-000000000000}">
      <formula1>"Passed,Untested,Failed,Blocked"</formula1>
      <formula2>0</formula2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topLeftCell="A20" workbookViewId="0">
      <selection activeCell="H13" sqref="H13"/>
    </sheetView>
  </sheetViews>
  <sheetFormatPr defaultColWidth="9.08203125" defaultRowHeight="14"/>
  <cols>
    <col min="1" max="1" width="14.08203125" style="7" customWidth="1"/>
    <col min="2" max="2" width="33.33203125" style="7" bestFit="1" customWidth="1"/>
    <col min="3" max="3" width="11.6640625" style="7" customWidth="1"/>
    <col min="4" max="10" width="9.08203125" style="7"/>
    <col min="11" max="11" width="13.58203125" style="7" customWidth="1"/>
    <col min="12" max="12" width="14.33203125" style="7" customWidth="1"/>
    <col min="13" max="16384" width="9.08203125" style="7"/>
  </cols>
  <sheetData>
    <row r="1" spans="1:16" s="1" customFormat="1" ht="25">
      <c r="A1" s="192" t="s">
        <v>7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</row>
    <row r="2" spans="1:16" s="1" customFormat="1" ht="1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</row>
    <row r="3" spans="1:16" s="1" customFormat="1" ht="16.5">
      <c r="A3" s="95" t="s">
        <v>1</v>
      </c>
      <c r="B3" s="193" t="s">
        <v>8</v>
      </c>
      <c r="C3" s="193"/>
      <c r="D3" s="96"/>
      <c r="E3" s="180" t="s">
        <v>9</v>
      </c>
      <c r="F3" s="180"/>
      <c r="G3" s="180"/>
      <c r="H3" s="186" t="s">
        <v>10</v>
      </c>
      <c r="I3" s="187"/>
      <c r="J3" s="187"/>
      <c r="K3" s="188"/>
      <c r="L3" s="97"/>
      <c r="M3" s="97"/>
      <c r="N3" s="97"/>
      <c r="O3" s="97"/>
      <c r="P3" s="97"/>
    </row>
    <row r="4" spans="1:16" s="1" customFormat="1" ht="16.5">
      <c r="A4" s="95"/>
      <c r="B4" s="179"/>
      <c r="C4" s="179"/>
      <c r="D4" s="98"/>
      <c r="E4" s="180" t="s">
        <v>11</v>
      </c>
      <c r="F4" s="180"/>
      <c r="G4" s="180"/>
      <c r="H4" s="189" t="s">
        <v>12</v>
      </c>
      <c r="I4" s="190"/>
      <c r="J4" s="190"/>
      <c r="K4" s="191"/>
      <c r="L4" s="98"/>
      <c r="M4" s="97"/>
      <c r="N4" s="97"/>
      <c r="O4" s="97"/>
      <c r="P4" s="97"/>
    </row>
    <row r="5" spans="1:16" s="1" customFormat="1" ht="16.5">
      <c r="A5" s="95"/>
      <c r="B5" s="179"/>
      <c r="C5" s="179"/>
      <c r="D5" s="98"/>
      <c r="E5" s="180" t="s">
        <v>13</v>
      </c>
      <c r="F5" s="180"/>
      <c r="G5" s="180"/>
      <c r="H5" s="183">
        <v>44114</v>
      </c>
      <c r="I5" s="184"/>
      <c r="J5" s="184"/>
      <c r="K5" s="185"/>
      <c r="L5" s="98"/>
      <c r="M5" s="97"/>
      <c r="N5" s="97"/>
      <c r="O5" s="97"/>
      <c r="P5" s="97"/>
    </row>
    <row r="6" spans="1:16" s="1" customFormat="1" ht="20.25" customHeight="1">
      <c r="A6" s="99" t="s">
        <v>14</v>
      </c>
      <c r="B6" s="181" t="s">
        <v>15</v>
      </c>
      <c r="C6" s="181"/>
      <c r="D6" s="181"/>
      <c r="E6" s="181"/>
      <c r="F6" s="181"/>
      <c r="G6" s="181"/>
      <c r="H6" s="181"/>
      <c r="I6" s="181"/>
      <c r="J6" s="181"/>
      <c r="K6" s="181"/>
      <c r="L6" s="100"/>
      <c r="M6" s="101"/>
      <c r="N6" s="101"/>
      <c r="O6" s="101"/>
      <c r="P6" s="101"/>
    </row>
    <row r="7" spans="1:16" s="1" customFormat="1" ht="20.25" customHeight="1">
      <c r="A7" s="102"/>
      <c r="B7" s="103"/>
      <c r="C7" s="182" t="s">
        <v>16</v>
      </c>
      <c r="D7" s="182"/>
      <c r="E7" s="182" t="s">
        <v>17</v>
      </c>
      <c r="F7" s="182"/>
      <c r="G7" s="182" t="s">
        <v>18</v>
      </c>
      <c r="H7" s="182"/>
      <c r="I7" s="182" t="s">
        <v>19</v>
      </c>
      <c r="J7" s="182"/>
      <c r="K7" s="182" t="s">
        <v>20</v>
      </c>
      <c r="L7" s="182"/>
      <c r="M7" s="177" t="s">
        <v>21</v>
      </c>
      <c r="N7" s="177"/>
      <c r="O7" s="178" t="s">
        <v>22</v>
      </c>
      <c r="P7" s="178"/>
    </row>
    <row r="8" spans="1:16" s="1" customFormat="1" ht="16.5">
      <c r="A8" s="104"/>
      <c r="B8" s="105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77"/>
      <c r="N8" s="177"/>
      <c r="O8" s="178"/>
      <c r="P8" s="178"/>
    </row>
    <row r="9" spans="1:16" s="5" customFormat="1" ht="22.5" customHeight="1">
      <c r="A9" s="106" t="s">
        <v>2</v>
      </c>
      <c r="B9" s="106" t="s">
        <v>23</v>
      </c>
      <c r="C9" s="107" t="s">
        <v>24</v>
      </c>
      <c r="D9" s="107" t="s">
        <v>25</v>
      </c>
      <c r="E9" s="107" t="s">
        <v>24</v>
      </c>
      <c r="F9" s="107" t="s">
        <v>25</v>
      </c>
      <c r="G9" s="107" t="s">
        <v>24</v>
      </c>
      <c r="H9" s="107" t="s">
        <v>25</v>
      </c>
      <c r="I9" s="106" t="s">
        <v>24</v>
      </c>
      <c r="J9" s="107" t="s">
        <v>25</v>
      </c>
      <c r="K9" s="107" t="s">
        <v>24</v>
      </c>
      <c r="L9" s="107" t="s">
        <v>25</v>
      </c>
      <c r="M9" s="107" t="s">
        <v>24</v>
      </c>
      <c r="N9" s="107" t="s">
        <v>25</v>
      </c>
      <c r="O9" s="107" t="s">
        <v>24</v>
      </c>
      <c r="P9" s="107" t="s">
        <v>25</v>
      </c>
    </row>
    <row r="10" spans="1:16" s="1" customFormat="1" ht="31.65" customHeight="1">
      <c r="A10" s="108">
        <v>1</v>
      </c>
      <c r="B10" s="109" t="s">
        <v>6</v>
      </c>
      <c r="C10" s="110">
        <v>15</v>
      </c>
      <c r="D10" s="110">
        <v>15</v>
      </c>
      <c r="E10" s="110">
        <v>0</v>
      </c>
      <c r="F10" s="110">
        <f>'[1]Show Bus Routes List'!C6</f>
        <v>0</v>
      </c>
      <c r="G10" s="110">
        <f>'[1]Show Bus Routes List'!D5</f>
        <v>0</v>
      </c>
      <c r="H10" s="110">
        <f>'[1]Show Bus Routes List'!D6</f>
        <v>0</v>
      </c>
      <c r="I10" s="110">
        <f>'[1]Show Bus Routes List'!E5</f>
        <v>0</v>
      </c>
      <c r="J10" s="110">
        <f>'[1]Show Bus Routes List'!E6</f>
        <v>0</v>
      </c>
      <c r="K10" s="110">
        <v>15</v>
      </c>
      <c r="L10" s="110">
        <v>15</v>
      </c>
      <c r="M10" s="111">
        <f>ROUND(C10*100/K10,1)</f>
        <v>100</v>
      </c>
      <c r="N10" s="111">
        <f t="shared" ref="N10:N20" si="0">ROUND(D10*100/L10,1)</f>
        <v>100</v>
      </c>
      <c r="O10" s="111">
        <f t="shared" ref="O10:P17" si="1">ROUND((C10+E10)*100/K10,1)</f>
        <v>100</v>
      </c>
      <c r="P10" s="112">
        <f t="shared" si="1"/>
        <v>100</v>
      </c>
    </row>
    <row r="11" spans="1:16" s="1" customFormat="1" ht="31.65" customHeight="1">
      <c r="A11" s="108">
        <v>2</v>
      </c>
      <c r="B11" s="109" t="s">
        <v>26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1"/>
      <c r="N11" s="111"/>
      <c r="O11" s="111"/>
      <c r="P11" s="112"/>
    </row>
    <row r="12" spans="1:16" s="1" customFormat="1" ht="45" customHeight="1">
      <c r="A12" s="108">
        <v>3</v>
      </c>
      <c r="B12" s="109" t="s">
        <v>27</v>
      </c>
      <c r="C12" s="110">
        <v>12</v>
      </c>
      <c r="D12" s="110">
        <v>12</v>
      </c>
      <c r="E12" s="110">
        <v>0</v>
      </c>
      <c r="F12" s="110">
        <f>'[1]Show Bus Stops List'!C6</f>
        <v>0</v>
      </c>
      <c r="G12" s="110">
        <f>'[1]Show Bus Stops List'!D5</f>
        <v>0</v>
      </c>
      <c r="H12" s="110">
        <f>'[1]Show Bus Stops List'!D6</f>
        <v>0</v>
      </c>
      <c r="I12" s="110">
        <f>'[1]Show Bus Stops List'!E5</f>
        <v>0</v>
      </c>
      <c r="J12" s="110">
        <f>'[1]Show Bus Stops List'!E6</f>
        <v>0</v>
      </c>
      <c r="K12" s="110">
        <v>12</v>
      </c>
      <c r="L12" s="110">
        <v>12</v>
      </c>
      <c r="M12" s="111">
        <f t="shared" ref="M12:M20" si="2">ROUND(C12*100/K12,1)</f>
        <v>100</v>
      </c>
      <c r="N12" s="111">
        <f t="shared" si="0"/>
        <v>100</v>
      </c>
      <c r="O12" s="111">
        <f t="shared" si="1"/>
        <v>100</v>
      </c>
      <c r="P12" s="112">
        <f t="shared" si="1"/>
        <v>100</v>
      </c>
    </row>
    <row r="13" spans="1:16" s="1" customFormat="1" ht="45" customHeight="1">
      <c r="A13" s="113">
        <v>4</v>
      </c>
      <c r="B13" s="114" t="s">
        <v>28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1"/>
      <c r="N13" s="111"/>
      <c r="O13" s="111"/>
      <c r="P13" s="112"/>
    </row>
    <row r="14" spans="1:16" s="1" customFormat="1" ht="33.75" customHeight="1">
      <c r="A14" s="113">
        <v>5</v>
      </c>
      <c r="B14" s="114" t="s">
        <v>29</v>
      </c>
      <c r="C14" s="40">
        <v>8</v>
      </c>
      <c r="D14" s="40">
        <v>8</v>
      </c>
      <c r="E14" s="40" t="e">
        <f>#REF!</f>
        <v>#REF!</v>
      </c>
      <c r="F14" s="40" t="e">
        <f>#REF!</f>
        <v>#REF!</v>
      </c>
      <c r="G14" s="40" t="e">
        <f>#REF!</f>
        <v>#REF!</v>
      </c>
      <c r="H14" s="40" t="e">
        <f>#REF!</f>
        <v>#REF!</v>
      </c>
      <c r="I14" s="40" t="e">
        <f>#REF!</f>
        <v>#REF!</v>
      </c>
      <c r="J14" s="40" t="e">
        <f>#REF!</f>
        <v>#REF!</v>
      </c>
      <c r="K14" s="40">
        <v>4</v>
      </c>
      <c r="L14" s="40">
        <v>4</v>
      </c>
      <c r="M14" s="111">
        <f t="shared" si="2"/>
        <v>200</v>
      </c>
      <c r="N14" s="111">
        <f t="shared" si="0"/>
        <v>200</v>
      </c>
      <c r="O14" s="111" t="e">
        <f>ROUND((C14+E14)*100/K14,1)</f>
        <v>#REF!</v>
      </c>
      <c r="P14" s="112" t="e">
        <f t="shared" si="1"/>
        <v>#REF!</v>
      </c>
    </row>
    <row r="15" spans="1:16" s="1" customFormat="1" ht="33.75" customHeight="1">
      <c r="A15" s="113">
        <v>6</v>
      </c>
      <c r="B15" s="114" t="s">
        <v>30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1"/>
      <c r="N15" s="41"/>
      <c r="O15" s="41"/>
      <c r="P15" s="42"/>
    </row>
    <row r="16" spans="1:16" s="1" customFormat="1" ht="42" customHeight="1">
      <c r="A16" s="113">
        <v>7</v>
      </c>
      <c r="B16" s="114" t="s">
        <v>31</v>
      </c>
      <c r="C16" s="40">
        <v>15</v>
      </c>
      <c r="D16" s="40">
        <v>15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15</v>
      </c>
      <c r="L16" s="40">
        <v>15</v>
      </c>
      <c r="M16" s="111">
        <f t="shared" si="2"/>
        <v>100</v>
      </c>
      <c r="N16" s="41">
        <v>100</v>
      </c>
      <c r="O16" s="41">
        <v>100</v>
      </c>
      <c r="P16" s="42">
        <v>100</v>
      </c>
    </row>
    <row r="17" spans="1:16" s="1" customFormat="1" ht="33.75" customHeight="1">
      <c r="A17" s="113">
        <v>8</v>
      </c>
      <c r="B17" s="114" t="s">
        <v>32</v>
      </c>
      <c r="C17" s="40">
        <v>20</v>
      </c>
      <c r="D17" s="40">
        <v>20</v>
      </c>
      <c r="E17" s="40" t="e">
        <f>#REF!</f>
        <v>#REF!</v>
      </c>
      <c r="F17" s="40" t="e">
        <f>#REF!</f>
        <v>#REF!</v>
      </c>
      <c r="G17" s="40" t="e">
        <f>#REF!</f>
        <v>#REF!</v>
      </c>
      <c r="H17" s="40" t="e">
        <f>#REF!</f>
        <v>#REF!</v>
      </c>
      <c r="I17" s="40" t="e">
        <f>#REF!</f>
        <v>#REF!</v>
      </c>
      <c r="J17" s="40" t="e">
        <f>#REF!</f>
        <v>#REF!</v>
      </c>
      <c r="K17" s="40">
        <v>20</v>
      </c>
      <c r="L17" s="40">
        <v>20</v>
      </c>
      <c r="M17" s="111">
        <f t="shared" si="2"/>
        <v>100</v>
      </c>
      <c r="N17" s="111">
        <f t="shared" si="0"/>
        <v>100</v>
      </c>
      <c r="O17" s="111" t="e">
        <f>ROUND((C17+E17)*100/K17,1)</f>
        <v>#REF!</v>
      </c>
      <c r="P17" s="112" t="e">
        <f t="shared" si="1"/>
        <v>#REF!</v>
      </c>
    </row>
    <row r="18" spans="1:16" s="1" customFormat="1" ht="20.5">
      <c r="A18" s="113">
        <v>9</v>
      </c>
      <c r="B18" s="114" t="s">
        <v>33</v>
      </c>
      <c r="C18" s="40">
        <v>27</v>
      </c>
      <c r="D18" s="40">
        <v>27</v>
      </c>
      <c r="E18" s="40" t="e">
        <f>#REF!</f>
        <v>#REF!</v>
      </c>
      <c r="F18" s="110">
        <v>0</v>
      </c>
      <c r="G18" s="40" t="e">
        <f>#REF!</f>
        <v>#REF!</v>
      </c>
      <c r="H18" s="40" t="e">
        <f>#REF!</f>
        <v>#REF!</v>
      </c>
      <c r="I18" s="40" t="e">
        <f>#REF!</f>
        <v>#REF!</v>
      </c>
      <c r="J18" s="40">
        <v>0</v>
      </c>
      <c r="K18" s="40">
        <v>27</v>
      </c>
      <c r="L18" s="40">
        <v>27</v>
      </c>
      <c r="M18" s="111">
        <f t="shared" si="2"/>
        <v>100</v>
      </c>
      <c r="N18" s="111">
        <f t="shared" si="0"/>
        <v>100</v>
      </c>
      <c r="O18" s="111" t="e">
        <f t="shared" ref="O18:O20" si="3">ROUND((C18+E18)*100/K18,1)</f>
        <v>#REF!</v>
      </c>
      <c r="P18" s="112">
        <f t="shared" ref="P18:P20" si="4">ROUND((D18+F18)*100/L18,1)</f>
        <v>100</v>
      </c>
    </row>
    <row r="19" spans="1:16" s="6" customFormat="1" ht="20.5">
      <c r="A19" s="115">
        <v>10</v>
      </c>
      <c r="B19" s="116" t="s">
        <v>34</v>
      </c>
      <c r="C19" s="43">
        <v>17</v>
      </c>
      <c r="D19" s="43">
        <v>17</v>
      </c>
      <c r="E19" s="40">
        <v>0</v>
      </c>
      <c r="F19" s="40" t="e">
        <f>#REF!</f>
        <v>#REF!</v>
      </c>
      <c r="G19" s="40">
        <v>0</v>
      </c>
      <c r="H19" s="40">
        <v>0</v>
      </c>
      <c r="I19" s="40">
        <v>0</v>
      </c>
      <c r="J19" s="40" t="e">
        <f>#REF!</f>
        <v>#REF!</v>
      </c>
      <c r="K19" s="43">
        <v>17</v>
      </c>
      <c r="L19" s="43">
        <v>17</v>
      </c>
      <c r="M19" s="111">
        <f t="shared" si="2"/>
        <v>100</v>
      </c>
      <c r="N19" s="111">
        <f t="shared" si="0"/>
        <v>100</v>
      </c>
      <c r="O19" s="111">
        <f t="shared" si="3"/>
        <v>100</v>
      </c>
      <c r="P19" s="112" t="e">
        <f t="shared" si="4"/>
        <v>#REF!</v>
      </c>
    </row>
    <row r="20" spans="1:16" s="1" customFormat="1" ht="20.5">
      <c r="A20" s="115">
        <v>11</v>
      </c>
      <c r="B20" s="116" t="s">
        <v>35</v>
      </c>
      <c r="C20" s="43">
        <v>18</v>
      </c>
      <c r="D20" s="43">
        <v>18</v>
      </c>
      <c r="E20" s="40" t="e">
        <f>#REF!</f>
        <v>#REF!</v>
      </c>
      <c r="F20" s="40">
        <v>0</v>
      </c>
      <c r="G20" s="40" t="e">
        <f>#REF!</f>
        <v>#REF!</v>
      </c>
      <c r="H20" s="40" t="e">
        <f>#REF!</f>
        <v>#REF!</v>
      </c>
      <c r="I20" s="40" t="e">
        <f>#REF!</f>
        <v>#REF!</v>
      </c>
      <c r="J20" s="40">
        <v>0</v>
      </c>
      <c r="K20" s="43">
        <v>18</v>
      </c>
      <c r="L20" s="43">
        <v>18</v>
      </c>
      <c r="M20" s="111">
        <f t="shared" si="2"/>
        <v>100</v>
      </c>
      <c r="N20" s="111">
        <f t="shared" si="0"/>
        <v>100</v>
      </c>
      <c r="O20" s="111" t="e">
        <f t="shared" si="3"/>
        <v>#REF!</v>
      </c>
      <c r="P20" s="112">
        <f t="shared" si="4"/>
        <v>100</v>
      </c>
    </row>
    <row r="21" spans="1:16" s="1" customFormat="1" ht="16.5">
      <c r="A21" s="44"/>
      <c r="B21" s="45" t="s">
        <v>36</v>
      </c>
      <c r="C21" s="46">
        <f t="shared" ref="C21" si="5">SUM(C10:C20)</f>
        <v>132</v>
      </c>
      <c r="D21" s="46">
        <f t="shared" ref="D21" si="6">SUM(D10:D20)</f>
        <v>132</v>
      </c>
      <c r="E21" s="46" t="e">
        <f t="shared" ref="E21" si="7">SUM(E10:E20)</f>
        <v>#REF!</v>
      </c>
      <c r="F21" s="46" t="e">
        <f t="shared" ref="F21" si="8">SUM(F10:F20)</f>
        <v>#REF!</v>
      </c>
      <c r="G21" s="46" t="e">
        <f t="shared" ref="G21" si="9">SUM(G10:G20)</f>
        <v>#REF!</v>
      </c>
      <c r="H21" s="46" t="e">
        <f t="shared" ref="H21" si="10">SUM(H10:H20)</f>
        <v>#REF!</v>
      </c>
      <c r="I21" s="46" t="e">
        <f t="shared" ref="I21" si="11">SUM(I10:I20)</f>
        <v>#REF!</v>
      </c>
      <c r="J21" s="46" t="e">
        <f t="shared" ref="J21" si="12">SUM(J10:J20)</f>
        <v>#REF!</v>
      </c>
      <c r="K21" s="46">
        <f t="shared" ref="K21" si="13">SUM(K10:K20)</f>
        <v>128</v>
      </c>
      <c r="L21" s="46">
        <f t="shared" ref="L21" si="14">SUM(L10:L20)</f>
        <v>128</v>
      </c>
      <c r="M21" s="46">
        <f t="shared" ref="M21" si="15">SUM(M10:M20)</f>
        <v>900</v>
      </c>
      <c r="N21" s="46">
        <f t="shared" ref="N21" si="16">SUM(N10:N20)</f>
        <v>900</v>
      </c>
      <c r="O21" s="46" t="e">
        <f t="shared" ref="O21" si="17">SUM(O10:O20)</f>
        <v>#REF!</v>
      </c>
      <c r="P21" s="46" t="e">
        <f t="shared" ref="P21" si="18">SUM(P10:P20)</f>
        <v>#REF!</v>
      </c>
    </row>
    <row r="22" spans="1:16" ht="17" thickBot="1">
      <c r="A22" s="12"/>
      <c r="B22" s="13"/>
      <c r="C22" s="14" t="s">
        <v>24</v>
      </c>
      <c r="D22" s="14" t="s">
        <v>37</v>
      </c>
      <c r="E22" s="15"/>
      <c r="F22" s="16"/>
      <c r="G22" s="16"/>
      <c r="H22" s="16"/>
      <c r="I22" s="16"/>
      <c r="J22" s="16"/>
      <c r="K22" s="17"/>
      <c r="L22" s="17"/>
      <c r="M22" s="18"/>
      <c r="N22" s="18"/>
      <c r="O22" s="18"/>
      <c r="P22" s="33"/>
    </row>
    <row r="23" spans="1:16" ht="17" thickBot="1">
      <c r="A23" s="19"/>
      <c r="B23" s="20" t="s">
        <v>38</v>
      </c>
      <c r="C23" s="21" t="e">
        <f>ROUND((C21+E21)*100/K21,1)</f>
        <v>#REF!</v>
      </c>
      <c r="D23" s="22" t="e">
        <f>ROUND((D21+F21)*100/L21,1)</f>
        <v>#REF!</v>
      </c>
      <c r="E23" s="19" t="s">
        <v>39</v>
      </c>
      <c r="F23" s="23"/>
      <c r="G23" s="24"/>
      <c r="H23" s="19"/>
      <c r="I23" s="19"/>
      <c r="J23" s="19"/>
      <c r="K23" s="24"/>
      <c r="L23" s="24"/>
      <c r="M23" s="25"/>
      <c r="N23" s="25"/>
      <c r="O23" s="25"/>
      <c r="P23" s="34"/>
    </row>
    <row r="24" spans="1:16" ht="16.5">
      <c r="A24" s="125"/>
      <c r="B24" s="26" t="s">
        <v>40</v>
      </c>
      <c r="C24" s="27">
        <f>ROUND(C21*100/K21,1)</f>
        <v>103.1</v>
      </c>
      <c r="D24" s="28">
        <f>ROUND(D21*100/L21,1)</f>
        <v>103.1</v>
      </c>
      <c r="E24" s="27" t="s">
        <v>39</v>
      </c>
      <c r="F24" s="29"/>
      <c r="G24" s="126"/>
      <c r="H24" s="125"/>
      <c r="I24" s="125"/>
      <c r="J24" s="125"/>
      <c r="K24" s="126"/>
      <c r="L24" s="126"/>
      <c r="M24" s="127"/>
      <c r="N24" s="127"/>
      <c r="O24" s="127"/>
      <c r="P24" s="128"/>
    </row>
  </sheetData>
  <mergeCells count="18">
    <mergeCell ref="B4:C4"/>
    <mergeCell ref="E4:G4"/>
    <mergeCell ref="H3:K3"/>
    <mergeCell ref="H4:K4"/>
    <mergeCell ref="A1:P1"/>
    <mergeCell ref="B3:C3"/>
    <mergeCell ref="E3:G3"/>
    <mergeCell ref="M7:N8"/>
    <mergeCell ref="O7:P8"/>
    <mergeCell ref="B5:C5"/>
    <mergeCell ref="E5:G5"/>
    <mergeCell ref="B6:K6"/>
    <mergeCell ref="C7:D8"/>
    <mergeCell ref="E7:F8"/>
    <mergeCell ref="G7:H8"/>
    <mergeCell ref="I7:J8"/>
    <mergeCell ref="K7:L8"/>
    <mergeCell ref="H5:K5"/>
  </mergeCells>
  <pageMargins left="0.7" right="0.7" top="0.75" bottom="0.75" header="0.3" footer="0.3"/>
  <pageSetup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0"/>
  <sheetViews>
    <sheetView zoomScale="70" zoomScaleNormal="70" workbookViewId="0">
      <selection activeCell="E14" sqref="E14"/>
    </sheetView>
  </sheetViews>
  <sheetFormatPr defaultColWidth="9.08203125" defaultRowHeight="16.5"/>
  <cols>
    <col min="1" max="1" width="21.33203125" style="11" bestFit="1" customWidth="1"/>
    <col min="2" max="2" width="31.6640625" style="11" bestFit="1" customWidth="1"/>
    <col min="3" max="3" width="34.33203125" style="11" bestFit="1" customWidth="1"/>
    <col min="4" max="4" width="34.4140625" style="11" customWidth="1"/>
    <col min="5" max="5" width="40" style="11" bestFit="1" customWidth="1"/>
    <col min="6" max="6" width="46" style="11" bestFit="1" customWidth="1"/>
    <col min="7" max="7" width="16" style="11" bestFit="1" customWidth="1"/>
    <col min="8" max="8" width="21.58203125" style="11" bestFit="1" customWidth="1"/>
    <col min="9" max="9" width="22.6640625" style="11" bestFit="1" customWidth="1"/>
    <col min="10" max="10" width="16" style="11" bestFit="1" customWidth="1"/>
    <col min="11" max="11" width="21.58203125" style="11" bestFit="1" customWidth="1"/>
    <col min="12" max="12" width="22.6640625" style="11" bestFit="1" customWidth="1"/>
    <col min="13" max="13" width="16" style="11" bestFit="1" customWidth="1"/>
    <col min="14" max="16384" width="9.08203125" style="11"/>
  </cols>
  <sheetData>
    <row r="1" spans="1:10" s="38" customFormat="1" ht="15.75" customHeight="1">
      <c r="A1" s="47" t="s">
        <v>41</v>
      </c>
      <c r="B1" s="194" t="s">
        <v>71</v>
      </c>
      <c r="C1" s="194"/>
      <c r="D1" s="194"/>
      <c r="E1" s="194"/>
      <c r="F1" s="194"/>
      <c r="G1" s="36"/>
      <c r="H1" s="37"/>
      <c r="J1" s="36"/>
    </row>
    <row r="2" spans="1:10" s="38" customFormat="1">
      <c r="A2" s="47" t="s">
        <v>42</v>
      </c>
      <c r="B2" s="195" t="s">
        <v>208</v>
      </c>
      <c r="C2" s="195"/>
      <c r="D2" s="195"/>
      <c r="E2" s="195"/>
      <c r="F2" s="195"/>
      <c r="G2" s="36"/>
      <c r="H2" s="37"/>
      <c r="J2" s="36"/>
    </row>
    <row r="3" spans="1:10" s="38" customFormat="1" ht="16.5" customHeight="1">
      <c r="A3" s="48"/>
      <c r="B3" s="49" t="s">
        <v>16</v>
      </c>
      <c r="C3" s="49" t="s">
        <v>17</v>
      </c>
      <c r="D3" s="49" t="s">
        <v>43</v>
      </c>
      <c r="E3" s="49" t="s">
        <v>44</v>
      </c>
      <c r="F3" s="49" t="s">
        <v>45</v>
      </c>
      <c r="G3" s="36"/>
      <c r="H3" s="37"/>
      <c r="J3" s="36"/>
    </row>
    <row r="4" spans="1:10" s="38" customFormat="1">
      <c r="A4" s="50" t="s">
        <v>46</v>
      </c>
      <c r="B4" s="145">
        <v>16</v>
      </c>
      <c r="C4" s="145">
        <v>0</v>
      </c>
      <c r="D4" s="48">
        <f>COUNTIF(G21:G34,"Untested")</f>
        <v>0</v>
      </c>
      <c r="E4" s="51">
        <f>COUNTIF(G21:G34,"Blocked")</f>
        <v>0</v>
      </c>
      <c r="F4" s="48">
        <v>16</v>
      </c>
      <c r="G4" s="36"/>
      <c r="H4" s="37"/>
      <c r="J4" s="36"/>
    </row>
    <row r="5" spans="1:10" s="38" customFormat="1" ht="18.5" customHeight="1">
      <c r="A5" s="50" t="s">
        <v>47</v>
      </c>
      <c r="B5" s="145">
        <v>0</v>
      </c>
      <c r="C5" s="145">
        <v>0</v>
      </c>
      <c r="D5" s="48">
        <f>COUNTIF(J21:J34,"Untested")</f>
        <v>0</v>
      </c>
      <c r="E5" s="51">
        <f>COUNTIF(J21:J34,"Blocked")</f>
        <v>0</v>
      </c>
      <c r="F5" s="48">
        <v>0</v>
      </c>
      <c r="G5" s="36"/>
      <c r="H5" s="37"/>
      <c r="J5" s="36"/>
    </row>
    <row r="6" spans="1:10" s="38" customFormat="1" ht="50" customHeight="1">
      <c r="A6" s="154"/>
      <c r="B6" s="155"/>
      <c r="C6" s="155"/>
      <c r="D6" s="156"/>
      <c r="E6" s="157"/>
      <c r="F6" s="156"/>
      <c r="G6" s="36"/>
      <c r="H6" s="37"/>
      <c r="J6" s="36"/>
    </row>
    <row r="7" spans="1:10" s="38" customFormat="1" ht="50" customHeight="1">
      <c r="A7" s="154"/>
      <c r="B7" s="155"/>
      <c r="C7" s="155"/>
      <c r="D7" s="156"/>
      <c r="E7" s="157"/>
      <c r="F7" s="156"/>
      <c r="G7" s="36"/>
      <c r="H7" s="37"/>
      <c r="J7" s="36"/>
    </row>
    <row r="8" spans="1:10" s="38" customFormat="1" ht="50" customHeight="1">
      <c r="A8" s="154"/>
      <c r="B8" s="155"/>
      <c r="C8" s="155"/>
      <c r="D8" s="156"/>
      <c r="E8" s="157"/>
      <c r="F8" s="156"/>
      <c r="G8" s="36"/>
      <c r="H8" s="37"/>
      <c r="J8" s="36"/>
    </row>
    <row r="9" spans="1:10" s="38" customFormat="1" ht="50" customHeight="1">
      <c r="A9" s="154"/>
      <c r="B9" s="155"/>
      <c r="C9" s="155"/>
      <c r="D9" s="156"/>
      <c r="E9" s="157"/>
      <c r="F9" s="156"/>
      <c r="G9" s="36"/>
      <c r="H9" s="37"/>
      <c r="J9" s="36"/>
    </row>
    <row r="10" spans="1:10" s="38" customFormat="1" ht="50" customHeight="1">
      <c r="A10" s="154"/>
      <c r="B10" s="155"/>
      <c r="C10" s="155"/>
      <c r="D10" s="156"/>
      <c r="E10" s="157"/>
      <c r="F10" s="156"/>
      <c r="G10" s="36"/>
      <c r="H10" s="37"/>
      <c r="J10" s="36"/>
    </row>
    <row r="11" spans="1:10" s="38" customFormat="1" ht="50" customHeight="1">
      <c r="A11" s="154"/>
      <c r="B11" s="155"/>
      <c r="C11" s="155"/>
      <c r="D11" s="156"/>
      <c r="E11" s="157"/>
      <c r="F11" s="156"/>
      <c r="G11" s="36"/>
      <c r="H11" s="37"/>
      <c r="J11" s="36"/>
    </row>
    <row r="12" spans="1:10" s="38" customFormat="1" ht="50" customHeight="1">
      <c r="A12" s="154"/>
      <c r="B12" s="155"/>
      <c r="C12" s="155"/>
      <c r="D12" s="156"/>
      <c r="E12" s="157"/>
      <c r="F12" s="156"/>
      <c r="G12" s="36"/>
      <c r="H12" s="37"/>
      <c r="J12" s="36"/>
    </row>
    <row r="13" spans="1:10" s="38" customFormat="1" ht="50" customHeight="1">
      <c r="A13" s="154"/>
      <c r="B13" s="155"/>
      <c r="C13" s="155"/>
      <c r="D13" s="156"/>
      <c r="E13" s="157"/>
      <c r="F13" s="156"/>
      <c r="G13" s="36"/>
      <c r="H13" s="37"/>
      <c r="J13" s="36"/>
    </row>
    <row r="14" spans="1:10" s="38" customFormat="1" ht="50" customHeight="1">
      <c r="A14" s="154"/>
      <c r="B14" s="155"/>
      <c r="C14" s="155"/>
      <c r="D14" s="156"/>
      <c r="E14" s="157"/>
      <c r="F14" s="156"/>
      <c r="G14" s="36"/>
      <c r="H14" s="37"/>
      <c r="J14" s="36"/>
    </row>
    <row r="15" spans="1:10" s="38" customFormat="1" ht="50" customHeight="1">
      <c r="A15" s="154"/>
      <c r="B15" s="155"/>
      <c r="C15" s="155"/>
      <c r="D15" s="156"/>
      <c r="E15" s="157"/>
      <c r="F15" s="156"/>
      <c r="G15" s="36"/>
      <c r="H15" s="37"/>
      <c r="J15" s="36"/>
    </row>
    <row r="16" spans="1:10" s="38" customFormat="1" ht="50" customHeight="1">
      <c r="A16" s="154"/>
      <c r="B16" s="155"/>
      <c r="C16" s="155"/>
      <c r="D16" s="156"/>
      <c r="E16" s="157"/>
      <c r="F16" s="156"/>
      <c r="G16" s="36"/>
      <c r="H16" s="37"/>
      <c r="J16" s="36"/>
    </row>
    <row r="17" spans="1:13" s="38" customFormat="1">
      <c r="A17" s="198" t="s">
        <v>48</v>
      </c>
      <c r="B17" s="198" t="s">
        <v>5</v>
      </c>
      <c r="C17" s="198" t="s">
        <v>58</v>
      </c>
      <c r="D17" s="198" t="s">
        <v>49</v>
      </c>
      <c r="E17" s="198" t="s">
        <v>50</v>
      </c>
      <c r="F17" s="198" t="s">
        <v>51</v>
      </c>
      <c r="G17" s="198" t="s">
        <v>52</v>
      </c>
      <c r="H17" s="198"/>
      <c r="I17" s="198"/>
      <c r="J17" s="198" t="s">
        <v>52</v>
      </c>
      <c r="K17" s="198"/>
      <c r="L17" s="198"/>
      <c r="M17" s="198" t="s">
        <v>53</v>
      </c>
    </row>
    <row r="18" spans="1:13" s="38" customFormat="1">
      <c r="A18" s="198"/>
      <c r="B18" s="198"/>
      <c r="C18" s="198"/>
      <c r="D18" s="198"/>
      <c r="E18" s="198"/>
      <c r="F18" s="198"/>
      <c r="G18" s="198" t="s">
        <v>24</v>
      </c>
      <c r="H18" s="198"/>
      <c r="I18" s="198"/>
      <c r="J18" s="198" t="s">
        <v>25</v>
      </c>
      <c r="K18" s="198"/>
      <c r="L18" s="198"/>
      <c r="M18" s="198"/>
    </row>
    <row r="19" spans="1:13" s="38" customFormat="1">
      <c r="A19" s="198"/>
      <c r="B19" s="198"/>
      <c r="C19" s="198"/>
      <c r="D19" s="198"/>
      <c r="E19" s="198"/>
      <c r="F19" s="198"/>
      <c r="G19" s="52" t="s">
        <v>54</v>
      </c>
      <c r="H19" s="53" t="s">
        <v>55</v>
      </c>
      <c r="I19" s="49" t="s">
        <v>56</v>
      </c>
      <c r="J19" s="52" t="s">
        <v>54</v>
      </c>
      <c r="K19" s="53" t="s">
        <v>55</v>
      </c>
      <c r="L19" s="49" t="s">
        <v>56</v>
      </c>
      <c r="M19" s="198"/>
    </row>
    <row r="20" spans="1:13" s="38" customFormat="1">
      <c r="A20" s="197" t="s">
        <v>127</v>
      </c>
      <c r="B20" s="197"/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</row>
    <row r="21" spans="1:13" s="38" customFormat="1" ht="33">
      <c r="A21" s="54" t="s">
        <v>117</v>
      </c>
      <c r="B21" s="55" t="s">
        <v>143</v>
      </c>
      <c r="C21" s="118"/>
      <c r="D21" s="118" t="s">
        <v>94</v>
      </c>
      <c r="E21" s="56" t="s">
        <v>136</v>
      </c>
      <c r="F21" s="56" t="s">
        <v>137</v>
      </c>
      <c r="G21" s="57" t="s">
        <v>57</v>
      </c>
      <c r="H21" s="130">
        <v>46115</v>
      </c>
      <c r="I21" s="59" t="s">
        <v>223</v>
      </c>
      <c r="J21" s="57"/>
      <c r="K21" s="58"/>
      <c r="L21" s="59"/>
      <c r="M21" s="118"/>
    </row>
    <row r="22" spans="1:13" s="38" customFormat="1" ht="36.75" customHeight="1">
      <c r="A22" s="54" t="s">
        <v>118</v>
      </c>
      <c r="B22" s="55" t="s">
        <v>130</v>
      </c>
      <c r="C22" s="118"/>
      <c r="D22" s="118" t="s">
        <v>94</v>
      </c>
      <c r="E22" s="56" t="s">
        <v>139</v>
      </c>
      <c r="F22" s="56" t="s">
        <v>139</v>
      </c>
      <c r="G22" s="57" t="s">
        <v>57</v>
      </c>
      <c r="H22" s="130">
        <v>46115</v>
      </c>
      <c r="I22" s="59" t="s">
        <v>223</v>
      </c>
      <c r="J22" s="57"/>
      <c r="K22" s="58"/>
      <c r="L22" s="59"/>
      <c r="M22" s="118"/>
    </row>
    <row r="23" spans="1:13" s="38" customFormat="1" ht="33">
      <c r="A23" s="54" t="s">
        <v>119</v>
      </c>
      <c r="B23" s="55" t="s">
        <v>70</v>
      </c>
      <c r="C23" s="118"/>
      <c r="D23" s="118" t="s">
        <v>94</v>
      </c>
      <c r="E23" s="56" t="s">
        <v>140</v>
      </c>
      <c r="F23" s="56" t="s">
        <v>140</v>
      </c>
      <c r="G23" s="57" t="s">
        <v>57</v>
      </c>
      <c r="H23" s="130">
        <v>46115</v>
      </c>
      <c r="I23" s="59" t="s">
        <v>223</v>
      </c>
      <c r="J23" s="57"/>
      <c r="K23" s="58"/>
      <c r="L23" s="59"/>
      <c r="M23" s="118"/>
    </row>
    <row r="24" spans="1:13" s="38" customFormat="1" ht="33">
      <c r="A24" s="54" t="s">
        <v>120</v>
      </c>
      <c r="B24" s="55" t="s">
        <v>123</v>
      </c>
      <c r="C24" s="118"/>
      <c r="D24" s="118" t="s">
        <v>94</v>
      </c>
      <c r="E24" s="56" t="s">
        <v>141</v>
      </c>
      <c r="F24" s="56" t="s">
        <v>141</v>
      </c>
      <c r="G24" s="57" t="s">
        <v>57</v>
      </c>
      <c r="H24" s="130">
        <v>46115</v>
      </c>
      <c r="I24" s="59" t="s">
        <v>223</v>
      </c>
      <c r="J24" s="57"/>
      <c r="K24" s="58"/>
      <c r="L24" s="59"/>
      <c r="M24" s="118"/>
    </row>
    <row r="25" spans="1:13" s="38" customFormat="1" ht="33">
      <c r="A25" s="54" t="s">
        <v>121</v>
      </c>
      <c r="B25" s="55" t="s">
        <v>124</v>
      </c>
      <c r="C25" s="118"/>
      <c r="D25" s="118" t="s">
        <v>94</v>
      </c>
      <c r="E25" s="56" t="s">
        <v>141</v>
      </c>
      <c r="F25" s="56" t="s">
        <v>141</v>
      </c>
      <c r="G25" s="57" t="s">
        <v>57</v>
      </c>
      <c r="H25" s="130">
        <v>46115</v>
      </c>
      <c r="I25" s="59" t="s">
        <v>223</v>
      </c>
      <c r="J25" s="57"/>
      <c r="K25" s="58"/>
      <c r="L25" s="59"/>
      <c r="M25" s="118"/>
    </row>
    <row r="26" spans="1:13" s="38" customFormat="1" ht="33">
      <c r="A26" s="54" t="s">
        <v>122</v>
      </c>
      <c r="B26" s="55" t="s">
        <v>125</v>
      </c>
      <c r="C26" s="118"/>
      <c r="D26" s="118" t="s">
        <v>94</v>
      </c>
      <c r="E26" s="56" t="s">
        <v>141</v>
      </c>
      <c r="F26" s="56" t="s">
        <v>141</v>
      </c>
      <c r="G26" s="57" t="s">
        <v>57</v>
      </c>
      <c r="H26" s="130">
        <v>46115</v>
      </c>
      <c r="I26" s="59" t="s">
        <v>223</v>
      </c>
      <c r="J26" s="57"/>
      <c r="K26" s="58"/>
      <c r="L26" s="59"/>
      <c r="M26" s="118"/>
    </row>
    <row r="27" spans="1:13" s="38" customFormat="1" ht="33">
      <c r="A27" s="54" t="s">
        <v>131</v>
      </c>
      <c r="B27" s="55" t="s">
        <v>126</v>
      </c>
      <c r="C27" s="118"/>
      <c r="D27" s="118" t="s">
        <v>94</v>
      </c>
      <c r="E27" s="56" t="s">
        <v>138</v>
      </c>
      <c r="F27" s="56" t="s">
        <v>138</v>
      </c>
      <c r="G27" s="57" t="s">
        <v>57</v>
      </c>
      <c r="H27" s="130">
        <v>46115</v>
      </c>
      <c r="I27" s="59" t="s">
        <v>223</v>
      </c>
      <c r="J27" s="57"/>
      <c r="K27" s="58"/>
      <c r="L27" s="59"/>
      <c r="M27" s="118"/>
    </row>
    <row r="28" spans="1:13" s="38" customFormat="1" ht="33">
      <c r="A28" s="54" t="s">
        <v>132</v>
      </c>
      <c r="B28" s="55" t="s">
        <v>134</v>
      </c>
      <c r="C28" s="118"/>
      <c r="D28" s="118" t="s">
        <v>94</v>
      </c>
      <c r="E28" s="56" t="s">
        <v>142</v>
      </c>
      <c r="F28" s="56" t="s">
        <v>142</v>
      </c>
      <c r="G28" s="57" t="s">
        <v>57</v>
      </c>
      <c r="H28" s="130">
        <v>46115</v>
      </c>
      <c r="I28" s="59" t="s">
        <v>223</v>
      </c>
      <c r="J28" s="57"/>
      <c r="K28" s="58"/>
      <c r="L28" s="59"/>
      <c r="M28" s="118"/>
    </row>
    <row r="29" spans="1:13" s="38" customFormat="1" ht="33">
      <c r="A29" s="54" t="s">
        <v>133</v>
      </c>
      <c r="B29" s="55" t="s">
        <v>135</v>
      </c>
      <c r="C29" s="118"/>
      <c r="D29" s="118" t="s">
        <v>94</v>
      </c>
      <c r="E29" s="56" t="s">
        <v>139</v>
      </c>
      <c r="F29" s="56" t="s">
        <v>139</v>
      </c>
      <c r="G29" s="57" t="s">
        <v>57</v>
      </c>
      <c r="H29" s="130">
        <v>46115</v>
      </c>
      <c r="I29" s="59" t="s">
        <v>223</v>
      </c>
      <c r="J29" s="57"/>
      <c r="K29" s="58"/>
      <c r="L29" s="59"/>
      <c r="M29" s="118"/>
    </row>
    <row r="30" spans="1:13" s="38" customFormat="1">
      <c r="A30" s="196" t="s">
        <v>128</v>
      </c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</row>
    <row r="31" spans="1:13" s="38" customFormat="1" ht="33">
      <c r="A31" s="55" t="s">
        <v>145</v>
      </c>
      <c r="B31" s="55" t="s">
        <v>143</v>
      </c>
      <c r="C31" s="55" t="s">
        <v>146</v>
      </c>
      <c r="D31" s="118" t="s">
        <v>94</v>
      </c>
      <c r="E31" s="60" t="s">
        <v>144</v>
      </c>
      <c r="F31" s="60" t="s">
        <v>144</v>
      </c>
      <c r="G31" s="57" t="s">
        <v>57</v>
      </c>
      <c r="H31" s="130">
        <v>46115</v>
      </c>
      <c r="I31" s="59" t="s">
        <v>223</v>
      </c>
      <c r="J31" s="57"/>
      <c r="K31" s="119"/>
      <c r="L31" s="59"/>
      <c r="M31" s="118"/>
    </row>
    <row r="32" spans="1:13" s="38" customFormat="1" ht="33">
      <c r="A32" s="55" t="s">
        <v>148</v>
      </c>
      <c r="B32" s="55" t="s">
        <v>70</v>
      </c>
      <c r="C32" s="55" t="s">
        <v>147</v>
      </c>
      <c r="D32" s="118" t="s">
        <v>94</v>
      </c>
      <c r="E32" s="60" t="s">
        <v>154</v>
      </c>
      <c r="F32" s="60" t="s">
        <v>154</v>
      </c>
      <c r="G32" s="57" t="s">
        <v>57</v>
      </c>
      <c r="H32" s="130">
        <v>46115</v>
      </c>
      <c r="I32" s="59" t="s">
        <v>223</v>
      </c>
      <c r="J32" s="57"/>
      <c r="K32" s="119"/>
      <c r="L32" s="59"/>
      <c r="M32" s="118"/>
    </row>
    <row r="33" spans="1:13" s="38" customFormat="1" ht="33">
      <c r="A33" s="55" t="s">
        <v>149</v>
      </c>
      <c r="B33" s="55" t="s">
        <v>123</v>
      </c>
      <c r="C33" s="55" t="s">
        <v>156</v>
      </c>
      <c r="D33" s="118" t="s">
        <v>94</v>
      </c>
      <c r="E33" s="60" t="s">
        <v>155</v>
      </c>
      <c r="F33" s="60" t="s">
        <v>155</v>
      </c>
      <c r="G33" s="57" t="s">
        <v>57</v>
      </c>
      <c r="H33" s="130">
        <v>46115</v>
      </c>
      <c r="I33" s="59" t="s">
        <v>223</v>
      </c>
      <c r="J33" s="57"/>
      <c r="K33" s="119"/>
      <c r="L33" s="59"/>
      <c r="M33" s="118"/>
    </row>
    <row r="34" spans="1:13" s="38" customFormat="1" ht="33">
      <c r="A34" s="55" t="s">
        <v>150</v>
      </c>
      <c r="B34" s="55" t="s">
        <v>124</v>
      </c>
      <c r="C34" s="55" t="s">
        <v>164</v>
      </c>
      <c r="D34" s="118" t="s">
        <v>94</v>
      </c>
      <c r="E34" s="60" t="s">
        <v>157</v>
      </c>
      <c r="F34" s="60" t="s">
        <v>157</v>
      </c>
      <c r="G34" s="57" t="s">
        <v>57</v>
      </c>
      <c r="H34" s="130">
        <v>46115</v>
      </c>
      <c r="I34" s="59" t="s">
        <v>223</v>
      </c>
      <c r="J34" s="57"/>
      <c r="K34" s="119"/>
      <c r="L34" s="59"/>
      <c r="M34" s="118"/>
    </row>
    <row r="35" spans="1:13" s="38" customFormat="1" ht="33">
      <c r="A35" s="55" t="s">
        <v>151</v>
      </c>
      <c r="B35" s="55" t="s">
        <v>125</v>
      </c>
      <c r="C35" s="55" t="s">
        <v>160</v>
      </c>
      <c r="D35" s="118" t="s">
        <v>94</v>
      </c>
      <c r="E35" s="60" t="s">
        <v>158</v>
      </c>
      <c r="F35" s="60" t="s">
        <v>158</v>
      </c>
      <c r="G35" s="57" t="s">
        <v>57</v>
      </c>
      <c r="H35" s="130">
        <v>46115</v>
      </c>
      <c r="I35" s="59" t="s">
        <v>223</v>
      </c>
      <c r="J35" s="57"/>
      <c r="K35" s="119"/>
      <c r="L35" s="59"/>
      <c r="M35" s="118"/>
    </row>
    <row r="36" spans="1:13" s="38" customFormat="1" ht="51" customHeight="1">
      <c r="A36" s="55" t="s">
        <v>152</v>
      </c>
      <c r="B36" s="55" t="s">
        <v>126</v>
      </c>
      <c r="C36" s="55" t="s">
        <v>159</v>
      </c>
      <c r="D36" s="131" t="s">
        <v>162</v>
      </c>
      <c r="E36" s="60" t="s">
        <v>165</v>
      </c>
      <c r="F36" s="60" t="s">
        <v>166</v>
      </c>
      <c r="G36" s="57" t="s">
        <v>57</v>
      </c>
      <c r="H36" s="130">
        <v>46115</v>
      </c>
      <c r="I36" s="59" t="s">
        <v>223</v>
      </c>
      <c r="J36" s="57"/>
      <c r="K36" s="119"/>
      <c r="L36" s="59"/>
      <c r="M36" s="118"/>
    </row>
    <row r="37" spans="1:13" ht="33">
      <c r="A37" s="55" t="s">
        <v>153</v>
      </c>
      <c r="B37" s="55" t="s">
        <v>135</v>
      </c>
      <c r="C37" s="55" t="s">
        <v>163</v>
      </c>
      <c r="D37" s="131" t="s">
        <v>161</v>
      </c>
      <c r="E37" s="132" t="s">
        <v>167</v>
      </c>
      <c r="F37" s="60" t="s">
        <v>167</v>
      </c>
      <c r="G37" s="57" t="s">
        <v>57</v>
      </c>
      <c r="H37" s="130">
        <v>46115</v>
      </c>
      <c r="I37" s="59" t="s">
        <v>223</v>
      </c>
      <c r="J37" s="57"/>
      <c r="K37" s="119"/>
      <c r="L37" s="59"/>
      <c r="M37" s="118"/>
    </row>
    <row r="38" spans="1:13">
      <c r="A38" s="120"/>
      <c r="B38" s="120"/>
      <c r="C38" s="120"/>
      <c r="D38" s="121"/>
      <c r="E38" s="39"/>
      <c r="F38" s="39"/>
      <c r="G38" s="36"/>
      <c r="H38" s="122"/>
      <c r="I38" s="123"/>
      <c r="J38" s="36"/>
      <c r="K38" s="122"/>
      <c r="L38" s="123"/>
      <c r="M38" s="121"/>
    </row>
    <row r="39" spans="1:13">
      <c r="A39" s="120"/>
      <c r="B39" s="120"/>
      <c r="C39" s="120"/>
      <c r="D39" s="121"/>
      <c r="E39" s="39"/>
      <c r="F39" s="39"/>
      <c r="G39" s="36"/>
      <c r="H39" s="122"/>
      <c r="I39" s="123"/>
      <c r="J39" s="36"/>
      <c r="K39" s="122"/>
      <c r="L39" s="123"/>
      <c r="M39" s="121"/>
    </row>
    <row r="40" spans="1:13">
      <c r="A40" s="120"/>
      <c r="B40" s="120"/>
      <c r="C40" s="120"/>
      <c r="D40" s="121"/>
      <c r="E40" s="39"/>
      <c r="F40" s="39"/>
      <c r="G40" s="36"/>
      <c r="H40" s="122"/>
      <c r="I40" s="123"/>
      <c r="J40" s="36"/>
      <c r="K40" s="122"/>
      <c r="L40" s="123"/>
      <c r="M40" s="121"/>
    </row>
  </sheetData>
  <mergeCells count="15">
    <mergeCell ref="B1:F1"/>
    <mergeCell ref="B2:F2"/>
    <mergeCell ref="A30:M30"/>
    <mergeCell ref="A20:M20"/>
    <mergeCell ref="G17:I17"/>
    <mergeCell ref="J17:L17"/>
    <mergeCell ref="M17:M19"/>
    <mergeCell ref="G18:I18"/>
    <mergeCell ref="J18:L18"/>
    <mergeCell ref="A17:A19"/>
    <mergeCell ref="B17:B19"/>
    <mergeCell ref="C17:C19"/>
    <mergeCell ref="D17:D19"/>
    <mergeCell ref="E17:E19"/>
    <mergeCell ref="F17:F19"/>
  </mergeCells>
  <phoneticPr fontId="28" type="noConversion"/>
  <dataValidations count="1">
    <dataValidation type="list" operator="equal" allowBlank="1" showErrorMessage="1" promptTitle="dfdf" sqref="J31:J40 J21:J29 G21:G29 G31:G40" xr:uid="{00000000-0002-0000-0200-000000000000}">
      <formula1>"Passed,Untested,Failed,Blocked"</formula1>
      <formula2>0</formula2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zoomScale="55" zoomScaleNormal="55" workbookViewId="0">
      <selection activeCell="I9" sqref="I9"/>
    </sheetView>
  </sheetViews>
  <sheetFormatPr defaultColWidth="9.08203125" defaultRowHeight="14"/>
  <cols>
    <col min="1" max="1" width="16.33203125" style="7" bestFit="1" customWidth="1"/>
    <col min="2" max="2" width="42.08203125" style="7" customWidth="1"/>
    <col min="3" max="3" width="45" style="7" customWidth="1"/>
    <col min="4" max="4" width="58.58203125" style="7" customWidth="1"/>
    <col min="5" max="5" width="34.9140625" style="7" customWidth="1"/>
    <col min="6" max="6" width="38.58203125" style="7" bestFit="1" customWidth="1"/>
    <col min="7" max="7" width="12.08203125" style="7" bestFit="1" customWidth="1"/>
    <col min="8" max="8" width="15.9140625" style="7" bestFit="1" customWidth="1"/>
    <col min="9" max="9" width="17" style="7" bestFit="1" customWidth="1"/>
    <col min="10" max="10" width="12.08203125" style="7" bestFit="1" customWidth="1"/>
    <col min="11" max="11" width="15.9140625" style="7" bestFit="1" customWidth="1"/>
    <col min="12" max="12" width="17" style="7" bestFit="1" customWidth="1"/>
    <col min="13" max="13" width="11.33203125" style="7" bestFit="1" customWidth="1"/>
    <col min="14" max="16384" width="9.08203125" style="7"/>
  </cols>
  <sheetData>
    <row r="1" spans="1:13" s="10" customFormat="1" ht="15.75" customHeight="1">
      <c r="A1" s="61" t="s">
        <v>41</v>
      </c>
      <c r="B1" s="202" t="s">
        <v>71</v>
      </c>
      <c r="C1" s="202"/>
      <c r="D1" s="202"/>
      <c r="E1" s="202"/>
      <c r="F1" s="202"/>
      <c r="G1" s="8"/>
      <c r="H1" s="9"/>
      <c r="J1" s="8"/>
    </row>
    <row r="2" spans="1:13" s="10" customFormat="1" ht="15.75" customHeight="1">
      <c r="A2" s="61" t="s">
        <v>42</v>
      </c>
      <c r="B2" s="203" t="s">
        <v>174</v>
      </c>
      <c r="C2" s="203"/>
      <c r="D2" s="203"/>
      <c r="E2" s="203"/>
      <c r="F2" s="203"/>
      <c r="G2" s="8"/>
      <c r="H2" s="9"/>
      <c r="J2" s="8"/>
    </row>
    <row r="3" spans="1:13" s="32" customFormat="1" ht="15.75" customHeight="1">
      <c r="A3" s="68"/>
      <c r="B3" s="69" t="s">
        <v>16</v>
      </c>
      <c r="C3" s="69" t="s">
        <v>17</v>
      </c>
      <c r="D3" s="69" t="s">
        <v>43</v>
      </c>
      <c r="E3" s="70" t="s">
        <v>44</v>
      </c>
      <c r="F3" s="69" t="s">
        <v>45</v>
      </c>
      <c r="G3" s="30"/>
      <c r="H3" s="31"/>
      <c r="J3" s="30"/>
    </row>
    <row r="4" spans="1:13" s="32" customFormat="1" ht="18">
      <c r="A4" s="71" t="s">
        <v>46</v>
      </c>
      <c r="B4" s="146">
        <v>3</v>
      </c>
      <c r="C4" s="146">
        <v>0</v>
      </c>
      <c r="D4" s="68">
        <f>COUNTIF(G16:G19,"Untested")</f>
        <v>0</v>
      </c>
      <c r="E4" s="72">
        <f>COUNTIF(G16:G19,"Blocked")</f>
        <v>0</v>
      </c>
      <c r="F4" s="68">
        <f>B4</f>
        <v>3</v>
      </c>
      <c r="G4" s="30"/>
      <c r="H4" s="31"/>
      <c r="J4" s="30"/>
    </row>
    <row r="5" spans="1:13" s="32" customFormat="1" ht="18">
      <c r="A5" s="71" t="s">
        <v>47</v>
      </c>
      <c r="B5" s="146">
        <v>0</v>
      </c>
      <c r="C5" s="146">
        <v>0</v>
      </c>
      <c r="D5" s="68">
        <f>COUNTIF(J16:J19,"Untested")</f>
        <v>0</v>
      </c>
      <c r="E5" s="72">
        <f>COUNTIF(J16:J19,"Blocked")</f>
        <v>0</v>
      </c>
      <c r="F5" s="68">
        <f>B5</f>
        <v>0</v>
      </c>
      <c r="G5" s="30"/>
      <c r="H5" s="31"/>
      <c r="J5" s="30"/>
    </row>
    <row r="6" spans="1:13" s="32" customFormat="1" ht="100" customHeight="1">
      <c r="A6" s="150"/>
      <c r="B6" s="151"/>
      <c r="C6" s="151"/>
      <c r="D6" s="152"/>
      <c r="E6" s="153"/>
      <c r="F6" s="152"/>
      <c r="G6" s="30"/>
      <c r="H6" s="31"/>
      <c r="J6" s="30"/>
    </row>
    <row r="7" spans="1:13" s="32" customFormat="1" ht="100" customHeight="1">
      <c r="A7" s="150"/>
      <c r="B7" s="151"/>
      <c r="C7" s="151"/>
      <c r="D7" s="152"/>
      <c r="E7" s="153"/>
      <c r="F7" s="152"/>
      <c r="G7" s="30"/>
      <c r="H7" s="31"/>
      <c r="J7" s="30"/>
    </row>
    <row r="8" spans="1:13" s="32" customFormat="1" ht="100" customHeight="1">
      <c r="A8" s="150"/>
      <c r="B8" s="151"/>
      <c r="C8" s="151"/>
      <c r="D8" s="152"/>
      <c r="E8" s="153"/>
      <c r="F8" s="152"/>
      <c r="G8" s="30"/>
      <c r="H8" s="31"/>
      <c r="J8" s="30"/>
    </row>
    <row r="9" spans="1:13" s="32" customFormat="1" ht="100" customHeight="1">
      <c r="A9" s="150"/>
      <c r="B9" s="151"/>
      <c r="C9" s="151"/>
      <c r="D9" s="152"/>
      <c r="E9" s="153"/>
      <c r="F9" s="152"/>
      <c r="G9" s="30"/>
      <c r="H9" s="31"/>
      <c r="J9" s="30"/>
    </row>
    <row r="10" spans="1:13" s="32" customFormat="1" ht="100" customHeight="1">
      <c r="A10" s="150"/>
      <c r="B10" s="151"/>
      <c r="C10" s="151"/>
      <c r="D10" s="152"/>
      <c r="E10" s="153"/>
      <c r="F10" s="152"/>
      <c r="G10" s="30"/>
      <c r="H10" s="31"/>
      <c r="J10" s="30"/>
    </row>
    <row r="11" spans="1:13" s="32" customFormat="1" ht="100" customHeight="1">
      <c r="A11" s="150"/>
      <c r="B11" s="151"/>
      <c r="C11" s="151"/>
      <c r="D11" s="152"/>
      <c r="E11" s="153"/>
      <c r="F11" s="152"/>
      <c r="G11" s="30"/>
      <c r="H11" s="31"/>
      <c r="J11" s="30"/>
    </row>
    <row r="12" spans="1:13" s="32" customFormat="1" ht="18">
      <c r="A12" s="201" t="s">
        <v>48</v>
      </c>
      <c r="B12" s="201" t="s">
        <v>5</v>
      </c>
      <c r="C12" s="201" t="s">
        <v>58</v>
      </c>
      <c r="D12" s="201" t="s">
        <v>49</v>
      </c>
      <c r="E12" s="204" t="s">
        <v>50</v>
      </c>
      <c r="F12" s="201" t="s">
        <v>51</v>
      </c>
      <c r="G12" s="201" t="s">
        <v>52</v>
      </c>
      <c r="H12" s="201"/>
      <c r="I12" s="201"/>
      <c r="J12" s="201" t="s">
        <v>52</v>
      </c>
      <c r="K12" s="201"/>
      <c r="L12" s="201"/>
      <c r="M12" s="201" t="s">
        <v>53</v>
      </c>
    </row>
    <row r="13" spans="1:13" s="32" customFormat="1" ht="18">
      <c r="A13" s="201"/>
      <c r="B13" s="201"/>
      <c r="C13" s="201"/>
      <c r="D13" s="201"/>
      <c r="E13" s="204"/>
      <c r="F13" s="201"/>
      <c r="G13" s="201" t="s">
        <v>24</v>
      </c>
      <c r="H13" s="201"/>
      <c r="I13" s="201"/>
      <c r="J13" s="201" t="s">
        <v>25</v>
      </c>
      <c r="K13" s="201"/>
      <c r="L13" s="201"/>
      <c r="M13" s="201"/>
    </row>
    <row r="14" spans="1:13" s="32" customFormat="1" ht="18">
      <c r="A14" s="201"/>
      <c r="B14" s="201"/>
      <c r="C14" s="201"/>
      <c r="D14" s="201"/>
      <c r="E14" s="204"/>
      <c r="F14" s="201"/>
      <c r="G14" s="73" t="s">
        <v>54</v>
      </c>
      <c r="H14" s="74" t="s">
        <v>55</v>
      </c>
      <c r="I14" s="73" t="s">
        <v>56</v>
      </c>
      <c r="J14" s="73" t="s">
        <v>54</v>
      </c>
      <c r="K14" s="74" t="s">
        <v>55</v>
      </c>
      <c r="L14" s="73" t="s">
        <v>56</v>
      </c>
      <c r="M14" s="201"/>
    </row>
    <row r="15" spans="1:13" s="32" customFormat="1" ht="18">
      <c r="A15" s="199" t="s">
        <v>172</v>
      </c>
      <c r="B15" s="199"/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</row>
    <row r="16" spans="1:13" s="32" customFormat="1" ht="33">
      <c r="A16" s="75" t="s">
        <v>215</v>
      </c>
      <c r="B16" s="76" t="s">
        <v>168</v>
      </c>
      <c r="C16" s="77"/>
      <c r="D16" s="78" t="s">
        <v>213</v>
      </c>
      <c r="E16" s="76" t="s">
        <v>218</v>
      </c>
      <c r="F16" s="76" t="s">
        <v>218</v>
      </c>
      <c r="G16" s="67" t="s">
        <v>57</v>
      </c>
      <c r="H16" s="130">
        <v>46115</v>
      </c>
      <c r="I16" s="67" t="s">
        <v>224</v>
      </c>
      <c r="J16" s="67"/>
      <c r="K16" s="117"/>
      <c r="L16" s="67"/>
      <c r="M16" s="77"/>
    </row>
    <row r="17" spans="1:13" s="32" customFormat="1" ht="33">
      <c r="A17" s="75" t="s">
        <v>216</v>
      </c>
      <c r="B17" s="76" t="s">
        <v>217</v>
      </c>
      <c r="C17" s="77"/>
      <c r="D17" s="78" t="s">
        <v>213</v>
      </c>
      <c r="E17" s="76" t="s">
        <v>141</v>
      </c>
      <c r="F17" s="76" t="s">
        <v>141</v>
      </c>
      <c r="G17" s="67" t="s">
        <v>57</v>
      </c>
      <c r="H17" s="130">
        <v>46115</v>
      </c>
      <c r="I17" s="67" t="s">
        <v>224</v>
      </c>
      <c r="J17" s="67"/>
      <c r="K17" s="117"/>
      <c r="L17" s="67"/>
      <c r="M17" s="77"/>
    </row>
    <row r="18" spans="1:13" s="32" customFormat="1" ht="18">
      <c r="A18" s="200" t="s">
        <v>173</v>
      </c>
      <c r="B18" s="200"/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</row>
    <row r="19" spans="1:13" s="32" customFormat="1" ht="76.75" customHeight="1">
      <c r="A19" s="76" t="s">
        <v>214</v>
      </c>
      <c r="B19" s="76" t="s">
        <v>217</v>
      </c>
      <c r="C19" s="76" t="s">
        <v>219</v>
      </c>
      <c r="D19" s="78" t="s">
        <v>213</v>
      </c>
      <c r="E19" s="76" t="s">
        <v>220</v>
      </c>
      <c r="F19" s="76" t="s">
        <v>220</v>
      </c>
      <c r="G19" s="67" t="s">
        <v>57</v>
      </c>
      <c r="H19" s="134">
        <v>46115</v>
      </c>
      <c r="I19" s="67" t="s">
        <v>224</v>
      </c>
      <c r="J19" s="67"/>
      <c r="K19" s="117"/>
      <c r="L19" s="67"/>
      <c r="M19" s="77"/>
    </row>
  </sheetData>
  <mergeCells count="15">
    <mergeCell ref="B1:F1"/>
    <mergeCell ref="B2:F2"/>
    <mergeCell ref="A12:A14"/>
    <mergeCell ref="B12:B14"/>
    <mergeCell ref="D12:D14"/>
    <mergeCell ref="C12:C14"/>
    <mergeCell ref="E12:E14"/>
    <mergeCell ref="F12:F14"/>
    <mergeCell ref="A15:M15"/>
    <mergeCell ref="A18:M18"/>
    <mergeCell ref="G12:I12"/>
    <mergeCell ref="J12:L12"/>
    <mergeCell ref="M12:M14"/>
    <mergeCell ref="G13:I13"/>
    <mergeCell ref="J13:L13"/>
  </mergeCells>
  <phoneticPr fontId="28" type="noConversion"/>
  <dataValidations count="1">
    <dataValidation type="list" operator="equal" allowBlank="1" showErrorMessage="1" promptTitle="dfdf" sqref="J16:J17 G19 G16:G17 J19" xr:uid="{00000000-0002-0000-0300-000000000000}">
      <formula1>"Passed,Untested,Failed,Blocked"</formula1>
      <formula2>0</formula2>
    </dataValidation>
  </dataValidation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ER54"/>
  <sheetViews>
    <sheetView topLeftCell="A30" zoomScale="70" zoomScaleNormal="70" workbookViewId="0">
      <selection activeCell="F30" sqref="F30"/>
    </sheetView>
  </sheetViews>
  <sheetFormatPr defaultRowHeight="14"/>
  <cols>
    <col min="1" max="1" width="13.58203125" customWidth="1"/>
    <col min="2" max="2" width="41.08203125" bestFit="1" customWidth="1"/>
    <col min="3" max="3" width="43.6640625" bestFit="1" customWidth="1"/>
    <col min="4" max="4" width="42.33203125" customWidth="1"/>
    <col min="5" max="5" width="38.58203125" customWidth="1"/>
    <col min="6" max="6" width="24.33203125" customWidth="1"/>
    <col min="7" max="7" width="15.9140625" bestFit="1" customWidth="1"/>
    <col min="8" max="8" width="17" bestFit="1" customWidth="1"/>
    <col min="9" max="9" width="12.08203125" bestFit="1" customWidth="1"/>
    <col min="10" max="10" width="15.9140625" bestFit="1" customWidth="1"/>
    <col min="11" max="11" width="17" bestFit="1" customWidth="1"/>
    <col min="12" max="12" width="10.6640625" bestFit="1" customWidth="1"/>
  </cols>
  <sheetData>
    <row r="1" spans="1:6" ht="16.5">
      <c r="A1" s="61" t="s">
        <v>41</v>
      </c>
      <c r="B1" s="174" t="s">
        <v>71</v>
      </c>
      <c r="C1" s="174"/>
      <c r="D1" s="174"/>
      <c r="E1" s="174"/>
      <c r="F1" s="174"/>
    </row>
    <row r="2" spans="1:6" ht="16.5">
      <c r="A2" s="61" t="s">
        <v>42</v>
      </c>
      <c r="B2" s="175" t="s">
        <v>129</v>
      </c>
      <c r="C2" s="175"/>
      <c r="D2" s="175"/>
      <c r="E2" s="175"/>
      <c r="F2" s="175"/>
    </row>
    <row r="3" spans="1:6" ht="16.5">
      <c r="A3" s="62"/>
      <c r="B3" s="63" t="s">
        <v>16</v>
      </c>
      <c r="C3" s="63" t="s">
        <v>17</v>
      </c>
      <c r="D3" s="63" t="s">
        <v>43</v>
      </c>
      <c r="E3" s="64" t="s">
        <v>19</v>
      </c>
      <c r="F3" s="63" t="s">
        <v>59</v>
      </c>
    </row>
    <row r="4" spans="1:6" ht="16.5">
      <c r="A4" s="65" t="s">
        <v>46</v>
      </c>
      <c r="B4" s="62">
        <v>7</v>
      </c>
      <c r="C4" s="62">
        <v>0</v>
      </c>
      <c r="D4" s="62">
        <v>0</v>
      </c>
      <c r="E4" s="62">
        <v>0</v>
      </c>
      <c r="F4" s="62">
        <f>B4</f>
        <v>7</v>
      </c>
    </row>
    <row r="5" spans="1:6" ht="16.5">
      <c r="A5" s="65" t="s">
        <v>47</v>
      </c>
      <c r="B5" s="62">
        <v>0</v>
      </c>
      <c r="C5" s="62">
        <v>0</v>
      </c>
      <c r="D5" s="62">
        <v>0</v>
      </c>
      <c r="E5" s="66">
        <v>0</v>
      </c>
      <c r="F5" s="62">
        <v>0</v>
      </c>
    </row>
    <row r="43" spans="1:13" ht="16.5">
      <c r="A43" s="205" t="s">
        <v>48</v>
      </c>
      <c r="B43" s="205" t="s">
        <v>5</v>
      </c>
      <c r="C43" s="205" t="s">
        <v>58</v>
      </c>
      <c r="D43" s="206" t="s">
        <v>49</v>
      </c>
      <c r="E43" s="205" t="s">
        <v>50</v>
      </c>
      <c r="F43" s="205" t="s">
        <v>51</v>
      </c>
      <c r="G43" s="209" t="s">
        <v>52</v>
      </c>
      <c r="H43" s="209"/>
      <c r="I43" s="209"/>
      <c r="J43" s="209"/>
      <c r="K43" s="209"/>
      <c r="L43" s="209"/>
      <c r="M43" s="209" t="s">
        <v>53</v>
      </c>
    </row>
    <row r="44" spans="1:13" ht="16.5">
      <c r="A44" s="205"/>
      <c r="B44" s="205"/>
      <c r="C44" s="205"/>
      <c r="D44" s="207"/>
      <c r="E44" s="205"/>
      <c r="F44" s="205"/>
      <c r="G44" s="209" t="s">
        <v>24</v>
      </c>
      <c r="H44" s="209"/>
      <c r="I44" s="209"/>
      <c r="J44" s="209" t="s">
        <v>25</v>
      </c>
      <c r="K44" s="209"/>
      <c r="L44" s="209"/>
      <c r="M44" s="209"/>
    </row>
    <row r="45" spans="1:13" ht="33">
      <c r="A45" s="205"/>
      <c r="B45" s="205"/>
      <c r="C45" s="205"/>
      <c r="D45" s="208"/>
      <c r="E45" s="205"/>
      <c r="F45" s="205"/>
      <c r="G45" s="87" t="s">
        <v>54</v>
      </c>
      <c r="H45" s="88" t="s">
        <v>55</v>
      </c>
      <c r="I45" s="87" t="s">
        <v>56</v>
      </c>
      <c r="J45" s="87" t="s">
        <v>54</v>
      </c>
      <c r="K45" s="87" t="s">
        <v>55</v>
      </c>
      <c r="L45" s="87" t="s">
        <v>56</v>
      </c>
      <c r="M45" s="209"/>
    </row>
    <row r="46" spans="1:13" ht="16.5">
      <c r="A46" s="210" t="s">
        <v>175</v>
      </c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2"/>
    </row>
    <row r="47" spans="1:13" ht="40.25" customHeight="1">
      <c r="A47" s="85" t="s">
        <v>63</v>
      </c>
      <c r="B47" s="85" t="s">
        <v>168</v>
      </c>
      <c r="C47" s="83"/>
      <c r="D47" s="135" t="s">
        <v>212</v>
      </c>
      <c r="E47" s="86" t="s">
        <v>177</v>
      </c>
      <c r="F47" s="86" t="s">
        <v>177</v>
      </c>
      <c r="G47" s="89" t="s">
        <v>57</v>
      </c>
      <c r="H47" s="90">
        <v>46115</v>
      </c>
      <c r="I47" s="89" t="s">
        <v>83</v>
      </c>
      <c r="J47" s="89"/>
      <c r="K47" s="89"/>
      <c r="L47" s="91"/>
    </row>
    <row r="48" spans="1:13" ht="40.25" customHeight="1">
      <c r="A48" s="85" t="s">
        <v>64</v>
      </c>
      <c r="B48" s="85" t="s">
        <v>169</v>
      </c>
      <c r="C48" s="83"/>
      <c r="D48" s="135" t="s">
        <v>212</v>
      </c>
      <c r="E48" s="86" t="s">
        <v>179</v>
      </c>
      <c r="F48" s="86" t="s">
        <v>179</v>
      </c>
      <c r="G48" s="89" t="s">
        <v>57</v>
      </c>
      <c r="H48" s="90">
        <v>46115</v>
      </c>
      <c r="I48" s="89" t="s">
        <v>83</v>
      </c>
      <c r="J48" s="89"/>
      <c r="K48" s="89"/>
      <c r="L48" s="91"/>
    </row>
    <row r="49" spans="1:148" ht="40.25" customHeight="1">
      <c r="A49" s="85" t="s">
        <v>65</v>
      </c>
      <c r="B49" s="85" t="s">
        <v>170</v>
      </c>
      <c r="C49" s="83"/>
      <c r="D49" s="135" t="s">
        <v>212</v>
      </c>
      <c r="E49" s="86" t="s">
        <v>179</v>
      </c>
      <c r="F49" s="86" t="s">
        <v>179</v>
      </c>
      <c r="G49" s="89" t="s">
        <v>57</v>
      </c>
      <c r="H49" s="90">
        <v>46115</v>
      </c>
      <c r="I49" s="89" t="s">
        <v>83</v>
      </c>
      <c r="J49" s="89"/>
      <c r="K49" s="89"/>
      <c r="L49" s="91"/>
    </row>
    <row r="50" spans="1:148" ht="40.25" customHeight="1">
      <c r="A50" s="85" t="s">
        <v>66</v>
      </c>
      <c r="B50" s="85" t="s">
        <v>171</v>
      </c>
      <c r="C50" s="83"/>
      <c r="D50" s="135" t="s">
        <v>212</v>
      </c>
      <c r="E50" s="86" t="s">
        <v>178</v>
      </c>
      <c r="F50" s="86" t="s">
        <v>178</v>
      </c>
      <c r="G50" s="89" t="s">
        <v>57</v>
      </c>
      <c r="H50" s="90">
        <v>46115</v>
      </c>
      <c r="I50" s="89" t="s">
        <v>83</v>
      </c>
      <c r="J50" s="89"/>
      <c r="K50" s="89"/>
      <c r="L50" s="91"/>
    </row>
    <row r="51" spans="1:148" s="79" customFormat="1" ht="16.5">
      <c r="A51" s="213" t="s">
        <v>176</v>
      </c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5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82"/>
      <c r="CU51" s="82"/>
      <c r="CV51" s="82"/>
      <c r="CW51" s="82"/>
      <c r="CX51" s="82"/>
      <c r="CY51" s="82"/>
      <c r="CZ51" s="82"/>
      <c r="DA51" s="82"/>
      <c r="DB51" s="82"/>
      <c r="DC51" s="82"/>
      <c r="DD51" s="82"/>
      <c r="DE51" s="82"/>
      <c r="DF51" s="82"/>
      <c r="DG51" s="82"/>
      <c r="DH51" s="82"/>
      <c r="DI51" s="82"/>
      <c r="DJ51" s="82"/>
      <c r="DK51" s="82"/>
      <c r="DL51" s="82"/>
      <c r="DM51" s="82"/>
      <c r="DN51" s="82"/>
      <c r="DO51" s="82"/>
      <c r="DP51" s="82"/>
      <c r="DQ51" s="82"/>
      <c r="DR51" s="82"/>
      <c r="DS51" s="82"/>
      <c r="DT51" s="82"/>
      <c r="DU51" s="82"/>
      <c r="DV51" s="82"/>
      <c r="DW51" s="82"/>
      <c r="DX51" s="82"/>
      <c r="DY51" s="82"/>
      <c r="DZ51" s="82"/>
      <c r="EA51" s="82"/>
      <c r="EB51" s="82"/>
      <c r="EC51" s="82"/>
      <c r="ED51" s="82"/>
      <c r="EE51" s="82"/>
      <c r="EF51" s="82"/>
      <c r="EG51" s="82"/>
      <c r="EH51" s="82"/>
      <c r="EI51" s="82"/>
      <c r="EJ51" s="82"/>
      <c r="EK51" s="82"/>
      <c r="EL51" s="82"/>
      <c r="EM51" s="82"/>
      <c r="EN51" s="82"/>
      <c r="EO51" s="82"/>
      <c r="EP51" s="82"/>
      <c r="EQ51" s="82"/>
    </row>
    <row r="52" spans="1:148" s="79" customFormat="1" ht="82.5">
      <c r="A52" s="86" t="s">
        <v>67</v>
      </c>
      <c r="B52" s="86" t="s">
        <v>169</v>
      </c>
      <c r="C52" s="135" t="s">
        <v>181</v>
      </c>
      <c r="D52" s="135" t="s">
        <v>212</v>
      </c>
      <c r="E52" s="83" t="s">
        <v>180</v>
      </c>
      <c r="F52" s="83" t="s">
        <v>180</v>
      </c>
      <c r="G52" s="89" t="s">
        <v>57</v>
      </c>
      <c r="H52" s="90">
        <v>46115</v>
      </c>
      <c r="I52" s="89" t="s">
        <v>83</v>
      </c>
      <c r="J52" s="83"/>
      <c r="K52" s="84"/>
      <c r="L52" s="83"/>
      <c r="M52" s="83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2"/>
      <c r="BU52" s="82"/>
      <c r="BV52" s="82"/>
      <c r="BW52" s="82"/>
      <c r="BX52" s="82"/>
      <c r="BY52" s="82"/>
      <c r="BZ52" s="82"/>
      <c r="CA52" s="82"/>
      <c r="CB52" s="82"/>
      <c r="CC52" s="82"/>
      <c r="CD52" s="82"/>
      <c r="CE52" s="82"/>
      <c r="CF52" s="82"/>
      <c r="CG52" s="82"/>
      <c r="CH52" s="82"/>
      <c r="CI52" s="82"/>
      <c r="CJ52" s="82"/>
      <c r="CK52" s="82"/>
      <c r="CL52" s="82"/>
      <c r="CM52" s="82"/>
      <c r="CN52" s="82"/>
      <c r="CO52" s="82"/>
      <c r="CP52" s="82"/>
      <c r="CQ52" s="82"/>
      <c r="CR52" s="82"/>
      <c r="CS52" s="82"/>
      <c r="CT52" s="82"/>
      <c r="CU52" s="82"/>
      <c r="CV52" s="82"/>
      <c r="CW52" s="82"/>
      <c r="CX52" s="82"/>
      <c r="CY52" s="82"/>
      <c r="CZ52" s="82"/>
      <c r="DA52" s="82"/>
      <c r="DB52" s="82"/>
      <c r="DC52" s="82"/>
      <c r="DD52" s="82"/>
      <c r="DE52" s="82"/>
      <c r="DF52" s="82"/>
      <c r="DG52" s="82"/>
      <c r="DH52" s="82"/>
      <c r="DI52" s="82"/>
      <c r="DJ52" s="82"/>
      <c r="DK52" s="82"/>
      <c r="DL52" s="82"/>
      <c r="DM52" s="82"/>
      <c r="DN52" s="82"/>
      <c r="DO52" s="82"/>
      <c r="DP52" s="82"/>
      <c r="DQ52" s="82"/>
      <c r="DR52" s="82"/>
      <c r="DS52" s="82"/>
      <c r="DT52" s="82"/>
      <c r="DU52" s="82"/>
      <c r="DV52" s="82"/>
      <c r="DW52" s="82"/>
      <c r="DX52" s="82"/>
      <c r="DY52" s="82"/>
      <c r="DZ52" s="82"/>
      <c r="EA52" s="82"/>
      <c r="EB52" s="82"/>
      <c r="EC52" s="82"/>
      <c r="ED52" s="82"/>
      <c r="EE52" s="82"/>
      <c r="EF52" s="82"/>
      <c r="EG52" s="82"/>
      <c r="EH52" s="82"/>
      <c r="EI52" s="82"/>
      <c r="EJ52" s="82"/>
      <c r="EK52" s="82"/>
      <c r="EL52" s="82"/>
      <c r="EM52" s="82"/>
      <c r="EN52" s="82"/>
      <c r="EO52" s="82"/>
      <c r="EP52" s="82"/>
      <c r="EQ52" s="82"/>
      <c r="ER52" s="82"/>
    </row>
    <row r="53" spans="1:148" s="79" customFormat="1" ht="66">
      <c r="A53" s="86" t="s">
        <v>68</v>
      </c>
      <c r="B53" s="86" t="s">
        <v>170</v>
      </c>
      <c r="C53" s="86" t="s">
        <v>182</v>
      </c>
      <c r="D53" s="135" t="s">
        <v>212</v>
      </c>
      <c r="E53" s="83" t="s">
        <v>184</v>
      </c>
      <c r="F53" s="83" t="s">
        <v>184</v>
      </c>
      <c r="G53" s="89" t="s">
        <v>57</v>
      </c>
      <c r="H53" s="90">
        <v>46115</v>
      </c>
      <c r="I53" s="89" t="s">
        <v>83</v>
      </c>
      <c r="J53" s="83"/>
      <c r="K53" s="84"/>
      <c r="L53" s="83"/>
      <c r="M53" s="83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T53" s="82"/>
      <c r="BU53" s="82"/>
      <c r="BV53" s="82"/>
      <c r="BW53" s="82"/>
      <c r="BX53" s="82"/>
      <c r="BY53" s="82"/>
      <c r="BZ53" s="82"/>
      <c r="CA53" s="82"/>
      <c r="CB53" s="82"/>
      <c r="CC53" s="82"/>
      <c r="CD53" s="82"/>
      <c r="CE53" s="82"/>
      <c r="CF53" s="82"/>
      <c r="CG53" s="82"/>
      <c r="CH53" s="82"/>
      <c r="CI53" s="82"/>
      <c r="CJ53" s="82"/>
      <c r="CK53" s="82"/>
      <c r="CL53" s="82"/>
      <c r="CM53" s="82"/>
      <c r="CN53" s="82"/>
      <c r="CO53" s="82"/>
      <c r="CP53" s="82"/>
      <c r="CQ53" s="82"/>
      <c r="CR53" s="82"/>
      <c r="CS53" s="82"/>
      <c r="CT53" s="82"/>
      <c r="CU53" s="82"/>
      <c r="CV53" s="82"/>
      <c r="CW53" s="82"/>
      <c r="CX53" s="82"/>
      <c r="CY53" s="82"/>
      <c r="CZ53" s="82"/>
      <c r="DA53" s="82"/>
      <c r="DB53" s="82"/>
      <c r="DC53" s="82"/>
      <c r="DD53" s="82"/>
      <c r="DE53" s="82"/>
      <c r="DF53" s="82"/>
      <c r="DG53" s="82"/>
      <c r="DH53" s="82"/>
      <c r="DI53" s="82"/>
      <c r="DJ53" s="82"/>
      <c r="DK53" s="82"/>
      <c r="DL53" s="82"/>
      <c r="DM53" s="82"/>
      <c r="DN53" s="82"/>
      <c r="DO53" s="82"/>
      <c r="DP53" s="82"/>
      <c r="DQ53" s="82"/>
      <c r="DR53" s="82"/>
      <c r="DS53" s="82"/>
      <c r="DT53" s="82"/>
      <c r="DU53" s="82"/>
      <c r="DV53" s="82"/>
      <c r="DW53" s="82"/>
      <c r="DX53" s="82"/>
      <c r="DY53" s="82"/>
      <c r="DZ53" s="82"/>
      <c r="EA53" s="82"/>
      <c r="EB53" s="82"/>
      <c r="EC53" s="82"/>
      <c r="ED53" s="82"/>
      <c r="EE53" s="82"/>
      <c r="EF53" s="82"/>
      <c r="EG53" s="82"/>
      <c r="EH53" s="82"/>
      <c r="EI53" s="82"/>
      <c r="EJ53" s="82"/>
      <c r="EK53" s="82"/>
      <c r="EL53" s="82"/>
      <c r="EM53" s="82"/>
      <c r="EN53" s="82"/>
      <c r="EO53" s="82"/>
      <c r="EP53" s="82"/>
      <c r="EQ53" s="82"/>
      <c r="ER53" s="82"/>
    </row>
    <row r="54" spans="1:148" s="79" customFormat="1" ht="66">
      <c r="A54" s="86" t="s">
        <v>69</v>
      </c>
      <c r="B54" s="86" t="s">
        <v>171</v>
      </c>
      <c r="C54" s="86" t="s">
        <v>183</v>
      </c>
      <c r="D54" s="135" t="s">
        <v>212</v>
      </c>
      <c r="E54" s="83" t="s">
        <v>185</v>
      </c>
      <c r="F54" s="83" t="s">
        <v>185</v>
      </c>
      <c r="G54" s="89" t="s">
        <v>57</v>
      </c>
      <c r="H54" s="90">
        <v>46115</v>
      </c>
      <c r="I54" s="89" t="s">
        <v>83</v>
      </c>
      <c r="J54" s="83"/>
      <c r="K54" s="84"/>
      <c r="L54" s="83"/>
      <c r="M54" s="83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2"/>
      <c r="BU54" s="82"/>
      <c r="BV54" s="82"/>
      <c r="BW54" s="82"/>
      <c r="BX54" s="82"/>
      <c r="BY54" s="82"/>
      <c r="BZ54" s="82"/>
      <c r="CA54" s="82"/>
      <c r="CB54" s="82"/>
      <c r="CC54" s="82"/>
      <c r="CD54" s="82"/>
      <c r="CE54" s="82"/>
      <c r="CF54" s="82"/>
      <c r="CG54" s="82"/>
      <c r="CH54" s="82"/>
      <c r="CI54" s="82"/>
      <c r="CJ54" s="82"/>
      <c r="CK54" s="82"/>
      <c r="CL54" s="82"/>
      <c r="CM54" s="82"/>
      <c r="CN54" s="82"/>
      <c r="CO54" s="82"/>
      <c r="CP54" s="82"/>
      <c r="CQ54" s="82"/>
      <c r="CR54" s="82"/>
      <c r="CS54" s="82"/>
      <c r="CT54" s="82"/>
      <c r="CU54" s="82"/>
      <c r="CV54" s="82"/>
      <c r="CW54" s="82"/>
      <c r="CX54" s="82"/>
      <c r="CY54" s="82"/>
      <c r="CZ54" s="82"/>
      <c r="DA54" s="82"/>
      <c r="DB54" s="82"/>
      <c r="DC54" s="82"/>
      <c r="DD54" s="82"/>
      <c r="DE54" s="82"/>
      <c r="DF54" s="82"/>
      <c r="DG54" s="82"/>
      <c r="DH54" s="82"/>
      <c r="DI54" s="82"/>
      <c r="DJ54" s="82"/>
      <c r="DK54" s="82"/>
      <c r="DL54" s="82"/>
      <c r="DM54" s="82"/>
      <c r="DN54" s="82"/>
      <c r="DO54" s="82"/>
      <c r="DP54" s="82"/>
      <c r="DQ54" s="82"/>
      <c r="DR54" s="82"/>
      <c r="DS54" s="82"/>
      <c r="DT54" s="82"/>
      <c r="DU54" s="82"/>
      <c r="DV54" s="82"/>
      <c r="DW54" s="82"/>
      <c r="DX54" s="82"/>
      <c r="DY54" s="82"/>
      <c r="DZ54" s="82"/>
      <c r="EA54" s="82"/>
      <c r="EB54" s="82"/>
      <c r="EC54" s="82"/>
      <c r="ED54" s="82"/>
      <c r="EE54" s="82"/>
      <c r="EF54" s="82"/>
      <c r="EG54" s="82"/>
      <c r="EH54" s="82"/>
      <c r="EI54" s="82"/>
      <c r="EJ54" s="82"/>
      <c r="EK54" s="82"/>
      <c r="EL54" s="82"/>
      <c r="EM54" s="82"/>
      <c r="EN54" s="82"/>
      <c r="EO54" s="82"/>
      <c r="EP54" s="82"/>
      <c r="EQ54" s="82"/>
      <c r="ER54" s="82"/>
    </row>
  </sheetData>
  <mergeCells count="14">
    <mergeCell ref="M43:M45"/>
    <mergeCell ref="A46:L46"/>
    <mergeCell ref="A51:L51"/>
    <mergeCell ref="G43:L43"/>
    <mergeCell ref="G44:I44"/>
    <mergeCell ref="J44:L44"/>
    <mergeCell ref="B1:F1"/>
    <mergeCell ref="B2:F2"/>
    <mergeCell ref="A43:A45"/>
    <mergeCell ref="B43:B45"/>
    <mergeCell ref="C43:C45"/>
    <mergeCell ref="E43:E45"/>
    <mergeCell ref="F43:F45"/>
    <mergeCell ref="D43:D45"/>
  </mergeCells>
  <dataValidations count="1">
    <dataValidation type="list" operator="equal" allowBlank="1" showErrorMessage="1" promptTitle="dfdf" sqref="G52:G54 G47:G50 J47:J50 J52:J54" xr:uid="{00000000-0002-0000-0500-000000000000}">
      <formula1>"Passed,Untested,Failed,Blocked"</formula1>
      <formula2>0</formula2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A1:M89"/>
  <sheetViews>
    <sheetView topLeftCell="A40" zoomScale="55" zoomScaleNormal="55" workbookViewId="0">
      <selection activeCell="F33" sqref="F33"/>
    </sheetView>
  </sheetViews>
  <sheetFormatPr defaultColWidth="9.08203125" defaultRowHeight="16.5"/>
  <cols>
    <col min="1" max="1" width="15.08203125" style="11" bestFit="1" customWidth="1"/>
    <col min="2" max="2" width="27.4140625" style="11" customWidth="1"/>
    <col min="3" max="3" width="43.58203125" style="11" customWidth="1"/>
    <col min="4" max="4" width="55.58203125" style="11" customWidth="1"/>
    <col min="5" max="5" width="45.6640625" style="11" customWidth="1"/>
    <col min="6" max="6" width="26.33203125" style="11" customWidth="1"/>
    <col min="7" max="7" width="18.08203125" style="11" customWidth="1"/>
    <col min="8" max="9" width="18.6640625" style="11" customWidth="1"/>
    <col min="10" max="10" width="18.4140625" style="11" customWidth="1"/>
    <col min="11" max="11" width="16.58203125" style="11" bestFit="1" customWidth="1"/>
    <col min="12" max="12" width="10.58203125" style="11" bestFit="1" customWidth="1"/>
    <col min="13" max="16384" width="9.08203125" style="11"/>
  </cols>
  <sheetData>
    <row r="1" spans="1:6" ht="15.75" customHeight="1">
      <c r="A1" s="61" t="s">
        <v>41</v>
      </c>
      <c r="B1" s="174" t="s">
        <v>71</v>
      </c>
      <c r="C1" s="174"/>
      <c r="D1" s="174"/>
      <c r="E1" s="174"/>
      <c r="F1" s="174"/>
    </row>
    <row r="2" spans="1:6" ht="15.75" customHeight="1">
      <c r="A2" s="61" t="s">
        <v>42</v>
      </c>
      <c r="B2" s="175" t="s">
        <v>192</v>
      </c>
      <c r="C2" s="175"/>
      <c r="D2" s="175"/>
      <c r="E2" s="175"/>
      <c r="F2" s="175"/>
    </row>
    <row r="3" spans="1:6">
      <c r="A3" s="62"/>
      <c r="B3" s="63" t="s">
        <v>16</v>
      </c>
      <c r="C3" s="63" t="s">
        <v>17</v>
      </c>
      <c r="D3" s="63" t="s">
        <v>43</v>
      </c>
      <c r="E3" s="64" t="s">
        <v>19</v>
      </c>
      <c r="F3" s="63" t="s">
        <v>59</v>
      </c>
    </row>
    <row r="4" spans="1:6">
      <c r="A4" s="65" t="s">
        <v>46</v>
      </c>
      <c r="B4" s="62">
        <v>9</v>
      </c>
      <c r="C4" s="62">
        <v>0</v>
      </c>
      <c r="D4" s="62">
        <v>0</v>
      </c>
      <c r="E4" s="62">
        <v>0</v>
      </c>
      <c r="F4" s="62">
        <v>9</v>
      </c>
    </row>
    <row r="5" spans="1:6">
      <c r="A5" s="65" t="s">
        <v>47</v>
      </c>
      <c r="B5" s="62">
        <v>0</v>
      </c>
      <c r="C5" s="62">
        <v>0</v>
      </c>
      <c r="D5" s="62">
        <v>0</v>
      </c>
      <c r="E5" s="66">
        <v>0</v>
      </c>
      <c r="F5" s="62">
        <v>0</v>
      </c>
    </row>
    <row r="6" spans="1:6">
      <c r="A6" s="158"/>
      <c r="E6" s="159"/>
    </row>
    <row r="7" spans="1:6">
      <c r="A7" s="158"/>
      <c r="E7" s="159"/>
    </row>
    <row r="8" spans="1:6">
      <c r="A8" s="158"/>
      <c r="E8" s="159"/>
    </row>
    <row r="9" spans="1:6">
      <c r="A9" s="158"/>
      <c r="E9" s="159"/>
    </row>
    <row r="10" spans="1:6">
      <c r="A10" s="158"/>
      <c r="E10" s="159"/>
    </row>
    <row r="11" spans="1:6">
      <c r="A11" s="158"/>
      <c r="E11" s="159"/>
    </row>
    <row r="12" spans="1:6">
      <c r="A12" s="158"/>
      <c r="E12" s="159"/>
    </row>
    <row r="13" spans="1:6">
      <c r="A13" s="158"/>
      <c r="E13" s="159"/>
    </row>
    <row r="14" spans="1:6">
      <c r="A14" s="158"/>
      <c r="E14" s="159"/>
    </row>
    <row r="15" spans="1:6">
      <c r="A15" s="158"/>
      <c r="E15" s="159"/>
    </row>
    <row r="16" spans="1:6">
      <c r="A16" s="158"/>
      <c r="E16" s="159"/>
    </row>
    <row r="17" spans="1:5">
      <c r="A17" s="158"/>
      <c r="E17" s="159"/>
    </row>
    <row r="18" spans="1:5">
      <c r="A18" s="158"/>
      <c r="E18" s="159"/>
    </row>
    <row r="19" spans="1:5">
      <c r="A19" s="158"/>
      <c r="E19" s="159"/>
    </row>
    <row r="20" spans="1:5">
      <c r="A20" s="158"/>
      <c r="E20" s="159"/>
    </row>
    <row r="21" spans="1:5">
      <c r="A21" s="158"/>
      <c r="E21" s="159"/>
    </row>
    <row r="22" spans="1:5">
      <c r="A22" s="158"/>
      <c r="E22" s="159"/>
    </row>
    <row r="23" spans="1:5">
      <c r="A23" s="158"/>
      <c r="E23" s="159"/>
    </row>
    <row r="24" spans="1:5">
      <c r="A24" s="158"/>
      <c r="E24" s="159"/>
    </row>
    <row r="25" spans="1:5">
      <c r="A25" s="158"/>
      <c r="E25" s="159"/>
    </row>
    <row r="26" spans="1:5">
      <c r="A26" s="158"/>
      <c r="E26" s="159"/>
    </row>
    <row r="27" spans="1:5">
      <c r="A27" s="158"/>
      <c r="E27" s="159"/>
    </row>
    <row r="28" spans="1:5">
      <c r="A28" s="158"/>
      <c r="E28" s="159"/>
    </row>
    <row r="29" spans="1:5">
      <c r="A29" s="158"/>
      <c r="E29" s="159"/>
    </row>
    <row r="30" spans="1:5">
      <c r="A30" s="158"/>
      <c r="E30" s="159"/>
    </row>
    <row r="31" spans="1:5">
      <c r="A31" s="158"/>
      <c r="E31" s="159"/>
    </row>
    <row r="32" spans="1:5">
      <c r="A32" s="158"/>
      <c r="E32" s="159"/>
    </row>
    <row r="33" spans="1:5">
      <c r="A33" s="158"/>
      <c r="E33" s="159"/>
    </row>
    <row r="34" spans="1:5">
      <c r="A34" s="158"/>
      <c r="E34" s="159"/>
    </row>
    <row r="35" spans="1:5">
      <c r="A35" s="158"/>
      <c r="E35" s="159"/>
    </row>
    <row r="36" spans="1:5">
      <c r="A36" s="158"/>
      <c r="E36" s="159"/>
    </row>
    <row r="37" spans="1:5">
      <c r="A37" s="158"/>
      <c r="E37" s="159"/>
    </row>
    <row r="38" spans="1:5">
      <c r="A38" s="158"/>
      <c r="E38" s="159"/>
    </row>
    <row r="39" spans="1:5">
      <c r="A39" s="158"/>
      <c r="E39" s="159"/>
    </row>
    <row r="40" spans="1:5">
      <c r="A40" s="158"/>
      <c r="E40" s="159"/>
    </row>
    <row r="41" spans="1:5">
      <c r="A41" s="158"/>
      <c r="E41" s="159"/>
    </row>
    <row r="42" spans="1:5">
      <c r="A42" s="158"/>
      <c r="E42" s="159"/>
    </row>
    <row r="43" spans="1:5">
      <c r="A43" s="158"/>
      <c r="E43" s="159"/>
    </row>
    <row r="44" spans="1:5">
      <c r="A44" s="158"/>
      <c r="E44" s="159"/>
    </row>
    <row r="45" spans="1:5">
      <c r="A45" s="158"/>
      <c r="E45" s="159"/>
    </row>
    <row r="46" spans="1:5">
      <c r="A46" s="158"/>
      <c r="E46" s="159"/>
    </row>
    <row r="47" spans="1:5">
      <c r="A47" s="158"/>
      <c r="E47" s="159"/>
    </row>
    <row r="48" spans="1:5">
      <c r="A48" s="158"/>
      <c r="E48" s="159"/>
    </row>
    <row r="49" spans="1:5">
      <c r="A49" s="158"/>
      <c r="E49" s="159"/>
    </row>
    <row r="50" spans="1:5">
      <c r="A50" s="158"/>
      <c r="E50" s="159"/>
    </row>
    <row r="51" spans="1:5">
      <c r="A51" s="158"/>
      <c r="E51" s="159"/>
    </row>
    <row r="52" spans="1:5" ht="32" customHeight="1">
      <c r="E52"/>
    </row>
    <row r="53" spans="1:5" hidden="1"/>
    <row r="54" spans="1:5" hidden="1"/>
    <row r="55" spans="1:5" hidden="1"/>
    <row r="56" spans="1:5" hidden="1"/>
    <row r="57" spans="1:5" hidden="1"/>
    <row r="58" spans="1:5" hidden="1"/>
    <row r="59" spans="1:5" hidden="1"/>
    <row r="60" spans="1:5" hidden="1"/>
    <row r="61" spans="1:5" hidden="1"/>
    <row r="62" spans="1:5" hidden="1"/>
    <row r="63" spans="1:5" hidden="1"/>
    <row r="64" spans="1:5" hidden="1"/>
    <row r="65" spans="1:13" hidden="1"/>
    <row r="66" spans="1:13" hidden="1"/>
    <row r="67" spans="1:13" hidden="1"/>
    <row r="68" spans="1:13" hidden="1"/>
    <row r="69" spans="1:13" hidden="1"/>
    <row r="70" spans="1:13" hidden="1"/>
    <row r="71" spans="1:13" hidden="1"/>
    <row r="72" spans="1:13" hidden="1"/>
    <row r="73" spans="1:13" hidden="1"/>
    <row r="74" spans="1:13" hidden="1"/>
    <row r="75" spans="1:13" hidden="1"/>
    <row r="76" spans="1:13">
      <c r="A76" s="176" t="s">
        <v>48</v>
      </c>
      <c r="B76" s="176" t="s">
        <v>5</v>
      </c>
      <c r="C76" s="176" t="s">
        <v>58</v>
      </c>
      <c r="D76" s="168" t="s">
        <v>49</v>
      </c>
      <c r="E76" s="176" t="s">
        <v>50</v>
      </c>
      <c r="F76" s="176" t="s">
        <v>51</v>
      </c>
      <c r="G76" s="164" t="s">
        <v>52</v>
      </c>
      <c r="H76" s="164"/>
      <c r="I76" s="164"/>
      <c r="J76" s="164"/>
      <c r="K76" s="164"/>
      <c r="L76" s="164"/>
      <c r="M76" s="164" t="s">
        <v>53</v>
      </c>
    </row>
    <row r="77" spans="1:13">
      <c r="A77" s="176"/>
      <c r="B77" s="176"/>
      <c r="C77" s="176"/>
      <c r="D77" s="169"/>
      <c r="E77" s="176"/>
      <c r="F77" s="176"/>
      <c r="G77" s="164" t="s">
        <v>24</v>
      </c>
      <c r="H77" s="164"/>
      <c r="I77" s="164"/>
      <c r="J77" s="164" t="s">
        <v>25</v>
      </c>
      <c r="K77" s="164"/>
      <c r="L77" s="164"/>
      <c r="M77" s="164"/>
    </row>
    <row r="78" spans="1:13" ht="33">
      <c r="A78" s="176"/>
      <c r="B78" s="176"/>
      <c r="C78" s="176"/>
      <c r="D78" s="170"/>
      <c r="E78" s="176"/>
      <c r="F78" s="176"/>
      <c r="G78" s="80" t="s">
        <v>54</v>
      </c>
      <c r="H78" s="81" t="s">
        <v>55</v>
      </c>
      <c r="I78" s="80" t="s">
        <v>56</v>
      </c>
      <c r="J78" s="80" t="s">
        <v>54</v>
      </c>
      <c r="K78" s="80" t="s">
        <v>55</v>
      </c>
      <c r="L78" s="80" t="s">
        <v>56</v>
      </c>
      <c r="M78" s="164"/>
    </row>
    <row r="79" spans="1:13" ht="17.25" customHeight="1">
      <c r="A79" s="165" t="s">
        <v>193</v>
      </c>
      <c r="B79" s="166"/>
      <c r="C79" s="166"/>
      <c r="D79" s="166"/>
      <c r="E79" s="166"/>
      <c r="F79" s="166"/>
      <c r="G79" s="166"/>
      <c r="H79" s="166"/>
      <c r="I79" s="166"/>
      <c r="J79" s="166"/>
      <c r="K79" s="166"/>
      <c r="L79" s="167"/>
    </row>
    <row r="80" spans="1:13" ht="35" customHeight="1">
      <c r="A80" s="85" t="s">
        <v>195</v>
      </c>
      <c r="B80" s="85" t="s">
        <v>168</v>
      </c>
      <c r="C80" s="83"/>
      <c r="D80" s="83" t="s">
        <v>209</v>
      </c>
      <c r="E80" s="83" t="s">
        <v>189</v>
      </c>
      <c r="F80" s="83" t="s">
        <v>189</v>
      </c>
      <c r="G80" s="83" t="s">
        <v>57</v>
      </c>
      <c r="H80" s="134">
        <v>46115</v>
      </c>
      <c r="I80" s="83" t="s">
        <v>225</v>
      </c>
      <c r="J80" s="83"/>
      <c r="K80" s="84"/>
      <c r="L80" s="83"/>
      <c r="M80" s="83"/>
    </row>
    <row r="81" spans="1:13" ht="35" customHeight="1">
      <c r="A81" s="85" t="s">
        <v>196</v>
      </c>
      <c r="B81" s="85" t="s">
        <v>186</v>
      </c>
      <c r="C81" s="83"/>
      <c r="D81" s="83" t="s">
        <v>209</v>
      </c>
      <c r="E81" s="83" t="s">
        <v>190</v>
      </c>
      <c r="F81" s="83" t="s">
        <v>190</v>
      </c>
      <c r="G81" s="83" t="s">
        <v>57</v>
      </c>
      <c r="H81" s="134">
        <v>46115</v>
      </c>
      <c r="I81" s="83" t="s">
        <v>225</v>
      </c>
      <c r="J81" s="83"/>
      <c r="K81" s="84"/>
      <c r="L81" s="83"/>
      <c r="M81" s="83"/>
    </row>
    <row r="82" spans="1:13" ht="35" customHeight="1">
      <c r="A82" s="85" t="s">
        <v>197</v>
      </c>
      <c r="B82" s="85" t="s">
        <v>188</v>
      </c>
      <c r="C82" s="83"/>
      <c r="D82" s="83" t="s">
        <v>209</v>
      </c>
      <c r="E82" s="83" t="s">
        <v>189</v>
      </c>
      <c r="F82" s="83" t="s">
        <v>189</v>
      </c>
      <c r="G82" s="83" t="s">
        <v>57</v>
      </c>
      <c r="H82" s="134">
        <v>46115</v>
      </c>
      <c r="I82" s="83" t="s">
        <v>225</v>
      </c>
      <c r="J82" s="83"/>
      <c r="K82" s="84"/>
      <c r="L82" s="83"/>
      <c r="M82" s="83"/>
    </row>
    <row r="83" spans="1:13" ht="35" customHeight="1">
      <c r="A83" s="85" t="s">
        <v>198</v>
      </c>
      <c r="B83" s="85" t="s">
        <v>169</v>
      </c>
      <c r="C83" s="83"/>
      <c r="D83" s="83" t="s">
        <v>209</v>
      </c>
      <c r="E83" s="83" t="s">
        <v>82</v>
      </c>
      <c r="F83" s="83" t="s">
        <v>82</v>
      </c>
      <c r="G83" s="83" t="s">
        <v>57</v>
      </c>
      <c r="H83" s="134">
        <v>46115</v>
      </c>
      <c r="I83" s="83" t="s">
        <v>225</v>
      </c>
      <c r="J83" s="83"/>
      <c r="K83" s="84"/>
      <c r="L83" s="83"/>
      <c r="M83" s="83"/>
    </row>
    <row r="84" spans="1:13" ht="35" customHeight="1">
      <c r="A84" s="85" t="s">
        <v>210</v>
      </c>
      <c r="B84" s="85" t="s">
        <v>187</v>
      </c>
      <c r="C84" s="83"/>
      <c r="D84" s="83" t="s">
        <v>209</v>
      </c>
      <c r="E84" s="83" t="s">
        <v>191</v>
      </c>
      <c r="F84" s="83" t="s">
        <v>191</v>
      </c>
      <c r="G84" s="83" t="s">
        <v>57</v>
      </c>
      <c r="H84" s="134">
        <v>46115</v>
      </c>
      <c r="I84" s="83" t="s">
        <v>225</v>
      </c>
      <c r="J84" s="83"/>
      <c r="K84" s="84"/>
      <c r="L84" s="83"/>
      <c r="M84" s="83"/>
    </row>
    <row r="85" spans="1:13">
      <c r="A85" s="216" t="s">
        <v>194</v>
      </c>
      <c r="B85" s="217"/>
      <c r="C85" s="217"/>
      <c r="D85" s="217"/>
      <c r="E85" s="217"/>
      <c r="F85" s="217"/>
      <c r="G85" s="217"/>
      <c r="H85" s="217"/>
      <c r="I85" s="217"/>
      <c r="J85" s="217"/>
      <c r="K85" s="217"/>
      <c r="L85" s="218"/>
    </row>
    <row r="86" spans="1:13" ht="33">
      <c r="A86" s="86" t="s">
        <v>199</v>
      </c>
      <c r="B86" s="86" t="s">
        <v>186</v>
      </c>
      <c r="C86" s="86" t="s">
        <v>202</v>
      </c>
      <c r="D86" s="86" t="s">
        <v>209</v>
      </c>
      <c r="E86" s="133" t="s">
        <v>206</v>
      </c>
      <c r="F86" s="83" t="s">
        <v>206</v>
      </c>
      <c r="G86" s="83" t="s">
        <v>57</v>
      </c>
      <c r="H86" s="90">
        <v>46115</v>
      </c>
      <c r="I86" s="83" t="s">
        <v>225</v>
      </c>
      <c r="J86" s="83"/>
      <c r="K86" s="84"/>
      <c r="L86" s="83"/>
      <c r="M86" s="83"/>
    </row>
    <row r="87" spans="1:13" ht="49.5">
      <c r="A87" s="86" t="s">
        <v>200</v>
      </c>
      <c r="B87" s="86" t="s">
        <v>188</v>
      </c>
      <c r="C87" s="86" t="s">
        <v>203</v>
      </c>
      <c r="D87" s="86" t="s">
        <v>209</v>
      </c>
      <c r="E87" s="138" t="s">
        <v>207</v>
      </c>
      <c r="F87" s="83" t="s">
        <v>207</v>
      </c>
      <c r="G87" s="83" t="s">
        <v>57</v>
      </c>
      <c r="H87" s="90">
        <v>46115</v>
      </c>
      <c r="I87" s="83" t="s">
        <v>225</v>
      </c>
      <c r="J87" s="83"/>
      <c r="K87" s="84"/>
      <c r="L87" s="83"/>
      <c r="M87" s="83"/>
    </row>
    <row r="88" spans="1:13" ht="82.5">
      <c r="A88" s="86" t="s">
        <v>201</v>
      </c>
      <c r="B88" s="86" t="s">
        <v>169</v>
      </c>
      <c r="C88" s="86" t="s">
        <v>181</v>
      </c>
      <c r="D88" s="136" t="s">
        <v>209</v>
      </c>
      <c r="E88" s="138" t="s">
        <v>180</v>
      </c>
      <c r="F88" s="137" t="s">
        <v>180</v>
      </c>
      <c r="G88" s="83" t="s">
        <v>57</v>
      </c>
      <c r="H88" s="90">
        <v>46115</v>
      </c>
      <c r="I88" s="83" t="s">
        <v>225</v>
      </c>
      <c r="J88" s="83"/>
      <c r="K88" s="84"/>
      <c r="L88" s="83"/>
      <c r="M88" s="83"/>
    </row>
    <row r="89" spans="1:13" ht="93.65" customHeight="1">
      <c r="A89" s="86" t="s">
        <v>211</v>
      </c>
      <c r="B89" s="86" t="s">
        <v>187</v>
      </c>
      <c r="C89" s="86" t="s">
        <v>204</v>
      </c>
      <c r="D89" s="136" t="s">
        <v>209</v>
      </c>
      <c r="E89" s="132" t="s">
        <v>205</v>
      </c>
      <c r="F89" s="137" t="s">
        <v>205</v>
      </c>
      <c r="G89" s="83" t="s">
        <v>57</v>
      </c>
      <c r="H89" s="90">
        <v>46115</v>
      </c>
      <c r="I89" s="83" t="s">
        <v>225</v>
      </c>
      <c r="J89" s="83"/>
      <c r="K89" s="84"/>
      <c r="L89" s="83"/>
      <c r="M89" s="83"/>
    </row>
  </sheetData>
  <mergeCells count="14">
    <mergeCell ref="A79:L79"/>
    <mergeCell ref="A85:L85"/>
    <mergeCell ref="G76:L76"/>
    <mergeCell ref="D76:D78"/>
    <mergeCell ref="M76:M78"/>
    <mergeCell ref="G77:I77"/>
    <mergeCell ref="J77:L77"/>
    <mergeCell ref="B1:F1"/>
    <mergeCell ref="B2:F2"/>
    <mergeCell ref="A76:A78"/>
    <mergeCell ref="B76:B78"/>
    <mergeCell ref="C76:C78"/>
    <mergeCell ref="E76:E78"/>
    <mergeCell ref="F76:F78"/>
  </mergeCells>
  <phoneticPr fontId="28" type="noConversion"/>
  <dataValidations count="1">
    <dataValidation type="list" operator="equal" allowBlank="1" showErrorMessage="1" promptTitle="dfdf" sqref="G80:G84 G86:G89 J86:J89 J80:J84" xr:uid="{00000000-0002-0000-06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Trường hợp kiểm thử</vt:lpstr>
      <vt:lpstr>Xem thực đơn và đặt món</vt:lpstr>
      <vt:lpstr>Báo cáo kiểm tra</vt:lpstr>
      <vt:lpstr>Quản lý giỏ hàng</vt:lpstr>
      <vt:lpstr>Thanh toán</vt:lpstr>
      <vt:lpstr>Theo dõi trạng thái đơn hàng</vt:lpstr>
      <vt:lpstr>Đánh giá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2026-05-14T06:04:52Z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2024-11-14T08:11:34Z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e7cf0945-fdd7-4d31-90a5-1f1c95e2c87e</vt:lpwstr>
  </property>
  <property fmtid="{D5CDD505-2E9C-101B-9397-08002B2CF9AE}" pid="7" name="MSIP_Label_defa4170-0d19-0005-0004-bc88714345d2_ActionId">
    <vt:lpwstr>7d946a75-ad1f-4edb-826f-05114a27ba1f</vt:lpwstr>
  </property>
  <property fmtid="{D5CDD505-2E9C-101B-9397-08002B2CF9AE}" pid="8" name="MSIP_Label_defa4170-0d19-0005-0004-bc88714345d2_ContentBits">
    <vt:lpwstr>0</vt:lpwstr>
  </property>
</Properties>
</file>