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filterPrivacy="1" codeName="ThisWorkbook" defaultThemeVersion="124226"/>
  <xr:revisionPtr revIDLastSave="0" documentId="13_ncr:1_{4F042238-35B2-4782-82C3-E18DC2FAE4D1}" xr6:coauthVersionLast="36" xr6:coauthVersionMax="36" xr10:uidLastSave="{00000000-0000-0000-0000-000000000000}"/>
  <bookViews>
    <workbookView xWindow="-108" yWindow="-108" windowWidth="23256" windowHeight="12456" tabRatio="734" firstSheet="8" activeTab="9" xr2:uid="{00000000-000D-0000-FFFF-FFFF00000000}"/>
  </bookViews>
  <sheets>
    <sheet name="Trường hợp kiểm thử" sheetId="38" r:id="rId1"/>
    <sheet name="Báo cáo kiểm tra" sheetId="10" state="hidden" r:id="rId2"/>
    <sheet name="Đăng nhập (Nhân viên &amp; Khách)" sheetId="52" r:id="rId3"/>
    <sheet name="Đăng ký tài khoản khách hàng" sheetId="51" r:id="rId4"/>
    <sheet name="Quản lý danh mục món ăn" sheetId="54" r:id="rId5"/>
    <sheet name="Quản lý món ăn" sheetId="46" r:id="rId6"/>
    <sheet name="Quản lý bàn" sheetId="47" r:id="rId7"/>
    <sheet name="Quét mã QR để truy cập menu" sheetId="3" r:id="rId8"/>
    <sheet name="Xem menu tại bàn" sheetId="48" r:id="rId9"/>
    <sheet name="Gọi món tại bàn" sheetId="35" r:id="rId10"/>
    <sheet name="Xem danh sách món đã gọi" sheetId="49" r:id="rId11"/>
    <sheet name="Khởi tạo đơn hàng cho bàn" sheetId="50" r:id="rId12"/>
    <sheet name="Chuyển đơn hàng tới bếp" sheetId="41" r:id="rId13"/>
    <sheet name="Xem danh sách món cần nấu" sheetId="42" r:id="rId14"/>
    <sheet name="Cập nhật trạng thái món ăn" sheetId="43" r:id="rId15"/>
    <sheet name="Thông báo món đã hoàn thành" sheetId="44" r:id="rId16"/>
    <sheet name="Cập nhật trạng thái phục vụ món" sheetId="45" r:id="rId17"/>
    <sheet name="Quản lý đơn hàng (Staff)" sheetId="40" r:id="rId18"/>
  </sheets>
  <externalReferences>
    <externalReference r:id="rId19"/>
  </externalReferenc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52" l="1"/>
  <c r="E5" i="54" l="1"/>
  <c r="D5" i="54"/>
  <c r="C5" i="54"/>
  <c r="B5" i="54"/>
  <c r="E4" i="54"/>
  <c r="D4" i="54"/>
  <c r="C4" i="54"/>
  <c r="B4" i="54"/>
  <c r="F4" i="54" l="1"/>
  <c r="D7" i="38" s="1"/>
  <c r="F5" i="54"/>
  <c r="E5" i="52"/>
  <c r="D5" i="52"/>
  <c r="C5" i="52"/>
  <c r="B5" i="52"/>
  <c r="E4" i="52"/>
  <c r="D4" i="52"/>
  <c r="C4" i="52"/>
  <c r="F4" i="52"/>
  <c r="D5" i="38" s="1"/>
  <c r="F5" i="52" l="1"/>
  <c r="E5" i="51"/>
  <c r="D5" i="51"/>
  <c r="C5" i="51"/>
  <c r="B5" i="51"/>
  <c r="E4" i="51"/>
  <c r="D4" i="51"/>
  <c r="C4" i="51"/>
  <c r="B4" i="51"/>
  <c r="F4" i="51" s="1"/>
  <c r="D6" i="38" s="1"/>
  <c r="F5" i="51" l="1"/>
  <c r="E5" i="50"/>
  <c r="D5" i="50"/>
  <c r="C5" i="50"/>
  <c r="B5" i="50"/>
  <c r="E4" i="50"/>
  <c r="D4" i="50"/>
  <c r="C4" i="50"/>
  <c r="B4" i="50"/>
  <c r="E5" i="49"/>
  <c r="D5" i="49"/>
  <c r="C5" i="49"/>
  <c r="B5" i="49"/>
  <c r="E4" i="49"/>
  <c r="D4" i="49"/>
  <c r="C4" i="49"/>
  <c r="B4" i="49"/>
  <c r="E5" i="48"/>
  <c r="D5" i="48"/>
  <c r="C5" i="48"/>
  <c r="B5" i="48"/>
  <c r="E4" i="48"/>
  <c r="D4" i="48"/>
  <c r="C4" i="48"/>
  <c r="B4" i="48"/>
  <c r="F5" i="48" l="1"/>
  <c r="F4" i="49"/>
  <c r="D13" i="38" s="1"/>
  <c r="F5" i="49"/>
  <c r="F5" i="50"/>
  <c r="F4" i="50"/>
  <c r="D14" i="38" s="1"/>
  <c r="F4" i="48"/>
  <c r="D11" i="38" s="1"/>
  <c r="E5" i="47" l="1"/>
  <c r="D5" i="47"/>
  <c r="C5" i="47"/>
  <c r="B5" i="47"/>
  <c r="E4" i="47"/>
  <c r="D4" i="47"/>
  <c r="C4" i="47"/>
  <c r="B4" i="47"/>
  <c r="F4" i="47" l="1"/>
  <c r="D9" i="38" s="1"/>
  <c r="F5" i="47"/>
  <c r="E5" i="46"/>
  <c r="D5" i="46"/>
  <c r="C5" i="46"/>
  <c r="B5" i="46"/>
  <c r="E4" i="46"/>
  <c r="D4" i="46"/>
  <c r="C4" i="46"/>
  <c r="B4" i="46"/>
  <c r="D19" i="38"/>
  <c r="D18" i="38"/>
  <c r="E5" i="45"/>
  <c r="D5" i="45"/>
  <c r="C5" i="45"/>
  <c r="B5" i="45"/>
  <c r="E4" i="45"/>
  <c r="D4" i="45"/>
  <c r="C4" i="45"/>
  <c r="B4" i="45"/>
  <c r="F4" i="46" l="1"/>
  <c r="D8" i="38" s="1"/>
  <c r="F5" i="46"/>
  <c r="F5" i="45"/>
  <c r="F4" i="45"/>
  <c r="E5" i="44"/>
  <c r="D5" i="44"/>
  <c r="C5" i="44"/>
  <c r="B5" i="44"/>
  <c r="F5" i="44" s="1"/>
  <c r="E4" i="44"/>
  <c r="D4" i="44"/>
  <c r="C4" i="44"/>
  <c r="B4" i="44"/>
  <c r="F4" i="44" s="1"/>
  <c r="E5" i="43"/>
  <c r="D5" i="43"/>
  <c r="C5" i="43"/>
  <c r="B5" i="43"/>
  <c r="E4" i="43"/>
  <c r="D4" i="43"/>
  <c r="C4" i="43"/>
  <c r="B4" i="43"/>
  <c r="E5" i="42"/>
  <c r="D5" i="42"/>
  <c r="C5" i="42"/>
  <c r="B5" i="42"/>
  <c r="E4" i="42"/>
  <c r="D4" i="42"/>
  <c r="C4" i="42"/>
  <c r="B4" i="42"/>
  <c r="E5" i="41"/>
  <c r="D5" i="41"/>
  <c r="C5" i="41"/>
  <c r="B5" i="41"/>
  <c r="E4" i="41"/>
  <c r="D4" i="41"/>
  <c r="C4" i="41"/>
  <c r="B4" i="41"/>
  <c r="F4" i="41" s="1"/>
  <c r="D15" i="38" s="1"/>
  <c r="E5" i="40"/>
  <c r="D5" i="40"/>
  <c r="C5" i="40"/>
  <c r="B5" i="40"/>
  <c r="E4" i="40"/>
  <c r="D4" i="40"/>
  <c r="C4" i="40"/>
  <c r="B4" i="40"/>
  <c r="F5" i="40" l="1"/>
  <c r="F5" i="41"/>
  <c r="F5" i="43"/>
  <c r="F4" i="43"/>
  <c r="D17" i="38" s="1"/>
  <c r="F5" i="42"/>
  <c r="F4" i="42"/>
  <c r="D16" i="38" s="1"/>
  <c r="F4" i="40"/>
  <c r="D20" i="38" s="1"/>
  <c r="F4" i="35" l="1"/>
  <c r="D12" i="38" s="1"/>
  <c r="C5" i="35"/>
  <c r="B5" i="35"/>
  <c r="F5" i="35" s="1"/>
  <c r="C4" i="35"/>
  <c r="B4" i="35"/>
  <c r="F4" i="3"/>
  <c r="C5" i="3"/>
  <c r="C4" i="3"/>
  <c r="B5" i="3"/>
  <c r="B4" i="3"/>
  <c r="D10" i="38"/>
  <c r="F5" i="3" l="1"/>
  <c r="D21" i="38"/>
  <c r="E5" i="35"/>
  <c r="D5" i="35"/>
  <c r="E4" i="35"/>
  <c r="D4" i="35"/>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D4" i="3" l="1"/>
  <c r="E4" i="3"/>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E5" i="3"/>
  <c r="D5" i="3"/>
  <c r="P21" i="10" l="1"/>
  <c r="N21" i="10"/>
  <c r="O21" i="10"/>
  <c r="D24" i="10"/>
  <c r="C24" i="10"/>
</calcChain>
</file>

<file path=xl/sharedStrings.xml><?xml version="1.0" encoding="utf-8"?>
<sst xmlns="http://schemas.openxmlformats.org/spreadsheetml/2006/main" count="3432" uniqueCount="1381">
  <si>
    <t>TEST CASE SYSTEM SPRINT 1</t>
  </si>
  <si>
    <t>Tên dự án</t>
  </si>
  <si>
    <t>STT</t>
  </si>
  <si>
    <t>Chức năng</t>
  </si>
  <si>
    <t>Sheet Name</t>
  </si>
  <si>
    <t>Mô tả</t>
  </si>
  <si>
    <t>Đăng nhập</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</si>
  <si>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</si>
  <si>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</si>
  <si>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</si>
  <si>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</si>
  <si>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</si>
  <si>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</si>
  <si>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</si>
  <si>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</si>
  <si>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</si>
  <si>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</si>
  <si>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</si>
  <si>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</si>
  <si>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</si>
  <si>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</si>
  <si>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</si>
  <si>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</si>
  <si>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</si>
  <si>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</si>
  <si>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</si>
  <si>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</si>
  <si>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</si>
  <si>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</si>
  <si>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</si>
  <si>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</si>
  <si>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</si>
  <si>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</si>
  <si>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</si>
  <si>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</si>
  <si>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</si>
  <si>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</si>
  <si>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</si>
  <si>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</si>
  <si>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</si>
  <si>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</si>
  <si>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</si>
  <si>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</si>
  <si>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</si>
  <si>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</si>
  <si>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</si>
  <si>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</si>
  <si>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</si>
  <si>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</si>
  <si>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</si>
  <si>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</si>
  <si>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</si>
  <si>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</si>
  <si>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</si>
  <si>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</si>
  <si>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</si>
  <si>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</si>
  <si>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Passed</t>
  </si>
  <si>
    <t>Failed</t>
  </si>
  <si>
    <t>XÂY DỰNG HỆ THỐNG QUẢN LÝ NHÀ HÀNG THEO MÔ HÌNH TƯƠNG TÁC SỐ ĐA KÊNH</t>
  </si>
  <si>
    <t>Quét mã QR để truy cập menu</t>
  </si>
  <si>
    <t>GUI_SHOW – Trang Xác Thực Mã QR</t>
  </si>
  <si>
    <t>GUI-QR01</t>
  </si>
  <si>
    <t>GUI-QR02</t>
  </si>
  <si>
    <t>GUI-QR03</t>
  </si>
  <si>
    <t>Màn hình loading khi đang xác thực QR</t>
  </si>
  <si>
    <t>Màn hình lỗi khi mã QR không hợp lệ</t>
  </si>
  <si>
    <t>1. Người dùng quét mã QR
2. Hệ thống chuyển hướng đến trang xác thực</t>
  </si>
  <si>
    <t>Người dùng vừa quét mã QR hợp lệ, hệ thống đang xử lý</t>
  </si>
  <si>
    <t>Hiển thị vòng xoay tải dữ liệu cùng thông báo đang xác thực</t>
  </si>
  <si>
    <t>Nút "Về trang chủ" trên màn hình lỗi QR</t>
  </si>
  <si>
    <t>Người dùng truy cập trang xác thực mà không có mã QR hợp lệ</t>
  </si>
  <si>
    <t>Hiển thị biểu tượng lỗi, thông báo mã QR không hợp lệ và nút quay về trang chủ</t>
  </si>
  <si>
    <t>Đang hiển thị màn hình lỗi mã QR</t>
  </si>
  <si>
    <t>Nút hiển thị rõ ràng, có màu nổi bật, trạng thái: enable</t>
  </si>
  <si>
    <t>GUI_SHOW – Trang Check-in Khách</t>
  </si>
  <si>
    <t>GUI-QR04</t>
  </si>
  <si>
    <t>Mã QR đã được xác thực thành công, đang ở trang check-in</t>
  </si>
  <si>
    <t>Hiển thị logo nhà hàng và số bàn tương ứng với mã QR đã quét</t>
  </si>
  <si>
    <t>GUI-QR05</t>
  </si>
  <si>
    <t>[Tên của bạn] Textbox</t>
  </si>
  <si>
    <t>Đang ở trang check-in</t>
  </si>
  <si>
    <t>Text color: tối (theo giao diện), placeholder hướng dẫn nhập tên, trạng thái: enable</t>
  </si>
  <si>
    <t>GUI-QR06</t>
  </si>
  <si>
    <t>[Số điện thoại] Textbox</t>
  </si>
  <si>
    <t>Text color: tối (theo giao diện), placeholder hướng dẫn nhập SĐT, trạng thái: enable</t>
  </si>
  <si>
    <t>GUI-QR07</t>
  </si>
  <si>
    <t>Đang ở trang check-in, chưa nhập số điện thoại</t>
  </si>
  <si>
    <t>Nút bị vô hiệu hoá (mờ), không thể nhấn</t>
  </si>
  <si>
    <t>GUI-QR08</t>
  </si>
  <si>
    <t>Đã nhập số điện thoại hợp lệ</t>
  </si>
  <si>
    <t>Nút được kích hoạt, hiển thị màu nổi bật, có thể nhấn</t>
  </si>
  <si>
    <t>GUI-QR09</t>
  </si>
  <si>
    <t>Nút hiển thị rõ ràng với chữ "Bỏ qua", trạng thái: enable</t>
  </si>
  <si>
    <t>GUI-QR10</t>
  </si>
  <si>
    <t>Khung thông tin chương trình tích điểm</t>
  </si>
  <si>
    <t>Hiển thị thông tin giới thiệu chương trình tích điểm loyalty</t>
  </si>
  <si>
    <t>GUI-QR11</t>
  </si>
  <si>
    <t>Màn hình Loyalty Card dành cho khách cũ</t>
  </si>
  <si>
    <t>Khách đã từng đến nhà hàng và check-in thành công</t>
  </si>
  <si>
    <t>Hiển thị thẻ chào mừng kèm số điểm tích lũy, số lần ghé thăm và nút vào menu</t>
  </si>
  <si>
    <t>1. Người dùng quét mã QR hợp lệ
2. Hệ thống chuyển đến trang check-in</t>
  </si>
  <si>
    <t>1. Người dùng quét mã QR
2. Hệ thống nhận diện là khách đã từng check-in</t>
  </si>
  <si>
    <t>FUNCTION_SHOW – Luồng QR Và Check-in</t>
  </si>
  <si>
    <t>FUNC-QR01</t>
  </si>
  <si>
    <t>1. Dùng camera điện thoại quét mã QR trên bàn ăn</t>
  </si>
  <si>
    <t>Bàn đã được tạo trong hệ thống và có mã QR, chưa có đơn hàng nào đang hoạt động</t>
  </si>
  <si>
    <t>Hệ thống xác thực thành công, hiển thị thông báo khởi tạo phiên mới, chuyển sang trang check-in</t>
  </si>
  <si>
    <t>FUNC-QR02</t>
  </si>
  <si>
    <t>1. Dùng camera quét mã QR của bàn đã có đơn hàng đang xử lý</t>
  </si>
  <si>
    <t>Bàn đã có đơn hàng đang hoạt động trong hệ thống</t>
  </si>
  <si>
    <t>Hệ thống xác thực thành công, hiển thị thông báo tham gia phiên hiện tại kèm số món đã gọi, chuyển sang trang check-in</t>
  </si>
  <si>
    <t>FUNC-QR03</t>
  </si>
  <si>
    <t>Quét QR với mã đã hết hạn hoặc bị giả mạo</t>
  </si>
  <si>
    <t>1. Truy cập trang xác thực với mã token không hợp lệ</t>
  </si>
  <si>
    <t>Không có điều kiện đặc biệt</t>
  </si>
  <si>
    <t>Hệ thống hiển thị thông báo lỗi "Mã QR không hợp lệ" và nút quay về trang chủ</t>
  </si>
  <si>
    <t>FUNC-QR04</t>
  </si>
  <si>
    <t>Truy cập trang xác thực mà không có mã QR</t>
  </si>
  <si>
    <t>1. Mở trang xác thực mà không có thông tin mã QR</t>
  </si>
  <si>
    <t>Hệ thống hiển thị thông báo lỗi yêu cầu quét lại mã QR</t>
  </si>
  <si>
    <t>FUNC-QR05</t>
  </si>
  <si>
    <t>Check-in với số điện thoại mới (khách lần đầu)</t>
  </si>
  <si>
    <t>Mã QR đã được xác thực, đang ở trang check-in</t>
  </si>
  <si>
    <t>Hệ thống thông báo chào mừng và tạo tài khoản tích điểm mới, sau đó chuyển đến trang menu</t>
  </si>
  <si>
    <t>FUNC-QR06</t>
  </si>
  <si>
    <t>Check-in với số điện thoại đã có trong hệ thống (khách cũ)</t>
  </si>
  <si>
    <t>Khách đã có tài khoản tích điểm trong hệ thống</t>
  </si>
  <si>
    <t>Hệ thống nhận ra khách cũ, hiển thị thẻ Loyalty Card với điểm tích lũy và số lần ghé thăm</t>
  </si>
  <si>
    <t>FUNC-QR07</t>
  </si>
  <si>
    <t>Nhấn "Xác nhận" khi chưa nhập số điện thoại</t>
  </si>
  <si>
    <t>Hệ thống không cho phép gửi form, hiển thị thông báo yêu cầu nhập số điện thoại hợp lệ</t>
  </si>
  <si>
    <t>FUNC-QR08</t>
  </si>
  <si>
    <t>Check-in với số điện thoại không hợp lệ</t>
  </si>
  <si>
    <t>Hệ thống hiển thị thông báo lỗi yêu cầu nhập số điện thoại hợp lệ, không chuyển trang</t>
  </si>
  <si>
    <t>FUNC-QR09</t>
  </si>
  <si>
    <t>Hệ thống ghi nhận phiên dưới dạng khách vãng lai và chuyển thẳng đến trang menu</t>
  </si>
  <si>
    <t>FUNC-QR10</t>
  </si>
  <si>
    <t>Từ màn hình Loyalty Card nhấn "Vào Menu ngay"</t>
  </si>
  <si>
    <t>Hệ thống đã nhận diện khách cũ và hiển thị thẻ Loyalty</t>
  </si>
  <si>
    <t>Hệ thống chuyển hướng đến trang menu thành công</t>
  </si>
  <si>
    <t>FUNC-QR11</t>
  </si>
  <si>
    <t>Nhấn "Về trang chủ" trên màn hình lỗi QR</t>
  </si>
  <si>
    <t>Mã QR không hợp lệ, hệ thống đang hiển thị màn hình lỗi</t>
  </si>
  <si>
    <t>Hệ thống chuyển người dùng về trang chủ</t>
  </si>
  <si>
    <t>1. Người dùng quét mã QR sai / hết hạn</t>
  </si>
  <si>
    <t>1. Người dùng nhấn nút "Về trang chủ" trên màn hình lỗi</t>
  </si>
  <si>
    <t>1. Người dùng truy cập trang check-in</t>
  </si>
  <si>
    <t>1. Người dùng chưa nhập số điện thoại</t>
  </si>
  <si>
    <t>1. Người dùng nhập số điện thoại hợp lệ</t>
  </si>
  <si>
    <t>1. Nhập tên (tuỳ chọn) và số điện thoại lần đầu sử dụng
2. Nhấn "Xác nhận &amp; Xem menu"</t>
  </si>
  <si>
    <t>1. Nhập số điện thoại đã từng sử dụng
2. Nhấn "Xác nhận &amp; Xem menu"</t>
  </si>
  <si>
    <t>1. Chỉ nhập tên, để trống số điện thoại
2. Nhấn nút xác nhận</t>
  </si>
  <si>
    <t>1. Nhập số điện thoại quá ngắn (dưới 9 ký tự)
2. Nhấn "Xác nhận &amp; Xem menu"</t>
  </si>
  <si>
    <t>1. Đang ở màn hình thông báo lỗi mã QR
2. Nhấn nút "Về trang chủ"</t>
  </si>
  <si>
    <t>1. Sau khi thẻ Loyalty Card hiển thị
2. Nhấn nút "Vào Menu ngay"</t>
  </si>
  <si>
    <t>Gọi món tại bàn</t>
  </si>
  <si>
    <t>GUI-GM01</t>
  </si>
  <si>
    <t>Khách đã vào trang menu, có ít nhất một món trong hệ thống</t>
  </si>
  <si>
    <t>Mỗi thẻ món hiển thị ảnh, tên, giá và nút "Thêm"</t>
  </si>
  <si>
    <t>GUI-GM02</t>
  </si>
  <si>
    <t>Có ít nhất một món ăn ở trạng thái hết hàng trong hệ thống</t>
  </si>
  <si>
    <t>Món hết hàng hiển thị nhãn "Hết hàng" phủ lên ảnh, nút "Thêm" bị vô hiệu hoá</t>
  </si>
  <si>
    <t>GUI-GM03</t>
  </si>
  <si>
    <t>Nút [Giỏ hàng] trên thanh tiêu đề</t>
  </si>
  <si>
    <t>Đang ở trang menu</t>
  </si>
  <si>
    <t>Nút giỏ hàng hiển thị trên thanh tiêu đề, trạng thái: enable</t>
  </si>
  <si>
    <t>GUI-GM04</t>
  </si>
  <si>
    <t>Badge số lượng trên nút giỏ hàng</t>
  </si>
  <si>
    <t>Đã thêm ít nhất một món vào giỏ</t>
  </si>
  <si>
    <t>Hiển thị số lượng món đang chọn trên biểu tượng giỏ hàng</t>
  </si>
  <si>
    <t>GUI-GM05</t>
  </si>
  <si>
    <t>Giỏ hàng rỗng</t>
  </si>
  <si>
    <t>Chưa thêm món nào vào giỏ, mở giỏ hàng</t>
  </si>
  <si>
    <t>Hiển thị thông báo "Chưa chọn món nào"</t>
  </si>
  <si>
    <t>GUI-GM06</t>
  </si>
  <si>
    <t>Đã thêm ít nhất một món, mở giỏ hàng</t>
  </si>
  <si>
    <t>Hiển thị danh sách món đã chọn với ảnh, tên, giá, số lượng và nút xoá</t>
  </si>
  <si>
    <t>GUI-GM07</t>
  </si>
  <si>
    <t>Đang mở giỏ hàng, có ít nhất một món</t>
  </si>
  <si>
    <t>Hiển thị tổng tiền của các món đã chọn, được cập nhật khi thay đổi số lượng</t>
  </si>
  <si>
    <t>Quét QR hợp lệ &amp; bàn đang có phiên đặt món</t>
  </si>
  <si>
    <t>Quét QR hợp lệ &amp; bàn chưa có phiên đặt món</t>
  </si>
  <si>
    <t>Bỏ qua check-in &amp; vào menu với tư cách khách</t>
  </si>
  <si>
    <t>1. Nhấn nút "Bỏ qua - Xem menu ngay"</t>
  </si>
  <si>
    <t>[Bỏ qua - Xem menu ngay] Button</t>
  </si>
  <si>
    <t>[Xác nhận &amp; Xem menu] Button - đã nhập SĐT</t>
  </si>
  <si>
    <t>[Xác nhận &amp; Xem menu] Button - chưa nhập SĐT</t>
  </si>
  <si>
    <t>Header trang check-in - Logo &amp; Số bàn</t>
  </si>
  <si>
    <t>Thẻ món ăn - hiển thị đầy đủ thông tin</t>
  </si>
  <si>
    <t>Thẻ món ăn - món hết hàng</t>
  </si>
  <si>
    <t>Panel giỏ hàng (danh sách món)</t>
  </si>
  <si>
    <t>Panel giỏ hàng (tổng tiền)</t>
  </si>
  <si>
    <t>1. Người dùng thay đổi số lượng món trong giỏ hàng</t>
  </si>
  <si>
    <t>1. Người dùng thêm món vào giỏ
2. Mở giỏ hàng</t>
  </si>
  <si>
    <t>1. Người dùng mở giỏ hàng khi chưa thêm món nào</t>
  </si>
  <si>
    <t>1. Người dùng thêm ít nhất một món vào giỏ</t>
  </si>
  <si>
    <t>1. Người dùng truy cập trang menu</t>
  </si>
  <si>
    <t>FUNC-GM01</t>
  </si>
  <si>
    <t>Khách đã vào trang menu qua QR, món cần thêm đang ở trạng thái có sẵn</t>
  </si>
  <si>
    <t>Hệ thống hiển thị thông báo "Đã thêm [tên món] vào giỏ hàng", số lượng trên biểu tượng giỏ tăng lên 1</t>
  </si>
  <si>
    <t>FUNC-GM02</t>
  </si>
  <si>
    <t>1. Nhấn "Thêm" đối với một món ăn đã có trong giỏ hàng</t>
  </si>
  <si>
    <t>Món ăn đã tồn tại trong giỏ hàng</t>
  </si>
  <si>
    <t>Hệ thống cộng dồn số lượng thay vì tạo dòng mới, tổng tiền được cập nhật tương ứng</t>
  </si>
  <si>
    <t>FUNC-GM03</t>
  </si>
  <si>
    <t>1. Nhấn nút "Thêm" trên thẻ món đang hiển thị "Hết hàng"</t>
  </si>
  <si>
    <t>Có ít nhất một món ở trạng thái hết hàng trong menu</t>
  </si>
  <si>
    <t>Nút "Thêm" bị vô hiệu hoá, hệ thống không cho phép thêm món, hiển thị thông báo món không khả dụng</t>
  </si>
  <si>
    <t>FUNC-GM04</t>
  </si>
  <si>
    <t>Món ăn có tồn kho giới hạn đã được thêm vào giỏ</t>
  </si>
  <si>
    <t>Hệ thống hiển thị thông báo "Chỉ còn [X] suất [tên món]", số lượng không tăng thêm</t>
  </si>
  <si>
    <t>FUNC-GM05</t>
  </si>
  <si>
    <t>Món ăn có tồn kho giới hạn đã có trong giỏ</t>
  </si>
  <si>
    <t>Hệ thống hiển thị thông báo vượt số lượng, ô nhập liệu trả về giá trị hợp lệ trước đó</t>
  </si>
  <si>
    <t>FUNC-GM06</t>
  </si>
  <si>
    <t>Món ăn đã có trong giỏ</t>
  </si>
  <si>
    <t>Hệ thống tự động khôi phục về số lượng hợp lệ trước đó</t>
  </si>
  <si>
    <t>FUNC-GM07</t>
  </si>
  <si>
    <t>Tăng số lượng bằng nút "+"</t>
  </si>
  <si>
    <t>Có ít nhất một món trong giỏ</t>
  </si>
  <si>
    <t>Số lượng tăng thêm 1, tổng tiền được cập nhật tương ứng</t>
  </si>
  <si>
    <t>FUNC-GM08</t>
  </si>
  <si>
    <t>Giảm số lượng bằng nút "−"</t>
  </si>
  <si>
    <t>Có món trong giỏ với số lượng lớn hơn 1</t>
  </si>
  <si>
    <t>Số lượng giảm đi 1, tổng tiền được cập nhật tương ứng</t>
  </si>
  <si>
    <t>FUNC-GM09</t>
  </si>
  <si>
    <t>Có món trong giỏ với số lượng bằng 1</t>
  </si>
  <si>
    <t>Số lượng giữ nguyên là 1, không giảm về 0</t>
  </si>
  <si>
    <t>FUNC-GM10</t>
  </si>
  <si>
    <t>Xoá món khỏi giỏ hàng</t>
  </si>
  <si>
    <t>Món bị xoá khỏi danh sách, tổng tiền và badge số lượng được cập nhật lại</t>
  </si>
  <si>
    <t>FUNC-GM11</t>
  </si>
  <si>
    <t>Đóng panel giỏ hàng</t>
  </si>
  <si>
    <t>Giỏ hàng đang mở</t>
  </si>
  <si>
    <t>Panel giỏ hàng đóng lại, các món đã chọn vẫn được giữ nguyên</t>
  </si>
  <si>
    <t>Thêm món còn hàng vào giỏ</t>
  </si>
  <si>
    <t>Thêm món đã có trong giỏ hàng</t>
  </si>
  <si>
    <t>Thêm món hết hàng vào giỏ</t>
  </si>
  <si>
    <t>Vượt quá số lượng tồn kho khi nhấn nút "+"</t>
  </si>
  <si>
    <t>Nhập trực tiếp số lượng vượt tồn kho</t>
  </si>
  <si>
    <t>Nhập số lượng không hợp lệ</t>
  </si>
  <si>
    <t>Giảm số lượng về 1 (không thể giảm thêm)</t>
  </si>
  <si>
    <t>FUNCTION_SHOW - Chức Năng Gọi Món</t>
  </si>
  <si>
    <t>GUI_SHOW - Trang Menu Gọi Món</t>
  </si>
  <si>
    <t>1. Chọn một món ăn còn khả dụng trong menu
2. Nhấn nút "Thêm"</t>
  </si>
  <si>
    <t>1. Thêm một món có giới hạn tồn kho vào giỏ
2. Nhấn "+" liên tục cho đến khi vượt số lượng tồn kho</t>
  </si>
  <si>
    <t>1. Mở giỏ hàng
2. Nhập số lượng lớn hơn tồn kho vào ô nhập liệu
3. Nhấn ra ngoài ô nhập liệu</t>
  </si>
  <si>
    <t>1. Mở giỏ hàng
2. Xoá nội dung ô số lượng, nhập giá trị âm hoặc ký tự không phải số
3. Nhấn ra ngoài ô nhập liệu</t>
  </si>
  <si>
    <t>1. Mở giỏ hàng
2. Nhấn nút "+" trên một món đang trong giỏ</t>
  </si>
  <si>
    <t>1. Mở giỏ hàng
2. Nhấn nút "−" trên một món đang trong giỏ</t>
  </si>
  <si>
    <t>1. Mở giỏ hàng
2. Nhấn nút "−" khi số lượng đang là 1</t>
  </si>
  <si>
    <t>1. Mở giỏ hàng
2. Nhấn nút xoá trên một món</t>
  </si>
  <si>
    <t>1. Mở giỏ hàng
2. Nhấn nút "×" hoặc nhấn ra ngoài panel</t>
  </si>
  <si>
    <t>Số lượng Test</t>
  </si>
  <si>
    <t>Nam</t>
  </si>
  <si>
    <t>Đăng nhập (Nhân viên &amp; Khách)</t>
  </si>
  <si>
    <t>Đăng ký tài khoản khách hàng</t>
  </si>
  <si>
    <t>Quản lý danh mục món ăn</t>
  </si>
  <si>
    <t>Quản lý món ăn</t>
  </si>
  <si>
    <t>Quản lý bàn</t>
  </si>
  <si>
    <t>Xem menu tại bàn</t>
  </si>
  <si>
    <t>Xem danh sách món đã gọi</t>
  </si>
  <si>
    <t>Khởi tạo đơn hàng cho bàn</t>
  </si>
  <si>
    <t>Chuyển đơn hàng tới bếp</t>
  </si>
  <si>
    <t>Xem danh sách món cần nấu</t>
  </si>
  <si>
    <t>Cập nhật trạng thái món ăn</t>
  </si>
  <si>
    <t>Thông báo món đã hoàn thành</t>
  </si>
  <si>
    <t>Cập nhật trạng thái phục vụ món</t>
  </si>
  <si>
    <t>Quản lý đơn hàng (Staff)</t>
  </si>
  <si>
    <t>GUI-QLDH01</t>
  </si>
  <si>
    <t>GUI-QLDH02</t>
  </si>
  <si>
    <t>Bộ lọc Tìm kiếm (Mã đơn, Số bàn...)</t>
  </si>
  <si>
    <t>GUI-QLDH03</t>
  </si>
  <si>
    <t>Bộ lọc Trạng thái (Dropdown)</t>
  </si>
  <si>
    <t>GUI-QLDH04</t>
  </si>
  <si>
    <t>GUI-QLDH05</t>
  </si>
  <si>
    <t>Bảng danh sách đơn hàng</t>
  </si>
  <si>
    <t>GUI-QLDH06</t>
  </si>
  <si>
    <t>Nút "Xuất Excel"</t>
  </si>
  <si>
    <t>Popup Chi tiết đơn hàng</t>
  </si>
  <si>
    <t>GUI_SHOW - Kiểm tra giao diện (Giao diện Quản lý &amp; Chi tiết)</t>
  </si>
  <si>
    <t>FUNCTION_SHOW - Kiểm tra chức năng Quản lý đơn hàng và Chi tiết đơn hàng</t>
  </si>
  <si>
    <t>FUNC-QLDH01</t>
  </si>
  <si>
    <t>Tìm kiếm theo Mã đơn hàng chính xác</t>
  </si>
  <si>
    <t>Nhập mã "5B2DC4D7" và quan sát.</t>
  </si>
  <si>
    <t>Có dữ liệu trong hệ thống.</t>
  </si>
  <si>
    <t>Chỉ hiển thị đúng 1 dòng có mã tương ứng.</t>
  </si>
  <si>
    <t>FUNC-QLDH02</t>
  </si>
  <si>
    <t>Lọc đơn hàng theo Trạng thái</t>
  </si>
  <si>
    <t>Chọn "Đã hủy" trong dropdown.</t>
  </si>
  <si>
    <t>Có đơn hàng ở các trạng thái khác nhau.</t>
  </si>
  <si>
    <t>Danh sách chỉ hiển thị các đơn hàng có nhãn "Đã hủy".</t>
  </si>
  <si>
    <t>FUNC-QLDH03</t>
  </si>
  <si>
    <t>Lọc theo khoảng ngày hợp lệ</t>
  </si>
  <si>
    <t>Chọn Từ ngày 01/04/2026 đến 05/04/2026.</t>
  </si>
  <si>
    <t>Đã có đơn hàng trong khoảng thời gian này.</t>
  </si>
  <si>
    <t>Hiển thị đúng các đơn hàng phát sinh trong khoảng ngày đã chọn.</t>
  </si>
  <si>
    <t>FUNC-QLDH04</t>
  </si>
  <si>
    <t>Chức năng nút "Đặt lại"</t>
  </si>
  <si>
    <t>Nhập dữ liệu vào các ô lọc và nhấn "Đặt lại".</t>
  </si>
  <si>
    <t>Đang có dữ liệu lọc.</t>
  </si>
  <si>
    <t>Các ô lọc quay về trạng thái mặc định, danh sách hiển thị đầy đủ.</t>
  </si>
  <si>
    <t>FUNC-QLDH05</t>
  </si>
  <si>
    <t>Xem chi tiết đơn hàng</t>
  </si>
  <si>
    <t>Nhấn vào icon "Con mắt" ở cột Hành động.</t>
  </si>
  <si>
    <t>Đang ở trang quản lý đơn hàng.</t>
  </si>
  <si>
    <t>Hiển thị đúng thông tin của mã đơn hàng đó (Số bàn, Danh sách món, Tổng tiền).</t>
  </si>
  <si>
    <t>FUNC-QLDH06</t>
  </si>
  <si>
    <t>Chức năng Phân trang</t>
  </si>
  <si>
    <t>Chọn "10" hoặc "20" mỗi trang hoặc nhấn nút chuyển trang.</t>
  </si>
  <si>
    <t>Tổng số đơn hàng &gt; 10.</t>
  </si>
  <si>
    <t>Số lượng dòng hiển thị thay đổi tương ứng, thông tin số trang cập nhật đúng (ví dụ: 1 đến 10 trong 75).</t>
  </si>
  <si>
    <t>FUNC-QLDH07</t>
  </si>
  <si>
    <t>Xuất file Excel</t>
  </si>
  <si>
    <t>Nhấn nút "Xuất Excel".</t>
  </si>
  <si>
    <t>Hệ thống có dữ liệu.</t>
  </si>
  <si>
    <t>Tải xuống file .xlsx chứa đúng danh sách đơn hàng đang hiển thị.</t>
  </si>
  <si>
    <t>Đóng popup chi tiết</t>
  </si>
  <si>
    <t>Nhấn nút "Đóng" hoặc dấu "X".</t>
  </si>
  <si>
    <t>Đang mở popup chi tiết.</t>
  </si>
  <si>
    <t>Khiêm</t>
  </si>
  <si>
    <t>FUNC-CDHTB01</t>
  </si>
  <si>
    <t>FUNC-CDHTB02</t>
  </si>
  <si>
    <t>FUNCTION_SHOW - Chuyển đơn hàng tới bếp</t>
  </si>
  <si>
    <t>GUI-XDSMCN01</t>
  </si>
  <si>
    <t>Thanh trạng thái tổng quát (Header)</t>
  </si>
  <si>
    <t>GUI-XDSMCN02</t>
  </si>
  <si>
    <t>Cột "Chờ chế biến"</t>
  </si>
  <si>
    <t>GUI-XDSMCN03</t>
  </si>
  <si>
    <t>Cột "Đang thực hiện"</t>
  </si>
  <si>
    <t>GUI-XDSMCN04</t>
  </si>
  <si>
    <t>Cột "Sẵn sàng phục vụ"</t>
  </si>
  <si>
    <t>GUI-XDSMCN05</t>
  </si>
  <si>
    <t>Thẻ bàn (Table Card)</t>
  </si>
  <si>
    <t>GUI-XDSMCN06</t>
  </si>
  <si>
    <t>Thẻ món ăn chi tiết</t>
  </si>
  <si>
    <t>GUI_SHOW - Xem danh sách món cần nấu</t>
  </si>
  <si>
    <t>FUNC-CNTTMN01</t>
  </si>
  <si>
    <t>Tìm kiếm bàn</t>
  </si>
  <si>
    <t>FUNC-CNTTMN02</t>
  </si>
  <si>
    <t>Mở rộng/Thu gọn danh sách bàn</t>
  </si>
  <si>
    <t>FUNC-CNTTMN03</t>
  </si>
  <si>
    <t>FUNC-CNTTMN04</t>
  </si>
  <si>
    <t>FUNC-CNTTMN05</t>
  </si>
  <si>
    <t>Chức năng "Làm mới"</t>
  </si>
  <si>
    <t>FUNC-CNTTMN06</t>
  </si>
  <si>
    <t>FUNC-CNTTMN07</t>
  </si>
  <si>
    <t>FUNC-CNTTMN08</t>
  </si>
  <si>
    <t>FUNC-CNTTMN09</t>
  </si>
  <si>
    <t>FUNC-CNTTMN10</t>
  </si>
  <si>
    <t>FUNC-CNTTMN11</t>
  </si>
  <si>
    <t>FUNC-CNTTMN12</t>
  </si>
  <si>
    <t>FUNCTION_SHOW - Cập nhật trạng thái món ăn</t>
  </si>
  <si>
    <t>FUNC-TBMDHT01</t>
  </si>
  <si>
    <t>Chef xác nhận xong món</t>
  </si>
  <si>
    <t>FUNC-TBMDHT02</t>
  </si>
  <si>
    <t>Waiter nhận thông báo từ bếp</t>
  </si>
  <si>
    <t>FUNCTION_SHOW - Thông báo món đã hoàn thành</t>
  </si>
  <si>
    <t>GUI_SHOW - Cập nhật trạng thái phục vụ món</t>
  </si>
  <si>
    <t>GUI-CNTTPVM01</t>
  </si>
  <si>
    <t>Kiểm tra hiển thị trang Waiter Dashboard</t>
  </si>
  <si>
    <t>1. Truy cập trang Waiter Dashboard</t>
  </si>
  <si>
    <t>Đã đăng nhập</t>
  </si>
  <si>
    <t xml:space="preserve"> Hiển thị tiêu đề "Waiter Dashboard" Hiển thị 2 cột: "Đơn đang chạy" và "Sẵn sàng phục vụ" Hiển thị số lượng món và bàn </t>
  </si>
  <si>
    <t>GUI-CNTTPVM02</t>
  </si>
  <si>
    <t>Kiểm tra khu vực "Đơn đang chạy"</t>
  </si>
  <si>
    <t>1. Quan sát cột bên trái</t>
  </si>
  <si>
    <t>Có đơn đang chạy</t>
  </si>
  <si>
    <t xml:space="preserve"> Hiển thị danh sách bàn (VD: Bàn VIP04) Hiển thị số món mỗi bàn Mỗi món có tên, giá, số lượng </t>
  </si>
  <si>
    <t>GUI-CNTTPVM03</t>
  </si>
  <si>
    <t>Kiểm tra khu vực "Sẵn sàng phục vụ"</t>
  </si>
  <si>
    <t>1. Quan sát cột bên phải</t>
  </si>
  <si>
    <t>Có món sẵn sàng</t>
  </si>
  <si>
    <t xml:space="preserve">Hiển thị danh sách món đã chế biến xong- Có label "Sẵn sàng" Có nút "Đã phục vụ" </t>
  </si>
  <si>
    <t>GUI-CNTTPVM04</t>
  </si>
  <si>
    <t>Kiểm tra hiển thị trạng thái món</t>
  </si>
  <si>
    <t>1. Quan sát từng item</t>
  </si>
  <si>
    <t>Có dữ liệu</t>
  </si>
  <si>
    <t xml:space="preserve"> Trạng thái gồm: "Đã phục vụ", "Xong", "Chờ bếp", "Đang nấu" Màu sắc phân biệt rõ (xanh, xám, vàng, xanh dương) </t>
  </si>
  <si>
    <t>GUI-CNTTPVM05</t>
  </si>
  <si>
    <t>Kiểm tra hiển thị thời gian chờ</t>
  </si>
  <si>
    <t>1. Quan sát item bên phải</t>
  </si>
  <si>
    <t>Có món chờ</t>
  </si>
  <si>
    <t xml:space="preserve"> Hiển thị "Đã chờ X phút" Có icon cảnh báo nếu lâu hơn 5'</t>
  </si>
  <si>
    <t>GUI-CNTTPVM06</t>
  </si>
  <si>
    <t>Kiểm tra nút "Đã phục vụ"</t>
  </si>
  <si>
    <t>1. Quan sát button</t>
  </si>
  <si>
    <t xml:space="preserve"> Button màu xanh Có icon check Click được </t>
  </si>
  <si>
    <t>GUI-CNTTPVM07</t>
  </si>
  <si>
    <t>Kiểm tra ô tìm kiếm</t>
  </si>
  <si>
    <t>1. Quan sát thanh search</t>
  </si>
  <si>
    <t>Trang đã load</t>
  </si>
  <si>
    <t xml:space="preserve"> Có placeholder "Tìm bàn..." / "Tìm món hoặc bàn..." Có icon search </t>
  </si>
  <si>
    <t>GUI-CNTTPVM08</t>
  </si>
  <si>
    <t>Kiểm tra nút "Làm mới"</t>
  </si>
  <si>
    <t>1. Quan sát góc trên</t>
  </si>
  <si>
    <t xml:space="preserve"> Có nút "Làm mới" Click được </t>
  </si>
  <si>
    <t>GUI-CNTTPVM09</t>
  </si>
  <si>
    <t>Kiểm tra hiển thị realtime</t>
  </si>
  <si>
    <t>1. Quan sát trạng thái</t>
  </si>
  <si>
    <t>Hệ thống chạy realtime</t>
  </si>
  <si>
    <t xml:space="preserve"> Hiển thị "Realtime" Có icon tín hiệu </t>
  </si>
  <si>
    <t>GUI-CNTTPVM10</t>
  </si>
  <si>
    <t>Kiểm tra responsive</t>
  </si>
  <si>
    <t>1. Resize màn hình</t>
  </si>
  <si>
    <t xml:space="preserve"> Layout co giãn hợp lý Không vỡ UI Scroll hoạt động tốt </t>
  </si>
  <si>
    <t>FUNCTION_SHOW - Cập nhật trạng thái phục vụ món</t>
  </si>
  <si>
    <t>FUNC-CNTTPVM01</t>
  </si>
  <si>
    <t>Cập nhật trạng thái "Đã phục vụ"</t>
  </si>
  <si>
    <t>1. Click nút "Đã phục vụ"</t>
  </si>
  <si>
    <t xml:space="preserve"> Món chuyển trạng thái thành "Đã phục vụ" UI cập nhật ngay </t>
  </si>
  <si>
    <t>FUNC-CNTTPVM02</t>
  </si>
  <si>
    <t>Tìm kiếm theo bàn bên đơn đang chạy</t>
  </si>
  <si>
    <t>1. Nhập "VIP04"</t>
  </si>
  <si>
    <t xml:space="preserve"> Lọc đúng bàn VIP04 Ẩn bàn khác </t>
  </si>
  <si>
    <t>Không tìm được</t>
  </si>
  <si>
    <t>FUNC-CNTTPVM03</t>
  </si>
  <si>
    <t>Tìm kiếm theo món hoặc bàn bên sẵn sàng phục vụ</t>
  </si>
  <si>
    <t>1. Nhập tên món hoặc bàn</t>
  </si>
  <si>
    <t xml:space="preserve"> Hiển thị đúng món hoặc bàn</t>
  </si>
  <si>
    <t>FUNC-CNTTPVM04</t>
  </si>
  <si>
    <t>Hiển thị cảnh báo món chờ lâu</t>
  </si>
  <si>
    <t>1. Đợi &gt; 5 phút</t>
  </si>
  <si>
    <t>Có món chưa phục vụ</t>
  </si>
  <si>
    <t xml:space="preserve"> Hiển thị cảnh báo đỏ Có text "Đã chờ X phút" </t>
  </si>
  <si>
    <t>FUNC-CNTTPVM05</t>
  </si>
  <si>
    <t>Auto cập nhật realtime</t>
  </si>
  <si>
    <t>1. Có món mới từ bếp</t>
  </si>
  <si>
    <t>Hệ thống kết nối</t>
  </si>
  <si>
    <t xml:space="preserve"> Món tự động xuất hiện Không cần reload </t>
  </si>
  <si>
    <t>FUNC-CNTTPVM06</t>
  </si>
  <si>
    <t>Click "Làm mới"</t>
  </si>
  <si>
    <t>1. Click button</t>
  </si>
  <si>
    <t>Trang đang mở</t>
  </si>
  <si>
    <t xml:space="preserve"> Reload dữ liệu Không lỗi </t>
  </si>
  <si>
    <t>FUNC-CNTTPVM07</t>
  </si>
  <si>
    <t>Hiển thị trạng thái đúng</t>
  </si>
  <si>
    <t>1. Quan sát item</t>
  </si>
  <si>
    <t>Có nhiều trạng thái</t>
  </si>
  <si>
    <t xml:space="preserve">"Chờ bếp" → "Đang nấu" → "Xong" →"Đã phục vụ" Logic đúng luồng </t>
  </si>
  <si>
    <t>FUNC-CNTTPVM08</t>
  </si>
  <si>
    <t>Không cho click lại "Đã phục vụ"</t>
  </si>
  <si>
    <t>1. Click item đã phục vụ</t>
  </si>
  <si>
    <t>Item đã hoàn thành</t>
  </si>
  <si>
    <t xml:space="preserve"> Button disabled hoặc ẩn Không gửi request lại </t>
  </si>
  <si>
    <t>FUNC-CNTTPVM09</t>
  </si>
  <si>
    <t>Scroll danh sách</t>
  </si>
  <si>
    <t>1. Scroll list dài</t>
  </si>
  <si>
    <t>Có nhiều item</t>
  </si>
  <si>
    <t xml:space="preserve"> Scroll mượt Không lag </t>
  </si>
  <si>
    <t>Hiếu</t>
  </si>
  <si>
    <t>Tìm kiếm không dấu</t>
  </si>
  <si>
    <t>GUI_SHOW - Danh sách bàn</t>
  </si>
  <si>
    <t>GUI-DSB01</t>
  </si>
  <si>
    <t>GUI-DSB02</t>
  </si>
  <si>
    <t>GUI-DSB03</t>
  </si>
  <si>
    <t>GUI-DSB04</t>
  </si>
  <si>
    <t>GUI-DSB05</t>
  </si>
  <si>
    <t>GUI-DSB06</t>
  </si>
  <si>
    <t>GUI-DSB07</t>
  </si>
  <si>
    <t>GUI-DSB08</t>
  </si>
  <si>
    <t>GUI-DSB09</t>
  </si>
  <si>
    <t>Lâm</t>
  </si>
  <si>
    <t>Kiểm tra trạng thái sau khi xóa</t>
  </si>
  <si>
    <t>1. Xóa 1 bàn
2. Reload hoặc quan sát</t>
  </si>
  <si>
    <t>Kiểm tra hiển thị trạng thái bàn</t>
  </si>
  <si>
    <t>Quan sát trạng thái</t>
  </si>
  <si>
    <t>Kiểm tra QR Code bàn</t>
  </si>
  <si>
    <t>1. Nhấn icon QR
2. Quan sát</t>
  </si>
  <si>
    <t>Bàn không còn hiển thị trong danh sách</t>
  </si>
  <si>
    <t>Trạng thái hiển thị đúng (Trống / Đang sử dụng/ Đã đặt, Đang bảo trì)</t>
  </si>
  <si>
    <t>Hiển thị QR code đúng của bàn</t>
  </si>
  <si>
    <t>FUNCTION_SHOW - Thêm bàn</t>
  </si>
  <si>
    <t>Thêm bàn với dữ liệu hợp lệ</t>
  </si>
  <si>
    <t>Bỏ trống "Số bàn"</t>
  </si>
  <si>
    <t>Bỏ trống "Sức chứa"</t>
  </si>
  <si>
    <t>Nhập sức chứa không hợp lệ</t>
  </si>
  <si>
    <t>Nhập ký tự vào sức chứa</t>
  </si>
  <si>
    <t>Không chọn vị trí</t>
  </si>
  <si>
    <t>Trùng số bàn</t>
  </si>
  <si>
    <t>Kiểm tra nút "Hủy"</t>
  </si>
  <si>
    <t>Kiểm tra nút "X"</t>
  </si>
  <si>
    <t>Kiểm tra ghi chú</t>
  </si>
  <si>
    <t>Kiểm tra trạng thái mặc định</t>
  </si>
  <si>
    <t>1. Nhập đầy đủ thông tin
2. Nhấn "Thêm Bàn"</t>
  </si>
  <si>
    <t>1. Không nhập số bàn
2. Nhấn "Thêm Bàn"</t>
  </si>
  <si>
    <t>1. Không nhập sức chứa
2. Nhấn "Thêm Bàn"</t>
  </si>
  <si>
    <t>1. Nhập số &lt; 1 hoặc &gt; 20
2. Nhấn "Thêm Bàn"</t>
  </si>
  <si>
    <t>1. Nhập chữ (abc)
2. Nhấn "Thêm Bàn"</t>
  </si>
  <si>
    <t>1. Không chọn vị trí
2. Nhấn "Thêm Bàn"</t>
  </si>
  <si>
    <t>1. Nhập số bàn đã tồn tại
2. Nhấn "Thêm Bàn"</t>
  </si>
  <si>
    <t>1. Nhấn "Hủy"</t>
  </si>
  <si>
    <t>1. Nhấn icon X</t>
  </si>
  <si>
    <t>1. Nhập ghi chú
2. Thêm bàn</t>
  </si>
  <si>
    <t>Không đổi trạng thái</t>
  </si>
  <si>
    <t>Hiển thị thông báo thành công và lưu DB</t>
  </si>
  <si>
    <t>Hiển thị lỗi: "Số bàn không được để trống"</t>
  </si>
  <si>
    <t>Hiển thị lỗi yêu cầu nhập</t>
  </si>
  <si>
    <t>Hiển thị lỗi: "Sức chứa từ 1-20"</t>
  </si>
  <si>
    <t>Không cho nhập hoặc báo lỗi</t>
  </si>
  <si>
    <t>Hiển thị lỗi yêu cầu chọn vị trí</t>
  </si>
  <si>
    <t>Hiển thị lỗi: "Số bàn đã tồn tại"</t>
  </si>
  <si>
    <t>Đóng popup, không lưu dữ liệu</t>
  </si>
  <si>
    <t>Đóng popup</t>
  </si>
  <si>
    <t>Ghi chú được lưu đúng</t>
  </si>
  <si>
    <t>Giá trị mặc định là "Trống"</t>
  </si>
  <si>
    <t>FUNCTION_SHOW - Sửa bàn</t>
  </si>
  <si>
    <t>Cập nhật bàn với dữ liệu hợp lệ</t>
  </si>
  <si>
    <t>1. Sửa thông tin
2. Nhấn "Cập Nhật"</t>
  </si>
  <si>
    <t>1. Xóa nội dung
2. Nhấn "Cập Nhật"</t>
  </si>
  <si>
    <t>1. Nhập &lt; 1 hoặc &gt; 20
2. Nhấn "Cập Nhật"</t>
  </si>
  <si>
    <t>1. Nhập chữ (abc)
2. Nhấn "Cập Nhật"</t>
  </si>
  <si>
    <t>1. Bỏ chọn
2. Nhấn "Cập Nhật"</t>
  </si>
  <si>
    <t>Trùng số bàn khi sửa</t>
  </si>
  <si>
    <t>1. Nhập số bàn đã tồn tại
2. Nhấn "Cập Nhật"</t>
  </si>
  <si>
    <t>Kiểm tra cập nhật ghi chú</t>
  </si>
  <si>
    <t>1. Nhập ghi chú
2. Cập nhật</t>
  </si>
  <si>
    <t>Không thay đổi dữ liệu</t>
  </si>
  <si>
    <t>1. Không sửa gì
2. Nhấn "Cập Nhật"</t>
  </si>
  <si>
    <t>Kiểm tra trạng thái sau khi cập nhật</t>
  </si>
  <si>
    <t>1. Cập nhật xong
2. Quay lại danh sách</t>
  </si>
  <si>
    <t>Hiển thị thông báo thành công, dữ liệu được cập nhật</t>
  </si>
  <si>
    <t>Đóng popup, không lưu thay đổi</t>
  </si>
  <si>
    <t>Ghi chú được cập nhật đúng</t>
  </si>
  <si>
    <t>Không thay đổi dữ liệu hoặc vẫn báo thành công</t>
  </si>
  <si>
    <t>Hiển thị dữ liệu mới đúng</t>
  </si>
  <si>
    <t>GUI_SHOW - Xem menu tại bàn</t>
  </si>
  <si>
    <t>GUI-MENU01</t>
  </si>
  <si>
    <t>GUI-MENU02</t>
  </si>
  <si>
    <t>GUI-MENU03</t>
  </si>
  <si>
    <t>GUI-MENU04</t>
  </si>
  <si>
    <t>GUI-MENU05</t>
  </si>
  <si>
    <t>GUI-MENU06</t>
  </si>
  <si>
    <t>GUI-MENU07</t>
  </si>
  <si>
    <t>GUI-MENU08</t>
  </si>
  <si>
    <t>GUI-MENU09</t>
  </si>
  <si>
    <t>Icon đăng xuất</t>
  </si>
  <si>
    <t>FUN-MENU01</t>
  </si>
  <si>
    <t>FUN-MENU02</t>
  </si>
  <si>
    <t>FUN-MENU03</t>
  </si>
  <si>
    <t>FUN-MENU04</t>
  </si>
  <si>
    <t>FUN-MENU05</t>
  </si>
  <si>
    <t>FUN-MENU06</t>
  </si>
  <si>
    <t>FUN-MENU07</t>
  </si>
  <si>
    <t>FUN-MENU08</t>
  </si>
  <si>
    <t>FUN-MENU09</t>
  </si>
  <si>
    <t>FUNCTION_SHOW - Xem menu tại bàn</t>
  </si>
  <si>
    <t>GUI_SHOW - Xem danh sách món đã gọi</t>
  </si>
  <si>
    <t>FUNCTION_SHOW - Xem danh sách món đã gọi</t>
  </si>
  <si>
    <t>GUI-CART01</t>
  </si>
  <si>
    <t>Tiêu đề "Món đã chọn"</t>
  </si>
  <si>
    <t>GUI-CART02</t>
  </si>
  <si>
    <t>GUI-CART03</t>
  </si>
  <si>
    <t>GUI-CART04</t>
  </si>
  <si>
    <t>GUI-CART05</t>
  </si>
  <si>
    <t>Hiển thị số lượng</t>
  </si>
  <si>
    <t>GUI-CART06</t>
  </si>
  <si>
    <t>Icon xóa</t>
  </si>
  <si>
    <t>GUI-CART07</t>
  </si>
  <si>
    <t>Tổng tiền</t>
  </si>
  <si>
    <t>GUI-CART08</t>
  </si>
  <si>
    <t>Nút "Gọi món ngay"</t>
  </si>
  <si>
    <t>GUI-CART09</t>
  </si>
  <si>
    <t>Nút đóng (X)</t>
  </si>
  <si>
    <t>FUN-CART01</t>
  </si>
  <si>
    <t>Hiển thị món đã thêm</t>
  </si>
  <si>
    <t>FUN-CART02</t>
  </si>
  <si>
    <t>FUN-CART03</t>
  </si>
  <si>
    <t>FUN-CART04</t>
  </si>
  <si>
    <t>FUN-CART05</t>
  </si>
  <si>
    <t>Tính tổng tiền</t>
  </si>
  <si>
    <t>FUN-CART06</t>
  </si>
  <si>
    <t>Gọi món</t>
  </si>
  <si>
    <t>FUN-CART07</t>
  </si>
  <si>
    <t>FUN-CART08</t>
  </si>
  <si>
    <t>FUN-CART09</t>
  </si>
  <si>
    <t>GUI_SHOW - Khởi tạo đơn hàng cho bàn</t>
  </si>
  <si>
    <t>FUNCTION_SHOW - Khởi tạo đơn hàng cho bàn</t>
  </si>
  <si>
    <t>GUI-ORDERINIT01</t>
  </si>
  <si>
    <t>Tiêu đề "Đơn gọi món"</t>
  </si>
  <si>
    <t>GUI-ORDERINIT02</t>
  </si>
  <si>
    <t>Thông tin bàn</t>
  </si>
  <si>
    <t>GUI-ORDERINIT03</t>
  </si>
  <si>
    <t>GUI-ORDERINIT04</t>
  </si>
  <si>
    <t>Thông tin từng món</t>
  </si>
  <si>
    <t>GUI-ORDERINIT05</t>
  </si>
  <si>
    <t>Trạng thái món</t>
  </si>
  <si>
    <t>GUI-ORDERINIT06</t>
  </si>
  <si>
    <t>GUI-ORDERINIT07</t>
  </si>
  <si>
    <t>GUI-ORDERINIT08</t>
  </si>
  <si>
    <t>Nút "Thanh toán"</t>
  </si>
  <si>
    <t>GUI-ORDERINIT09</t>
  </si>
  <si>
    <t>Giỏ hàng có ít nhất một món ăn</t>
  </si>
  <si>
    <t>Tạo đơn hàng</t>
  </si>
  <si>
    <t>Chuyển sang bước thanh toán</t>
  </si>
  <si>
    <t>Ngọc</t>
  </si>
  <si>
    <t>GUI_SHOW - Trang đăng nhập</t>
  </si>
  <si>
    <t>GUI-DN01</t>
  </si>
  <si>
    <t xml:space="preserve"> [Label/Tiêu đề] Hàng chữ "Đăng nhập EatEase"</t>
  </si>
  <si>
    <t>Đứng tại trang Đăng nhập, quan sát tiêu đề</t>
  </si>
  <si>
    <t>Truy cập vào hệ thống (/login)</t>
  </si>
  <si>
    <t>Hiển thị rõ, đúng font chữ, màu sắc hài hòa</t>
  </si>
  <si>
    <t>GUI-DN02</t>
  </si>
  <si>
    <t>[Email] Textbox</t>
  </si>
  <si>
    <t>Quan sát ô nhập Email</t>
  </si>
  <si>
    <t>Truy cập vào hệ thống</t>
  </si>
  <si>
    <t>Text color: Đen (hoặc trắng nếu dark mode)
Status: enable</t>
  </si>
  <si>
    <t>GUI-DN03</t>
  </si>
  <si>
    <t>[Mật khẩu] Textbox</t>
  </si>
  <si>
    <t>Quan sát ô nhập Mật khẩu</t>
  </si>
  <si>
    <t xml:space="preserve"> Mật khẩu Truy cập vào hệ thống</t>
  </si>
  <si>
    <t>Text color: Đen/trắng
Trạng thái nhập bị ẩn đi (ký tự *)
Status: enable</t>
  </si>
  <si>
    <t>GUI-DN04</t>
  </si>
  <si>
    <t>[Icon Con Mắt] Password Toggle</t>
  </si>
  <si>
    <t>Nhấp vào icon con mắt ở ô mật khẩu</t>
  </si>
  <si>
    <t>Đã nhập ký tự vào ô mật khẩu</t>
  </si>
  <si>
    <t>Ký tự mật khẩu hiện lên dạng văn bản thường. Nhấp lần nữa bị ẩn đi.</t>
  </si>
  <si>
    <t>GUI-DN05</t>
  </si>
  <si>
    <t>[Quên mật khẩu] Link</t>
  </si>
  <si>
    <t>Quan sát link "Quên mật khẩu"</t>
  </si>
  <si>
    <t>Text color: nổi bật, đổi màu khi hover
Status: enable</t>
  </si>
  <si>
    <t>GUI-DN06</t>
  </si>
  <si>
    <t>Đăng nhập] Button</t>
  </si>
  <si>
    <t>Quan sát nút Đăng nhập chính</t>
  </si>
  <si>
    <t>Status: enable</t>
  </si>
  <si>
    <t>GUI-DN07</t>
  </si>
  <si>
    <t>[Google/Facebook] Buttons</t>
  </si>
  <si>
    <t>Quan sát nút Đăng nhập mạng xã hội</t>
  </si>
  <si>
    <t>Nút hiển thị đúng icon Google (Đỏ) và Facebook (Xanh)
Status: enable</t>
  </si>
  <si>
    <t>FUNCTION_SHOW - Trang đăng nhập</t>
  </si>
  <si>
    <t>FUNC-DN01</t>
  </si>
  <si>
    <t>Đăng nhập thành công với tài khoản có sẵn</t>
  </si>
  <si>
    <t>1. Nhập email và password đúng
2. Click button Đăng nhập</t>
  </si>
  <si>
    <t>Trình duyệt ở trang /login. Tài khoản đã có trong DB.</t>
  </si>
  <si>
    <t>Chuyển hướng thành công sang trang chủ (/) hoặc bảng điều khiển. Trạng thái Loading hiển thị lúc chờ.</t>
  </si>
  <si>
    <t>FUNC-DN02</t>
  </si>
  <si>
    <t>Đăng nhập thất bại sai Password</t>
  </si>
  <si>
    <t>1. Nhập email đúng, password sai
2. Click Đăng nhập</t>
  </si>
  <si>
    <t>Hệ thống thông báo lỗi: "Mật khẩu không chính xác!"</t>
  </si>
  <si>
    <t>FUNC-DN03</t>
  </si>
  <si>
    <t>Đăng nhập thất bại sai Email</t>
  </si>
  <si>
    <t xml:space="preserve">1. Nhập email chưa từng đăng ký và password
2. Click Đăng nhập
</t>
  </si>
  <si>
    <t>Hệ thống thông báo lỗi: "Email không tồn tại, vui lòng đăng ký"</t>
  </si>
  <si>
    <t>FUNC-DN04</t>
  </si>
  <si>
    <t xml:space="preserve"> Để trống trường Mật khẩu</t>
  </si>
  <si>
    <t>1. Nhập email
2. Không nhập mật khẩu
3. Click Đăng nhập</t>
  </si>
  <si>
    <t>Hệ thống chặn gọi API, hiện thông báo: "Vui lòng nhập đầy đủ thông tin"</t>
  </si>
  <si>
    <t>FUNC-DN05</t>
  </si>
  <si>
    <t xml:space="preserve"> Để trống trường Email</t>
  </si>
  <si>
    <t>1. Để ô Email trống
2. Nhập mật khẩu
3. Click Đăng nhập</t>
  </si>
  <si>
    <t>Hệ thống hiện thông báo: "Vui lòng nhập đầy đủ thông tin"</t>
  </si>
  <si>
    <t>FUNC-DN06</t>
  </si>
  <si>
    <t xml:space="preserve"> Validation sai định dạng Email</t>
  </si>
  <si>
    <t xml:space="preserve">1. Nhập vào ô email cụm: abcxyz
2. Nhập password
3. Click Đăng nhập
</t>
  </si>
  <si>
    <t>Hệ thống hiện lỗi validation: "Vui lòng nhập địa chỉ email hợp lệ" (do không có @)</t>
  </si>
  <si>
    <t>FUNC-DN07</t>
  </si>
  <si>
    <t>Chuyển sang Quên Mật Khẩu</t>
  </si>
  <si>
    <t xml:space="preserve">1. Click vào chữ "Bạn quên mật khẩu?"
</t>
  </si>
  <si>
    <t>Hệ thống chuyển hướng sang trang /forgot-password thành công.</t>
  </si>
  <si>
    <t>1. Nhập vào ô email cụm: abcxyz
2. Nhập password
3. Click Đăng nhập</t>
  </si>
  <si>
    <t>FUNC-DN08</t>
  </si>
  <si>
    <t>Đăng nhập bằng Google thành công</t>
  </si>
  <si>
    <t>1. Click nút "Google"
2. Chọn tài khoản Gmail trên popup</t>
  </si>
  <si>
    <t>Cửa sổ popup xử lý xong, hệ thống thông báo "Đăng nhập Google thành công" và vào trang chủ.</t>
  </si>
  <si>
    <t>FUNC-DN09</t>
  </si>
  <si>
    <t xml:space="preserve"> Đăng nhập bằng Facebook thành công</t>
  </si>
  <si>
    <t>1. Click nút "Facebook"
2. Đồng ý quyền ứng dụng từ Facebook</t>
  </si>
  <si>
    <t>App ID đã thiết lập</t>
  </si>
  <si>
    <t>Cửa sổ popup Facebook nhận diện, thông báo "Đăng nhập Facebook thành công" và vào trang chủ.</t>
  </si>
  <si>
    <t>FUNC-DN10</t>
  </si>
  <si>
    <t>Cancel bỏ qua đăng nhập Mạng xã hội</t>
  </si>
  <si>
    <t>1. Click nút Google/Facebook
2. Tắt popup không chọn gì</t>
  </si>
  <si>
    <t>Hệ thống không lỗi, về lại trạng thái chờ ở giao diện Login bình thường.</t>
  </si>
  <si>
    <t>GUI_SHOW - Đăng ký</t>
  </si>
  <si>
    <t>FUNCTION_SHOW - Đăng ký</t>
  </si>
  <si>
    <t>GUI-DK01</t>
  </si>
  <si>
    <t>[Label/Tiêu đề] Hàng chữ "Tạo Tài Khoản"</t>
  </si>
  <si>
    <t>Đứng tại màn hình Đăng ký, quan sát tiêu đề</t>
  </si>
  <si>
    <t>Truy cập vào hệ thống (/register)</t>
  </si>
  <si>
    <t>Hiển thị rõ, font chữ đậm, canh giữa</t>
  </si>
  <si>
    <t>GUI-DK02</t>
  </si>
  <si>
    <t>[Tên người dùng] Textbox</t>
  </si>
  <si>
    <t>Quan sát ô nhập Tên người dùng</t>
  </si>
  <si>
    <t>Text color: Đen (trắng nếu dark mode). Placeholder: "Nhập tên của bạn"
Status: enable</t>
  </si>
  <si>
    <t>GUI-DK03</t>
  </si>
  <si>
    <t xml:space="preserve"> [Email] Textbox</t>
  </si>
  <si>
    <t xml:space="preserve"> Placeholder: "
m@example.com
"
Status: enable</t>
  </si>
  <si>
    <t>GUI-DK04</t>
  </si>
  <si>
    <t>Quan sát ô nhập Số điện thoại</t>
  </si>
  <si>
    <t>Placeholder: "Nhập số điện thoại của bạn"
Status: enable</t>
  </si>
  <si>
    <t>GUI-DK05</t>
  </si>
  <si>
    <t>[Mật khẩu &amp; Xác nhận] Textboxes</t>
  </si>
  <si>
    <t>Quan sát 2 ô nhập Mật khẩu</t>
  </si>
  <si>
    <t>Text ẩn đi dạng *. Cả 2 ô đều có icon con mắt bên cạnh phải.
Status: enable</t>
  </si>
  <si>
    <t>GUI-DK06</t>
  </si>
  <si>
    <t xml:space="preserve"> [Icon Con Mắt] Toggle</t>
  </si>
  <si>
    <t>Nhấp vào icon con mắt ở các ô mật khẩu</t>
  </si>
  <si>
    <t>Đã nhập ký tự vào ô</t>
  </si>
  <si>
    <t>Text mật khẩu hiện lên, icon chuyển sang EyeOff. Nhấp lại thì ẩn đi.</t>
  </si>
  <si>
    <t>GUI-DK07</t>
  </si>
  <si>
    <t xml:space="preserve"> [Đăng ký] Button</t>
  </si>
  <si>
    <t>Quan sát nút hành động chính</t>
  </si>
  <si>
    <t>Nút bự hiển thị chữ "Đăng ký"
Status: enable</t>
  </si>
  <si>
    <t>FUNC-DK01</t>
  </si>
  <si>
    <t xml:space="preserve"> Đăng ký tài khoản thành công</t>
  </si>
  <si>
    <t>1. Nhập Tên, Email, SĐT, Mật khẩu, Xác nhận (đúng chuẩn)
2. Click button "Đăng ký"</t>
  </si>
  <si>
    <t>Email chưa từng được đăng ký trong CSDL.</t>
  </si>
  <si>
    <t>Hệ thống thông báo thành công, chuyển hướng người dùng sang trang /registration-success</t>
  </si>
  <si>
    <t>Hệ thống thông báo thanh công, chuyển hướng người dùng sang trang /registration-success</t>
  </si>
  <si>
    <t>FUNC-DK02</t>
  </si>
  <si>
    <t xml:space="preserve"> Đăng ký thất bại do trùng Email</t>
  </si>
  <si>
    <t>1. Nhập thông tin đầy đủ, sử dụng Email đã có trong hệ thống
2. Click Đăng ký</t>
  </si>
  <si>
    <t>Email đã được lưu ở CSDL</t>
  </si>
  <si>
    <t>Hệ thống chặn đăng ký, trả về lỗi "Email đã tồn tại"</t>
  </si>
  <si>
    <t>FUNC-DK03</t>
  </si>
  <si>
    <t>Để trống 1 trường dữ liệu</t>
  </si>
  <si>
    <t>1. Điền 4 trường
2. Bỏ trống 1 trường (VD: Email hoặc SĐT)
3. Click Đăng ký</t>
  </si>
  <si>
    <t>Hệ thống hiện thông báo: "Vui lòng nhập đầy đủ thông tin."</t>
  </si>
  <si>
    <t>FUNC-DK04</t>
  </si>
  <si>
    <t>Email sai định dạng</t>
  </si>
  <si>
    <t>1. Nhập email: testabc
2. Nhập các trường còn lại đúng
3. Click Đăng ký</t>
  </si>
  <si>
    <t>Hệ thống chặn và báo: "Vui lòng nhập địa chỉ email hợp lệ"</t>
  </si>
  <si>
    <t>FUNC-DK05</t>
  </si>
  <si>
    <t xml:space="preserve"> Số điện thoại sai định dạng</t>
  </si>
  <si>
    <t>1. Nhập SĐT không bắt đầu bằng số 0 hoặc thiếu số
2. Nhập các trường khác đúng
3. Click Đăng ký</t>
  </si>
  <si>
    <t>Hệ thống chặn và báo lỗi: "Số điện thoại không hợp lệ"</t>
  </si>
  <si>
    <t>FUNC-DK06</t>
  </si>
  <si>
    <t>Mật khẩu chung quá ngắn</t>
  </si>
  <si>
    <t>1. Nhập mật khẩu &lt; 6 ký tự (12345)
2. Click Đăng ký</t>
  </si>
  <si>
    <t xml:space="preserve"> cập vào hệ thống Hệ thống chặn đăng ký, báo lỗi: "Mật khẩu phải có ít nhất 6 ký tự"</t>
  </si>
  <si>
    <t>FUNC-DK07</t>
  </si>
  <si>
    <t>Xác nhận mật khẩu không khớp</t>
  </si>
  <si>
    <t>1. Nhập MK: 123456
2. Nhập Xác nhận MK: 123123
3. Click Đăng ký</t>
  </si>
  <si>
    <t>Hệ thống chặn và báo lỗi: "Mật khẩu và mật khẩu xác nhận phải giống nhau"</t>
  </si>
  <si>
    <t>FUNC-DK08</t>
  </si>
  <si>
    <t>Chuyển sang Đăng nhập</t>
  </si>
  <si>
    <t>1. Click vào đường link "Đăng nhập" ở cuối form</t>
  </si>
  <si>
    <t>Form Đăng ký biến mất, truy cập thành công vào màn hình /login</t>
  </si>
  <si>
    <t>FUNC-DK09</t>
  </si>
  <si>
    <t xml:space="preserve"> Đăng ký nhanh bằng Google</t>
  </si>
  <si>
    <t>1. Click button "Google"
2. Cấp quyền đăng nhập</t>
  </si>
  <si>
    <t>Pop-up xử lý thành công, tài khoản mới được tự động tạo, tự login và chuyển hướng vào Trang chủ.</t>
  </si>
  <si>
    <t>FUNC-DK10</t>
  </si>
  <si>
    <t>Đăng ký nhanh bằng Facebook</t>
  </si>
  <si>
    <t>1. Click button "Facebook"
2. Cấp quyền cho app</t>
  </si>
  <si>
    <t>Pop-up xử lý thành công, tài khoản tự động khởi tạo, báo "Đăng ký và đăng nhập Facebook thành công".</t>
  </si>
  <si>
    <t>Hiển thị hình ảnh danh mục</t>
  </si>
  <si>
    <t>Empty</t>
  </si>
  <si>
    <t>Hệ thống hoạt động bình thường, user đã đăng nhập và có quyền thêm bàn</t>
  </si>
  <si>
    <t>Đang mở form thêm bàn</t>
  </si>
  <si>
    <t>Danh sách vị trí đã được load</t>
  </si>
  <si>
    <t>Đã tồn tại bàn trong DB với số bàn tương ứng</t>
  </si>
  <si>
    <t>Popup thêm bàn đang mở</t>
  </si>
  <si>
    <t>Không chọn trạng thái khi tạo mới</t>
  </si>
  <si>
    <t>Hệ thống hoạt động bình thường, user đã đăng nhập và có quyền chỉnh sửa bàn, dữ liệu bàn đã tồn tại</t>
  </si>
  <si>
    <t>Đang mở form cập nhật bàn</t>
  </si>
  <si>
    <t>Đã tồn tại bàn khác trong DB với số bàn trùng</t>
  </si>
  <si>
    <t>Popup cập nhật bàn đang mở</t>
  </si>
  <si>
    <t>Dữ liệu bàn đã tồn tại và không thay đổi trước khi cập nhật</t>
  </si>
  <si>
    <t>Đã cập nhật thành công ít nhất 1 lần</t>
  </si>
  <si>
    <t>Menu đã load thành công</t>
  </si>
  <si>
    <t>Menu đã có sẵn món để gọi</t>
  </si>
  <si>
    <t>Hệ thống cho phép tạo order mới</t>
  </si>
  <si>
    <t>Danh sách món đã được thêm vào order</t>
  </si>
  <si>
    <t>Order đang ở trạng thái chưa thanh toán</t>
  </si>
  <si>
    <t>GUI_SHOW - Giao diện trang Quản lý danh mục</t>
  </si>
  <si>
    <t>GUI-CAT01</t>
  </si>
  <si>
    <t>GUI-CAT02</t>
  </si>
  <si>
    <t>GUI-CAT03</t>
  </si>
  <si>
    <t>GUI-CAT04</t>
  </si>
  <si>
    <t>GUI-CAT05</t>
  </si>
  <si>
    <t>GUI-CAT06</t>
  </si>
  <si>
    <t>GUI-CAT07</t>
  </si>
  <si>
    <t>Hiển thị danh sách danh mục món ăn</t>
  </si>
  <si>
    <t>1. Admin đăng nhập vào hệ thống
2. Admin truy cập menu "Quản lý danh mục món ăn"
3. Hệ thống tải và hiển thị danh sách danh mục</t>
  </si>
  <si>
    <t>Admin đã đăng nhập vào hệ thống với quyền quản lý danh mục
Hệ thống có ít nhất 1 danh mục món ăn trong cơ sở dữ liệu</t>
  </si>
  <si>
    <t>1. Hiển thị danh sách đầy đủ các danh mục món ăn chưa bị xóa
2. Mỗi danh mục hiển thị: tên danh mục, hình ảnh, mô tả (nếu có), ngày tạo
3. Hiển thị các nút chức năng: "Thêm danh mục", "Sửa", "Xóa" cho mỗi danh mục</t>
  </si>
  <si>
    <t>1. Admin truy cập trang quản lý danh mục món ăn
2. Quan sát hình ảnh của các danh mục trong danh sách</t>
  </si>
  <si>
    <t>Admin đã đăng nhập vào hệ thống</t>
  </si>
  <si>
    <t>1. Hình ảnh danh mục hiển thị đúng, rõ nét
2. Hình ảnh có kích thước phù hợp, không bị méo hoặc vỡ</t>
  </si>
  <si>
    <t>Hiển thị các nút chức năng</t>
  </si>
  <si>
    <t>1. Admin truy cập trang quản lý danh mục món ăn
2. Quan sát các nút chức năng trên giao diện</t>
  </si>
  <si>
    <t>1. Hiển thị nút "Thêm danh mục mới" ở vị trí dễ nhìn (góc trên bên phải hoặc trên cùng)
2. Mỗi danh mục có nút "Sửa" và "Xóa" với icon rõ ràng</t>
  </si>
  <si>
    <t>Hiển thị trạng thái không có dữ liệu</t>
  </si>
  <si>
    <t>1. Admin đăng nhập vào hệ thống
2. Admin truy cập trang quản lý danh mục món ăn khi chưa có danh mục nào</t>
  </si>
  <si>
    <t>Admin đã đăng nhập vào hệ thống
Hệ thống chưa có danh mục món ăn nào (hoặc tất cả đã bị xóa)</t>
  </si>
  <si>
    <t>Hiển thị thông báo empty state: "Chưa có danh mục món ăn nào"</t>
  </si>
  <si>
    <t>Hiển thị form thêm danh mục</t>
  </si>
  <si>
    <t>1. Admin truy cập trang quản lý danh mục món ăn
2. Admin nhấn nút "Thêm danh mục mới"
3. Quan sát form thêm danh mục</t>
  </si>
  <si>
    <t>1. Hiển thị modal hoặc form thêm danh mục với các trường
2. Hiển thị nút "Lưu" và "Hủy"
3. Các trường bắt buộc có dấu * màu đỏ</t>
  </si>
  <si>
    <t>Hiển thị form sửa danh mục</t>
  </si>
  <si>
    <t>1. Admin truy cập trang quản lý danh mục món ăn
2. Admin nhấn nút "Sửa" trên một danh mục
3. Quan sát form sửa danh mục</t>
  </si>
  <si>
    <t>Admin đã đăng nhập vào hệ thống
Có ít nhất 1 danh mục trong hệ thống</t>
  </si>
  <si>
    <t>1. Hiển thị modal hoặc form sửa danh mục
2. Các trường được điền sẵn thông tin hiện tại của danh mục
3. Hiển thị preview hình ảnh hiện tại
4. Có thể thay đổi hình ảnh bằng cách upload ảnh mới
5. Hiển thị nút "Lưu thay đổi" và "Hủy"</t>
  </si>
  <si>
    <t>Hiển thị dialog xác nhận xóa</t>
  </si>
  <si>
    <t>1. Admin truy cập trang quản lý danh mục món ăn
2. Admin nhấn nút "Xóa" trên một danh mục
3. Quan sát dialog xác nhận</t>
  </si>
  <si>
    <t>1. Hiển thị dialog xác nhận
2. Hiển thị tên danh mục sẽ bị xóa
3. Dialog có thể đóng bằng cách nhấn nút Hủy hoặc click ra ngoài</t>
  </si>
  <si>
    <t>GUI-CAT08</t>
  </si>
  <si>
    <t>Tab "Danh mục đã xóa"</t>
  </si>
  <si>
    <t>1. Admin truy cập trang quản lý danh mục món ăn
2. Admin nhấn vào tab "Danh mục đã xóa"
3. Quan sát danh sách danh mục đã xóa</t>
  </si>
  <si>
    <t>Admin đã đăng nhập vào hệ thống
Có ít nhất 1 danh mục đã bị xóa (soft delete)</t>
  </si>
  <si>
    <t>1. Hiển thị tab "Danh mục đã xóa" rõ ràng
2. Danh sách hiển thị các danh mục đã bị xóa với thông tin: tên, hình ảnh, ngày xóa
3. Mỗi danh mục có 2 nút: "Khôi phục" và "Xóa vĩnh viễn"</t>
  </si>
  <si>
    <t>FUNCTION_SHOW - Chức năng Thêm danh mục</t>
  </si>
  <si>
    <t>FUNC-CAT01</t>
  </si>
  <si>
    <t>FUNC-CAT02</t>
  </si>
  <si>
    <t>FUNC-CAT03</t>
  </si>
  <si>
    <t>FUNC-CAT04</t>
  </si>
  <si>
    <t>FUNC-CAT05</t>
  </si>
  <si>
    <t>FUNC-CAT06</t>
  </si>
  <si>
    <t>FUNC-CAT07</t>
  </si>
  <si>
    <t>FUNC-CAT08</t>
  </si>
  <si>
    <t>Thêm danh mục hợp lệ</t>
  </si>
  <si>
    <t>1. Admin đăng nhập vào hệ thống
2. Admin truy cập trang quản lý danh mục món ăn
3. Admin nhập đầy đủ các thông tin</t>
  </si>
  <si>
    <t>Admin đã đăng nhập vào hệ thống với quyền quản lý danh mục
Tên danh mục chưa tồn tại trong hệ thống</t>
  </si>
  <si>
    <t>1. Hệ thống hiển thị thông báo: "Thêm danh mục thành công"
2. Danh mục mới xuất hiện trong danh sách ở vị trí đầu tiên</t>
  </si>
  <si>
    <t>Thêm danh mục - Bỏ trống tên</t>
  </si>
  <si>
    <t>1. Admin đăng nhập vào hệ thống
2. Admin truy cập trang quản lý danh mục món ăn
3. Admin nhấn nút "Thêm danh mục mới"
4. Admin để trống trường "Tên danh mục"</t>
  </si>
  <si>
    <t>1. Hệ thống hiển thị thông báo lỗi: "Vui lòng điền đầy đủ các trường bắt buộc"
2. Trường "Tên danh mục" được highlight màu đỏ
3. Form không đóng, dữ liệu không được lưu</t>
  </si>
  <si>
    <t>Thêm danh mục - Tên quá dài (&gt;100 ký tự)</t>
  </si>
  <si>
    <t>1. Admin đăng nhập vào hệ thống
2. Admin truy cập trang quản lý danh mục món ăn
3. Admin nhấn nút "Thêm danh mục mới"
4. Admin nhập tên danh mục dài 101 ký tự</t>
  </si>
  <si>
    <t xml:space="preserve">1. Hệ thống hiển thị thông báo lỗi: "Vui lòng điền đầy đủ các trường bắt buộc"
2. Trường "Tên danh mục" được highlight màu đỏ
</t>
  </si>
  <si>
    <t>1. Hệ thống hiển thị thông báo lỗi: "Tên danh mục không vượt quá 100 ký tự"
2. Trường "Tên danh mục" được highlight màu đỏ</t>
  </si>
  <si>
    <t>1. Admin đăng nhập vào hệ thống
2. Admin truy cập trang quản lý danh mục món ăn
3. Admin nhấn nút "Thêm danh mục mới"
4. Admin nhập tên danh mục đã tồn tại</t>
  </si>
  <si>
    <t>Thêm danh mục - Tên trùng lặp</t>
  </si>
  <si>
    <t>Admin đã đăng nhập vào hệ thống với quyền quản lý danh mục
Tên danh mục tồn tại trong hệ thống</t>
  </si>
  <si>
    <t>1. Hệ thống hiển thị thông báo lỗi: Hệ thống hiển thị thông báo lỗi: "Danh mục đã tồn tại. Vui lòng chọn tên khác."
2. Trường "Tên danh mục" được highlight màu đỏ</t>
  </si>
  <si>
    <t>Thêm danh mục - Upload ảnh hợp lệ</t>
  </si>
  <si>
    <t>1. Admin đăng nhập vào hệ thống
2. Admin truy cập trang quản lý danh mục món ăn
3. Admin nhấn nút "Thêm danh mục mới"
4. Admin chọn file ảnh JPG hoặc PNG (&lt; 5MB)</t>
  </si>
  <si>
    <t>Admin đã đăng nhập vào hệ thống
File ảnh có định dạng JPG hoặc PNG, kích thước &lt; 5MB</t>
  </si>
  <si>
    <t>1. Ảnh được upload thành công
2. Hiển thị preview ảnh vừa upload</t>
  </si>
  <si>
    <t>Thêm danh mục - Upload file sai định dạng</t>
  </si>
  <si>
    <t>1. Admin đăng nhập vào hệ thống
2. Admin truy cập trang quản lý danh mục món ăn
3. Admin nhấn nút "Thêm danh mục mới"
4. Admin chọn file .exe hoặc .pdf</t>
  </si>
  <si>
    <t>1. Hệ thống hiển thị thông báo lỗi: "Chỉ chấp nhận file ảnh định dạng JPG, PNG, GIF"
2. File không được upload</t>
  </si>
  <si>
    <t>Thêm danh mục - Bỏ trống hình ảnh</t>
  </si>
  <si>
    <t>1. Admin đăng nhập vào hệ thống
2. Admin truy cập trang quản lý danh mục món ăn
3. Admin nhấn nút "Thêm danh mục mới"
4. Admin không upload hình ảnh</t>
  </si>
  <si>
    <t>1. Hệ thống hiển thị thông báo lỗi: "Vui lòng điền đầy đủ các trường bắt buộc"
2. Trường "Hình ảnh" được highlight màu đỏ</t>
  </si>
  <si>
    <t>FUNCTION_SHOW - Chức năng Sửa danh mục</t>
  </si>
  <si>
    <t>FUNC-CAT10</t>
  </si>
  <si>
    <t>FUNC-CAT09</t>
  </si>
  <si>
    <t>FUNC-CAT11</t>
  </si>
  <si>
    <t>FUNC-CAT12</t>
  </si>
  <si>
    <t>FUNC-CAT13</t>
  </si>
  <si>
    <t>FUNC-CAT14</t>
  </si>
  <si>
    <t>FUNC-CAT15</t>
  </si>
  <si>
    <t>FUNC-CAT16</t>
  </si>
  <si>
    <t>Sửa tên danh mục hợp lệ</t>
  </si>
  <si>
    <t>1. Admin đăng nhập vào hệ thống
2. Admin truy cập trang quản lý danh mục món ăn
3. Admin nhấn nút "Sửa" trên một danh mục
4. Admin đổi tên danh mục</t>
  </si>
  <si>
    <t>Admin đã đăng nhập vào hệ thống
Tên danh mục mới chưa tồn tại</t>
  </si>
  <si>
    <t>1. Hệ thống hiển thị thông báo: "Cập nhật danh mục thành công"
2. Tên danh mục được cập nhật thành tên mới</t>
  </si>
  <si>
    <t>Sửa danh mục - Xóa tên (để trống)</t>
  </si>
  <si>
    <t>1. Admin đăng nhập vào hệ thống
2. Admin truy cập trang quản lý danh mục món ăn
3. Admin nhấn nút "Sửa" trên một danh mục
4 Admin xóa hết nội dung trường "Tên danh mục" (để trống)</t>
  </si>
  <si>
    <t>1. Hệ thống hiển thị thông báo lỗi: "Vui lòng nhập tên danh mục"
2. Trường "Tên danh mục" được highlight màu đỏ</t>
  </si>
  <si>
    <t>Sửa danh mục - Tên trùng với danh mục khác</t>
  </si>
  <si>
    <t>1. Admin đăng nhập vào hệ thống
2. Admin truy cập trang quản lý danh mục món ăn
3. Admin nhấn nút "Sửa" trên một danh mục
4 Admin đổi tên thành một danh mục đã tồn tại</t>
  </si>
  <si>
    <t>Admin đã đăng nhập vào hệ thống
Tên danh mục mới đã tồn tại</t>
  </si>
  <si>
    <t>Sửa danh mục - Không thay đổi gì và lưu</t>
  </si>
  <si>
    <t>1. Admin đăng nhập vào hệ thống
2. Admin truy cập trang quản lý danh mục món ăn
3. Admin nhấn nút "Sửa" trên một danh mục
4. Admin không thay đổi bất kỳ thông tin nào</t>
  </si>
  <si>
    <t>Dữ liệu không thay đổi trong database</t>
  </si>
  <si>
    <t>Sửa danh mục - Hủy chỉnh sửa</t>
  </si>
  <si>
    <t>1. Admin đăng nhập vào hệ thống
2. Admin truy cập trang quản lý danh mục món ăn
3. Admin nhấn nút "Sửa" trên một danh mục
4. Admin nhấn nút "Hủy" hoặc nút X để đóng form</t>
  </si>
  <si>
    <t>1. Form sửa đóng lại
2. Không có thông báo lỗi hoặc thành công
3. Danh sách danh mục hiển thị như cũ</t>
  </si>
  <si>
    <t>FUNCTION_SHOW - Chức năng Xóa danh mục</t>
  </si>
  <si>
    <t>Xóa danh mục bình thường (Soft Delete)</t>
  </si>
  <si>
    <t>Admin đã đăng nhập vào hệ thống
Danh mục chưa có món ăn nào</t>
  </si>
  <si>
    <t>1. Thông báo "xHệ thống hiển thị thông báo: "Xóa danh mục thành công"
2. Danh mục biến mất khỏi danh sách chính
3. Danh mục được chuyển sang tab "Danh mục đã xóa"</t>
  </si>
  <si>
    <t>Xóa danh mục - Hủy xóa</t>
  </si>
  <si>
    <t>1. Hệ thống hiển thị thông báo: "Xóa danh mục thành công"
2. Danh mục biến mất khỏi danh sách chính
3. Danh mục được chuyển sang tab "Danh mục đã xóa"</t>
  </si>
  <si>
    <t>1. Dialog xác nhận đóng lại
2. Danh mục vẫn còn trong danh sách
3. Không có thông báo nào hiển thị</t>
  </si>
  <si>
    <t>Khôi phục danh mục đã xóa</t>
  </si>
  <si>
    <t>1. Admin đăng nhập vào hệ thống
2. Admin truy cập trang quản lý danh mục món ăn
3. Admin chuyển sang tab "Danh mục đã xóa"
4. Admin nhấn nút "Khôi phục" trên một danh mục
5. Hệ thống hiển thị dialog xác nhận và Admin nhấn "Xác nhận"</t>
  </si>
  <si>
    <t>1. Admin đăng nhập vào hệ thống
2. Admin truy cập trang quản lý danh mục món ăn
3. Admin nhấn nút "Xóa" trên một danh mục
4. Hệ thống hiển thị dialog xác nhận và Admin nhấn nút "Hủy"</t>
  </si>
  <si>
    <t>1. Admin đăng nhập vào hệ thống
2. Admin truy cập trang quản lý danh mục món ăn
3. Admin nhấn nút "Xóa" trên một danh mục
4. Hệ thống hiển thị dialog xác nhận và Admin nhấn nút "Xác nhận"</t>
  </si>
  <si>
    <t>Admin đã đăng nhập vào hệ thống
Danh mục đã bị xóa (soft delete) trước đó</t>
  </si>
  <si>
    <t>1. Hệ thống hiển thị thông báo: "Khôi phục danh mục thành công"
2. Danh mục biến mất khỏi tab "Danh mục đã xóa"
3. Danh mục xuất hiện lại trong danh sách chính</t>
  </si>
  <si>
    <t>Xóa vĩnh viễn danh mục (Hard Delete)</t>
  </si>
  <si>
    <t>1. Admin đăng nhập vào hệ thống
2. Admin truy cập trang quản lý danh mục món ăn
3. Admin chuyển sang tab "Danh mục đã xóa"
4. Admin nhấn nút "Xóa vĩnh viễn" trên một danh mục
5. Hệ thống hiển thị dialog cảnh báo và Admin nhấn "Xác nhận"</t>
  </si>
  <si>
    <t>1. Hệ thống hiển thị thông báo: "Xóa vĩnh viễn danh mục thành công"
2. Danh mục biến mất hoàn toàn khỏi hệ thống</t>
  </si>
  <si>
    <t>FUNCTION_SHOW - Chức năng Tìm kiếm danh mục</t>
  </si>
  <si>
    <t>FUNC-CAT17</t>
  </si>
  <si>
    <t>FUNC-CAT18</t>
  </si>
  <si>
    <t>FUNC-CAT19</t>
  </si>
  <si>
    <t>FUNC-CAT20</t>
  </si>
  <si>
    <t>FUNC-CAT21</t>
  </si>
  <si>
    <t>FUNC-CAT22</t>
  </si>
  <si>
    <t>Tìm kiếm chính xác tên danh mục</t>
  </si>
  <si>
    <t>1. Admin đăng nhập vào hệ thống
2. Admin truy cập trang quản lý danh mục món ăn
3. Admin nhập từ khóa vào ô tìm kiếm</t>
  </si>
  <si>
    <t>Admin đã đăng nhập vào hệ thống
Danh mục tồn tại trong hệ thống
Có nhiều danh mục khác trong hệ thống</t>
  </si>
  <si>
    <t>1. Hệ thống hiển thị danh sách kết quả liên quan đến danh mục
2. Các danh mục không liên quan bị ẩn đi</t>
  </si>
  <si>
    <t>Tìm kiếm không có kết quả</t>
  </si>
  <si>
    <t>Admin đã đăng nhập vào hệ thống
Không có danh mục nào có tên chứa "abcxyz123"</t>
  </si>
  <si>
    <t>Hệ thống hiển thị empty state với thông báo: "Không tìm thấy kết quả phù hợp"</t>
  </si>
  <si>
    <t>Tìm kiếm với khoảng trắng đầu/cuối</t>
  </si>
  <si>
    <t>1. Admin đăng nhập vào hệ thống
2. Admin truy cập trang quản lý danh mục món ăn
3.Admin nhập từ khóa (có khoảng trắng đầu và cuối) vào ô tìm kiếm</t>
  </si>
  <si>
    <t>1. Admin đăng nhập vào hệ thống
2. Admin truy cập trang quản lý danh mục món ăn
3.Admin nhập từ khóa "abcxyz123" vào ô tìm kiếm</t>
  </si>
  <si>
    <t>1. Hệ thống tự động trim (loại bỏ) khoảng trắng đầu/cuối
2. Tìm kiếm với từ khóa và hiển thị kết quả đúng</t>
  </si>
  <si>
    <t>Tìm kiếm với ký tự đặc biệt</t>
  </si>
  <si>
    <t>1. Admin đăng nhập vào hệ thống
2. Admin truy cập trang quản lý danh mục món ăn
3.Admin nhập từ khóa "@@@" hoặc "#$%" vào ô tìm kiếm</t>
  </si>
  <si>
    <t>Admin đã đăng nhập vào hệ thống
Không có danh mục nào có tên chứa ký tự đặc biệt</t>
  </si>
  <si>
    <t>Xóa nội dung tìm kiếm</t>
  </si>
  <si>
    <t>1. Admin đăng nhập vào hệ thống
2. Admin truy cập trang quản lý danh mục món ăn
3. Admin nhập từ khóa vào ô tìm kiếm
4. Hệ thống hiển thị kết quả tìm kiếm
5. Admin xóa hết nội dung ô tìm kiếm</t>
  </si>
  <si>
    <t>Admin đã đăng nhập vào hệ thống
Đang ở trạng thái hiển thị kết quả tìm kiếm</t>
  </si>
  <si>
    <t>1. Hệ thống tự động hiển thị lại toàn bộ danh sách danh mục
2. Không còn bộ lọc tìm kiếm nào được áp dụng</t>
  </si>
  <si>
    <t>Tìm kiếm realtime</t>
  </si>
  <si>
    <t>1. Admin đăng nhập vào hệ thống
2. Admin truy cập trang quản lý danh mục món ăn
3. Admin bắt đầu gõ từng ký tự
4. Quan sát kết quả tìm kiếm sau mỗi ký tự</t>
  </si>
  <si>
    <t>1. Hiển thị tất cả danh mục realtime ứng với từng ký tự được gõ
2. Tìm kiếm diễn ra mượt mà, không lag</t>
  </si>
  <si>
    <t>GUI_SHOW - Giao diện trang Quản lý món ăn</t>
  </si>
  <si>
    <t>GUI-FOOD01</t>
  </si>
  <si>
    <t>GUI-FOOD02</t>
  </si>
  <si>
    <t>GUI-FOOD03</t>
  </si>
  <si>
    <t>GUI-FOOD04</t>
  </si>
  <si>
    <t>GUI-FOOD05</t>
  </si>
  <si>
    <t>GUI-FOOD06</t>
  </si>
  <si>
    <t>Hiển thị danh sách món ăn</t>
  </si>
  <si>
    <t>1. Admin đăng nhập vào hệ thống
2. Admin truy cập menu "Quản lý món ăn"
3. Hệ thống tải và hiển thị danh sách món ăn</t>
  </si>
  <si>
    <t>Admin đã đăng nhập vào hệ thống với quyền quản lý món ăn
Hệ thống có ít nhất 1 món ăn trong cơ sở dữ liệu</t>
  </si>
  <si>
    <t>1. Hiển thị danh sách đầy đủ các món ăn chưa bị xóa
2. Mỗi món ăn hiển thị: tên món, hình ảnh, giá, danh mục, trạng thái, ngày tạo
3. Hiển thị các nút chức năng: "Thêm món ăn", "Sửa", "Xóa" cho mỗi món</t>
  </si>
  <si>
    <t>Hiển thị hình ảnh món ăn</t>
  </si>
  <si>
    <t>1. Admin truy cập trang quản lý món ăn
2. Quan sát hình ảnh của các món ăn trong danh sách</t>
  </si>
  <si>
    <t>1. Hình ảnh món ăn hiển thị đúng, rõ nét
2. Hình ảnh có kích thước phù hợp, không bị méo hoặc vỡ</t>
  </si>
  <si>
    <t>1. Admin truy cập trang quản lý món ăn
2. Quan sát các nút chức năng trên giao diện</t>
  </si>
  <si>
    <t>Admin đã đăng nhập vào hệ thống
Có ít nhất 1 món ăn trong hệ thống</t>
  </si>
  <si>
    <t>1. Hiển thị nút "Thêm món ăn mới" ở vị trí dễ nhìn
2. Mỗi món ăn có nút "Sửa" và "Xóa" với icon rõ ràng</t>
  </si>
  <si>
    <t>1. Admin đăng nhập vào hệ thống
2. Admin truy cập trang quản lý món ăn khi chưa có món nào</t>
  </si>
  <si>
    <t>Admin đã đăng nhập vào hệ thống
Hệ thống chưa có món ăn nào (hoặc tất cả đã bị xóa)</t>
  </si>
  <si>
    <t>Hiển thị thông báo empty state: "Chưa có món ăn nào"</t>
  </si>
  <si>
    <t>Hiển thị form thêm món ăn</t>
  </si>
  <si>
    <t>1. Admin truy cập trang quản lý món ăn
2. Admin nhấn nút "Thêm món ăn mới"
3. Quan sát form thêm món ăn</t>
  </si>
  <si>
    <t>1. Hiển thị modal hoặc form thêm món ăn với các trường
2. Hiển thị nút "Lưu" và "Hủy"
3. Các trường bắt buộc có dấu * màu đỏ</t>
  </si>
  <si>
    <t>Hiển thị form sửa món ăn</t>
  </si>
  <si>
    <t>1. Admin truy cập trang quản lý món ăn
2. Admin nhấn nút "Sửa" trên một món ăn
3. Quan sát form sửa món ăn</t>
  </si>
  <si>
    <t>1. Hiển thị modal hoặc form sửa món ăn
2. Các trường được điền sẵn thông tin hiện tại của món ăn
3. Hiển thị preview hình ảnh hiện tại
4. Hiển thị nút "Lưu thay đổi" và "Hủy"</t>
  </si>
  <si>
    <t>GUI-FOOD07</t>
  </si>
  <si>
    <t>GUI-FOOD08</t>
  </si>
  <si>
    <t>1. Admin truy cập trang quản lý món ăn
2. Admin nhấn nút "Xóa" trên một món ăn
3. Quan sát dialog xác nhận</t>
  </si>
  <si>
    <t>1. Hiển thị dialog xác nhận với nội dung: "Bạn có chắc chắn muốn xóa món ăn này không?"
2. Hiển thị tên món ăn sẽ bị xóa
3. Dialog có thể đóng bằng cách nhấn nút Hủy hoặc click ra ngoài</t>
  </si>
  <si>
    <t>Hiển thị giá món ăn với định dạng đúng</t>
  </si>
  <si>
    <t>1. Admin truy cập trang quản lý món ăn
2. Quan sát cột giá trong danh sách món ăn</t>
  </si>
  <si>
    <t>Admin đã đăng nhập vào hệ thống
Có món ăn với giá đã được nhập</t>
  </si>
  <si>
    <t>Giá hiển thị đúng định dạng (VD: 50.000 đ hoặc 50,000 VNĐ)</t>
  </si>
  <si>
    <t>FUNCTION_SHOW - Chức năng Thêm món ăn</t>
  </si>
  <si>
    <t>FUNC-FOOD01</t>
  </si>
  <si>
    <t>FUNC-FOOD02</t>
  </si>
  <si>
    <t>FUNC-FOOD03</t>
  </si>
  <si>
    <t>FUNC-FOOD04</t>
  </si>
  <si>
    <t>FUNC-FOOD05</t>
  </si>
  <si>
    <t>FUNC-FOOD06</t>
  </si>
  <si>
    <t>FUNC-FOOD07</t>
  </si>
  <si>
    <t>FUNC-FOOD08</t>
  </si>
  <si>
    <t>Thêm món ăn hợp lệ</t>
  </si>
  <si>
    <t>1. Admin đăng nhập vào hệ thống
2. Admin truy cập trang quản lý món ăn
3. Admin nhấn nút "Thêm món ăn mới"
4. Admin nhập đầy đủ các thông tin hợp lệ
5. Admin nhấn nút "Lưu"</t>
  </si>
  <si>
    <t>Admin đã đăng nhập vào hệ thống với quyền quản lý món ăn
Tên món ăn chưa tồn tại trong hệ thống</t>
  </si>
  <si>
    <t>1. Hệ thống hiển thị thông báo: "Thêm món ăn thành công"
2. Món ăn mới xuất hiện trong danh sách ở vị trí đầu tiên</t>
  </si>
  <si>
    <t>Thêm món ăn - Bỏ trống tên</t>
  </si>
  <si>
    <t>1. Admin đăng nhập vào hệ thống
2. Admin truy cập trang quản lý món ăn
3. Admin nhấn nút "Thêm món ăn mới"
4. Admin để trống trường "Tên món ăn"
5. Admin nhấn nút "Lưu"</t>
  </si>
  <si>
    <t>1. Hệ thống hiển thị thông báo lỗi: "Vui lòng điền đầy đủ các trường bắt buộc"
2. Trường "Tên món ăn" được highlight màu đỏ</t>
  </si>
  <si>
    <t>Thêm món ăn - Không chọn danh mục</t>
  </si>
  <si>
    <t>1. Admin đăng nhập vào hệ thống
2. Admin truy cập trang quản lý món ăn
3. Admin nhấn nút "Thêm món ăn mới"
4. Admin nhập tên món nhưng không chọn danh mục
5. Admin nhấn nút "Lưu"</t>
  </si>
  <si>
    <t>Hệ thống hiển thị thông báo lỗi: "Vui lòng chọn danh mục"</t>
  </si>
  <si>
    <t>Thêm món ăn - Giá âm</t>
  </si>
  <si>
    <t>1. Admin đăng nhập vào hệ thống
2. Admin truy cập trang quản lý món ăn
3. Admin nhấn nút "Thêm món ăn mới"
4. Admin nhập giá âm (VD: -100)
5. Admin nhấn nút "Lưu"</t>
  </si>
  <si>
    <t>Hệ thống hiển thị thông báo lỗi: "Giá món ăn phải lớn hơn 0"</t>
  </si>
  <si>
    <t>Thêm món ăn - Không upload ảnh</t>
  </si>
  <si>
    <t>1. Admin đăng nhập vào hệ thống
2. Admin truy cập trang quản lý món ăn
3. Admin nhấn nút "Thêm món ăn mới"
4. Admin nhập đầy đủ thông tin nhưng không upload ảnh
5. Admin nhấn nút "Lưu"</t>
  </si>
  <si>
    <t>Hệ thống hiển thị thông báo lỗi: "Vui lòng chọn hình ảnh"</t>
  </si>
  <si>
    <t>Thêm món ăn - Tên món trùng lặp</t>
  </si>
  <si>
    <t>1. Admin đăng nhập vào hệ thống
2. Admin truy cập trang quản lý món ăn
3. Admin nhấn nút "Thêm món ăn mới"
4. Admin nhập tên món đã tồn tại trong hệ thống
5. Admin nhấn nút "Lưu"</t>
  </si>
  <si>
    <t>Admin đã đăng nhập vào hệ thống
Tên món ăn đã tồn tại trong hệ thống</t>
  </si>
  <si>
    <t>1. Hệ thống hiển thị thông báo lỗi: "Món ăn đã tồn tại. Vui lòng chọn tên khác."
2. Trường "Tên món ăn" được highlight màu đỏ</t>
  </si>
  <si>
    <t>Thêm món ăn - Upload ảnh hợp lệ</t>
  </si>
  <si>
    <t>1. Admin đăng nhập vào hệ thống
2. Admin truy cập trang quản lý món ăn
3. Admin nhấn nút "Thêm món ăn mới"
4. Admin chọn file ảnh JPG hoặc PNG (&lt; 5MB)</t>
  </si>
  <si>
    <t>Thêm món ăn - Upload file sai định dạng</t>
  </si>
  <si>
    <t>1. Admin đăng nhập vào hệ thống
2. Admin truy cập trang quản lý món ăn
3. Admin nhấn nút "Thêm món ăn mới"
4. Admin chọn file .exe hoặc .pdf</t>
  </si>
  <si>
    <t>FUNCTION_SHOW - Chức năng Sửa món ăn</t>
  </si>
  <si>
    <t>FUNC-FOOD09</t>
  </si>
  <si>
    <t>FUNC-FOOD10</t>
  </si>
  <si>
    <t>FUNC-FOOD11</t>
  </si>
  <si>
    <t>FUNC-FOOD12</t>
  </si>
  <si>
    <t>FUNC-FOOD13</t>
  </si>
  <si>
    <t>FUNC-FOOD14</t>
  </si>
  <si>
    <t>FUNC-FOOD15</t>
  </si>
  <si>
    <t>FUNC-FOOD16</t>
  </si>
  <si>
    <t>Sửa món ăn hợp lệ</t>
  </si>
  <si>
    <t>1. Admin đăng nhập vào hệ thống
2. Admin truy cập trang quản lý món ăn
3. Admin nhấn nút "Sửa" trên một món ăn
4. Admin thay đổi thông tin món ăn
5. Admin nhấn nút "Lưu thay đổi"</t>
  </si>
  <si>
    <t>Admin đã đăng nhập vào hệ thống
Có ít nhất 1 món ăn trong hệ thống
Tên món ăn mới chưa tồn tại</t>
  </si>
  <si>
    <t>1. Hệ thống hiển thị thông báo: "Cập nhật món ăn thành công"
2. Thông tin món ăn được cập nhật trong danh sách</t>
  </si>
  <si>
    <t>Sửa món ăn - Xóa tên (để trống)</t>
  </si>
  <si>
    <t>1. Admin đăng nhập vào hệ thống
2. Admin truy cập trang quản lý món ăn
3. Admin nhấn nút "Sửa" trên một món ăn
4. Admin xóa hết nội dung trường "Tên món ăn"
5. Admin nhấn nút "Lưu thay đổi"</t>
  </si>
  <si>
    <t>1. Hệ thống hiển thị thông báo lỗi: "Vui lòng nhập tên món ăn"
2. Trường "Tên món ăn" được highlight màu đỏ</t>
  </si>
  <si>
    <t>Sửa món ăn - Thay đổi danh mục</t>
  </si>
  <si>
    <t>1. Admin đăng nhập vào hệ thống
2. Admin truy cập trang quản lý món ăn
3. Admin nhấn nút "Sửa" trên một món ăn
4. Admin chọn danh mục khác
5. Admin nhấn nút "Lưu thay đổi"</t>
  </si>
  <si>
    <t>Admin đã đăng nhập vào hệ thống
Có ít nhất 1 món ăn trong hệ thống
Có ít nhất 2 danh mục trong hệ thống</t>
  </si>
  <si>
    <t>1. Hệ thống hiển thị thông báo: "Cập nhật món ăn thành công"
2. Danh mục của món ăn được cập nhật đúng</t>
  </si>
  <si>
    <t>Sửa món ăn - Thay đổi hình ảnh</t>
  </si>
  <si>
    <t>1. Admin đăng nhập vào hệ thống
2. Admin truy cập trang quản lý món ăn
3. Admin nhấn nút "Sửa" trên một món ăn
4. Admin upload ảnh mới
5. Admin nhấn nút "Lưu thay đổi"</t>
  </si>
  <si>
    <t>1. Hệ thống hiển thị thông báo: "Cập nhật món ăn thành công"
2. Hình ảnh món ăn được cập nhật</t>
  </si>
  <si>
    <t>Sửa món ăn - Hủy chỉnh sửa</t>
  </si>
  <si>
    <t>1. Admin đăng nhập vào hệ thống
2. Admin truy cập trang quản lý món ăn
3. Admin nhấn nút "Sửa" trên một món ăn
4. Admin thay đổi thông tin
5. Admin nhấn nút "Hủy"</t>
  </si>
  <si>
    <t>1. Form sửa đóng lại
2. Dữ liệu không thay đổi
3. Không có thông báo lỗi hoặc thành công</t>
  </si>
  <si>
    <t>Sửa món ăn - Tên trùng với món khác</t>
  </si>
  <si>
    <t>1. Admin đăng nhập vào hệ thống
2. Admin truy cập trang quản lý món ăn
3. Admin nhấn nút "Sửa" trên một món ăn
4. Admin đổi tên thành tên món đã tồn tại
5. Admin nhấn nút "Lưu thay đổi"</t>
  </si>
  <si>
    <t>Admin đã đăng nhập vào hệ thống
Có ít nhất 2 món ăn trong hệ thống</t>
  </si>
  <si>
    <t>Hệ thống hiển thị thông báo lỗi: "Món ăn đã tồn tại. Vui lòng chọn tên khác."</t>
  </si>
  <si>
    <t>Sửa món ăn - Giá âm</t>
  </si>
  <si>
    <t>1. Admin đăng nhập vào hệ thống
2. Admin truy cập trang quản lý món ăn
3. Admin nhấn nút "Sửa" trên một món ăn
4. Admin nhập giá âm (VD: -50)
5. Admin nhấn nút "Lưu thay đổi"</t>
  </si>
  <si>
    <t>FUNCTION_SHOW - Chức năng Xóa món ăn</t>
  </si>
  <si>
    <t>FUNC-FOOD17</t>
  </si>
  <si>
    <t>FUNC-FOOD18</t>
  </si>
  <si>
    <t>FUNC-FOOD19</t>
  </si>
  <si>
    <t>FUNC-FOOD20</t>
  </si>
  <si>
    <t>FUNC-FOOD21</t>
  </si>
  <si>
    <t>Xóa món ăn</t>
  </si>
  <si>
    <t>1. Admin đăng nhập vào hệ thống
2. Admin truy cập trang quản lý món ăn
3. Admin nhấn nút "Xóa" trên một món ăn
4. Hệ thống hiển thị dialog xác nhận
5. Admin nhấn nút "Xác nhận"</t>
  </si>
  <si>
    <t>1. Hệ thống hiển thị thông báo: "Xóa món ăn thành công"
2. Món ăn biến mất khỏi danh sách chính</t>
  </si>
  <si>
    <t>Xóa món ăn - Hủy xóa</t>
  </si>
  <si>
    <t>1. Admin đăng nhập vào hệ thống
2. Admin truy cập trang quản lý món ăn
3. Admin nhấn nút "Xóa" trên một món ăn
4. Hệ thống hiển thị dialog xác nhận
5. Admin nhấn nút "Hủy"</t>
  </si>
  <si>
    <t>1. Dialog xác nhận đóng lại
2. Món ăn vẫn còn trong danh sách
3. Không có thông báo nào hiển thị</t>
  </si>
  <si>
    <t>Xóa món ăn cuối cùng</t>
  </si>
  <si>
    <t>1. Admin đăng nhập vào hệ thống
2. Admin truy cập trang quản lý món ăn
3. Admin xóa hết tất cả món ăn trong danh sách</t>
  </si>
  <si>
    <t>1. Sau khi xóa hết, hiển thị thông báo empty state: "Không có dữ liệu"
2. Hệ thống không bị lỗi</t>
  </si>
  <si>
    <t>FUNC-FOOD22</t>
  </si>
  <si>
    <t>FUNC-FOOD23</t>
  </si>
  <si>
    <t>FUNCTION_SHOW - Chức năng Tìm kiếm món ăn</t>
  </si>
  <si>
    <t>Tìm kiếm chính xác tên món ăn</t>
  </si>
  <si>
    <t>1. Admin đăng nhập vào hệ thống
2. Admin truy cập trang quản lý món ăn
3. Admin nhập từ khóa chính xác vào ô tìm kiếm</t>
  </si>
  <si>
    <t>Admin đã đăng nhập vào hệ thống
Món ăn tồn tại trong hệ thống
Có nhiều món ăn khác trong hệ thống</t>
  </si>
  <si>
    <t>1. Hệ thống hiển thị danh sách kết quả chứa món ăn đúng
2. Các món ăn không liên quan bị ẩn đi</t>
  </si>
  <si>
    <t>1. Admin đăng nhập vào hệ thống
2. Admin truy cập trang quản lý món ăn
3. Admin nhập từ khóa không dấu vào ô tìm kiếm</t>
  </si>
  <si>
    <t>Admin đã đăng nhập vào hệ thống
Món ăn có dấu tồn tại trong hệ thống</t>
  </si>
  <si>
    <t>Hệ thống hiển thị món ăn có dấu trong kết quả (hỗ trợ tìm kiếm không dấu)</t>
  </si>
  <si>
    <t>Tìm kiếm một phần tên món</t>
  </si>
  <si>
    <t>1. Admin đăng nhập vào hệ thống
2. Admin truy cập trang quản lý món ăn
3. Admin nhập một phần tên món vào ô tìm kiếm</t>
  </si>
  <si>
    <t>Admin đã đăng nhập vào hệ thống
Có nhiều món ăn trong hệ thống</t>
  </si>
  <si>
    <t>Hệ thống hiển thị tất cả món ăn có tên chứa từ khóa tìm kiếm</t>
  </si>
  <si>
    <t>Tìm kiếm không phân biệt hoa thường</t>
  </si>
  <si>
    <t>1. Admin đăng nhập vào hệ thống
2. Admin truy cập trang quản lý món ăn
3. Admin nhập từ khóa viết hoa vào ô tìm kiếm</t>
  </si>
  <si>
    <t>Admin đã đăng nhập vào hệ thống
Món ăn tồn tại trong hệ thống</t>
  </si>
  <si>
    <t>Hệ thống tìm kiếm không phân biệt hoa thường (case insensitive)</t>
  </si>
  <si>
    <t>1. Admin đăng nhập vào hệ thống
2. Admin truy cập trang quản lý món ăn
3. Admin nhập từ khóa không tồn tại vào ô tìm kiếm (VD: "abcxyz")</t>
  </si>
  <si>
    <t>Admin đã đăng nhập vào hệ thống
Không có món ăn nào có tên chứa từ khóa</t>
  </si>
  <si>
    <t>Hiển thị danh sách bàn</t>
  </si>
  <si>
    <t>1. Admin đăng nhập vào hệ thống
2. Admin truy cập menu "Quản lý bàn"
3. Hệ thống tải và hiển thị danh sách bàn</t>
  </si>
  <si>
    <t>Admin đã đăng nhập vào hệ thống với quyền quản lý bàn
Hệ thống có ít nhất 1 bàn trong cơ sở dữ liệu</t>
  </si>
  <si>
    <t>1. Hiển thị tiêu đề "QUẢN LÝ BÀN" rõ ràng
2. Hiển thị bảng danh sách với các cột: Số bàn, ID, Sức chứa, Trạng thái, Vị trí, Ngày tạo, Thao tác
3. Hiển thị các nút chức năng: "Thêm Bàn Mới", "Sửa", "Xóa", "QR Code"</t>
  </si>
  <si>
    <t>Hiển thị nút "Thêm Bàn Mới"</t>
  </si>
  <si>
    <t>1. Admin truy cập trang quản lý bàn
2. Quan sát nút "Thêm Bàn Mới"</t>
  </si>
  <si>
    <t>Button hiển thị text "Thêm Bàn Mới", trạng thái Enable, ở vị trí dễ nhìn</t>
  </si>
  <si>
    <t>Hiển thị thanh tìm kiếm</t>
  </si>
  <si>
    <t>1. Admin truy cập trang quản lý bàn
2. Quan sát thanh tìm kiếm</t>
  </si>
  <si>
    <t>Hiển thị search bar với placeholder: "Tìm kiếm...", trạng thái Enable</t>
  </si>
  <si>
    <t>Hiển thị trạng thái bàn</t>
  </si>
  <si>
    <t>1. Admin truy cập trang quản lý bàn
2. Quan sát cột trạng thái trong bảng</t>
  </si>
  <si>
    <t>Admin đã đăng nhập vào hệ thống
Có bàn với các trạng thái khác nhau</t>
  </si>
  <si>
    <t>Hiển thị label trạng thái (Trống / Đang sử dụng / Đã đặt / Đang bảo trì) với màu sắc phù hợp</t>
  </si>
  <si>
    <t>Hiển thị các nút thao tác</t>
  </si>
  <si>
    <t>1. Admin truy cập trang quản lý bàn
2. Quan sát cột "Thao tác" trong bảng</t>
  </si>
  <si>
    <t>Admin đã đăng nhập vào hệ thống
Có ít nhất 1 bàn trong hệ thống</t>
  </si>
  <si>
    <t>1. Hiển thị nút QR Code với icon rõ ràng
2. Hiển thị nút Sửa với icon bút (Edit)
3. Hiển thị nút Xóa với icon thùng rác
4. Tất cả các nút ở trạng thái Enable</t>
  </si>
  <si>
    <t>Hiển thị form thêm bàn</t>
  </si>
  <si>
    <t>1. Admin truy cập trang quản lý bàn
2. Admin nhấn nút "Thêm Bàn Mới"
3. Quan sát form thêm bàn</t>
  </si>
  <si>
    <t>1. Hiển thị modal/popup thêm bàn với các trường: Số bàn, Sức chứa, Vị trí, Trạng thái, Ghi chú
2. Hiển thị nút "Thêm Bàn" và "Hủy"
3. Các trường bắt buộc có dấu * màu đỏ</t>
  </si>
  <si>
    <t>Hiển thị form sửa bàn</t>
  </si>
  <si>
    <t>1. Admin truy cập trang quản lý bàn
2 Admin nhấn nút "Sửa" trên một bàn
3. Quan sát form sửa bàn</t>
  </si>
  <si>
    <t>1. Hiển thị modal/popup cập nhật bàn
2. Các trường được điền sẵn thông tin hiện tại của bàn
3. Hiển thị nút "Cập Nhật" và "Hủy"</t>
  </si>
  <si>
    <t>1. Admin truy cập trang quản lý bàn
2. Admin nhấn nút "Xóa" trên một bàn
3. Quan sát dialog xác nhận</t>
  </si>
  <si>
    <t>1. Hiển thị dialog xác nhận với nội dung: "Bạn có chắc chắn muốn xóa bàn này không?"
2. Hiển thị số bàn sẽ bị xóa
3. Hiển thị nút "Xác nhận" và "Hủy"</t>
  </si>
  <si>
    <t>Hiển thị QR Code</t>
  </si>
  <si>
    <t>1. Admin truy cập trang quản lý bàn
2. Admin nhấn nút QR Code trên một bàn
3. Quan sát QR Code</t>
  </si>
  <si>
    <t>Hiển thị QR code đúng của bàn, rõ nét, có thể quét được</t>
  </si>
  <si>
    <t>FUNCTION_SHOW - Chức năng Danh sách bàn</t>
  </si>
  <si>
    <t>1. Admin đăng nhập vào hệ thống
2. Admin truy cập trang quản lý bàn
3. Admin nhập từ khóa vào ô tìm kiếm</t>
  </si>
  <si>
    <t>Admin đã đăng nhập vào hệ thống
Có nhiều bàn trong hệ thống</t>
  </si>
  <si>
    <t>Hiển thị danh sách bàn phù hợp với từ khóa tìm kiếm</t>
  </si>
  <si>
    <t>Nhấn nút "Thêm Bàn Mới"</t>
  </si>
  <si>
    <t>Chuyển đến giao diện thêm bàn hoặc hiển thị modal thêm bàn</t>
  </si>
  <si>
    <t>Nhấn nút "Sửa"</t>
  </si>
  <si>
    <t>1. Admin truy cập trang quản lý bàn
2. Admin nhấn nút "Sửa" trên một bàn</t>
  </si>
  <si>
    <t>1. Admin truy cập trang quản lý bàn
2. Admin nhấn nút "Thêm Bàn Mới"</t>
  </si>
  <si>
    <t>Chuyển đến trang cập nhật thông tin bàn hoặc hiển thị modal, dữ liệu được điền sẵn đúng</t>
  </si>
  <si>
    <t>Xóa bàn</t>
  </si>
  <si>
    <t>1. Admin truy cập trang quản lý bàn
2. Admin nhấn nút "Xóa" trên một bàn
3. Admin nhấn "Xác nhận" trong dialog</t>
  </si>
  <si>
    <t>1. Hiển thị thông báo: "Xóa bàn thành công"
2. Bàn biến mất khỏi danh sách
3. Danh sách được cập nhật</t>
  </si>
  <si>
    <t>FUNC-TABLE01</t>
  </si>
  <si>
    <t>FUNC-TABLE02</t>
  </si>
  <si>
    <t>FUNC-TABLE03</t>
  </si>
  <si>
    <t>FUNC-TABLE04</t>
  </si>
  <si>
    <t>FUNC-TABLE05</t>
  </si>
  <si>
    <t>FUNC-TABLE06</t>
  </si>
  <si>
    <t>FUNC-TABLE07</t>
  </si>
  <si>
    <t>FUNC-TABLE08</t>
  </si>
  <si>
    <t>FUNC-TABLE09</t>
  </si>
  <si>
    <t>FUNC-TABLE10</t>
  </si>
  <si>
    <t>FUNC-TABLE11</t>
  </si>
  <si>
    <t>FUNC-TABLE12</t>
  </si>
  <si>
    <t>FUNC-TABLE13</t>
  </si>
  <si>
    <t>FUNC-TABLE14</t>
  </si>
  <si>
    <t>FUNC-TABLE15</t>
  </si>
  <si>
    <t>FUNC-TABLE16</t>
  </si>
  <si>
    <t>FUNC-TABLE17</t>
  </si>
  <si>
    <t>FUNC-TABLE18</t>
  </si>
  <si>
    <t>FUNC-TABLE19</t>
  </si>
  <si>
    <t>FUNC-TABLE20</t>
  </si>
  <si>
    <t>FUNC-TABLE21</t>
  </si>
  <si>
    <t>FUNC-TABLE22</t>
  </si>
  <si>
    <t>FUNC-TABLE23</t>
  </si>
  <si>
    <t>FUNC-TABLE24</t>
  </si>
  <si>
    <t>FUNC-TABLE25</t>
  </si>
  <si>
    <t>FUNC-TABLE26</t>
  </si>
  <si>
    <t>FUNC-TABLE27</t>
  </si>
  <si>
    <t>FUNC-TABLE28</t>
  </si>
  <si>
    <t>FUNC-TABLE29</t>
  </si>
  <si>
    <t>FUNC-TABLE30</t>
  </si>
  <si>
    <t>Kiểm tra hiển thị thông tin bàn khi khách hàng truy cập menu</t>
  </si>
  <si>
    <t>1. Khách hàng quét mã QR tại bàn hoặc chọn bàn từ danh sách
2. Hệ thống chuyển hướng đến trang menu
3. Quan sát phần header hiển thị thông tin bàn</t>
  </si>
  <si>
    <t>Khách hàng đã truy cập vào menu từ QR hoặc chọn bàn
Hệ thống đã xác định được thông tin bàn</t>
  </si>
  <si>
    <t>1. Hiển thị mã bàn (ví dụ: "VIP-06")
2. Hiển thị vị trí bàn (ví dụ: "Tầng 2")</t>
  </si>
  <si>
    <t>Kiểm tra hiển thị thanh danh mục (tabs) để phân loại món ăn</t>
  </si>
  <si>
    <t>1. Khách hàng truy cập trang menu
2. Quan sát thanh danh mục nằm phía trên danh sách món
3. Kiểm tra các tab danh mục hiển thị</t>
  </si>
  <si>
    <t>Menu đã load thành công
Có dữ liệu danh mục món ăn trong hệ thống</t>
  </si>
  <si>
    <t>Hiển thị đầy đủ các tab danh mục (ví dụ: Đồ uống, Topping, Rau, Món chính...)</t>
  </si>
  <si>
    <t>Tab danh mục đang được chọn</t>
  </si>
  <si>
    <t>1. Khách hàng truy cập trang menu
2. Quan sát tab danh mục mặc định được chọn
3. Nhấn vào tab danh mục khác
4. Quan sát sự thay đổi trạng thái active</t>
  </si>
  <si>
    <t>Menu đã load thành công
Có nhiều danh mục món ăn</t>
  </si>
  <si>
    <t>1. Tab đang được chọn có hiệu ứng highlight (màu sắc, border, hoặc background khác biệt)
2. Chỉ có một tab được highlight tại một thời điểm
3. Hiệu ứng chuyển đổi mượt mà</t>
  </si>
  <si>
    <t>Kiểm tra hiển thị thông tin cơ bản của món ăn trong card</t>
  </si>
  <si>
    <t>1. Khách hàng truy cập trang menu
2. Quan sát các card sản phẩm trong danh sách
3. Kiểm tra các thông tin hiển thị trên mỗi card</t>
  </si>
  <si>
    <t>Danh sách sản phẩm đã load từ database
Có ít nhất một món ăn trong danh mục</t>
  </si>
  <si>
    <t>1. Mỗi card hiển thị ảnh món ăn rõ nét
2. Hiển thị tên món ăn đầy đủ
3. Hiển thị giá món ăn</t>
  </si>
  <si>
    <t>Kiểm tra định dạng hiển thị giá tiền của món ăn</t>
  </si>
  <si>
    <t>1. Khách hàng truy cập trang menu
2. Quan sát giá của các món ăn trong danh sách
3. Kiểm tra format hiển thị giá</t>
  </si>
  <si>
    <t>Dữ liệu giá sản phẩm đã có trong database
Món ăn đã được hiển thị trong menu</t>
  </si>
  <si>
    <t>Giá hiển thị đúng định dạng tiền tệ Việt Nam (ví dụ: 49.000đ hoặc 49,000đ)</t>
  </si>
  <si>
    <t>Kiểm tra hiển thị nút thêm món vào giỏ hàng</t>
  </si>
  <si>
    <t>1. Khách hàng truy cập trang menu
2. Quan sát các card sản phẩm
3. Kiểm tra nút "+ Thêm" trên mỗi card</t>
  </si>
  <si>
    <t>Menu đã hiển thị sản phẩm
Món ăn đang ở trạng thái có thể đặt</t>
  </si>
  <si>
    <t>Nút "+ Thêm" hiển thị rõ ràng trên mỗi card</t>
  </si>
  <si>
    <t>Kiểm tra hiển thị icon giỏ hàng và số lượng món đã chọn</t>
  </si>
  <si>
    <t>1. Khách hàng truy cập trang menu
2. Thêm ít nhất một món vào giỏ hàng
3. Quan sát góc phải màn hình (hoặc vị trí cố định của icon giỏ hàng)</t>
  </si>
  <si>
    <t>Đã có ít nhất một sản phẩm trong giỏ hàng
Chức năng giỏ hàng đang hoạt động</t>
  </si>
  <si>
    <t>1. Hiển thị icon giỏ hàng (cart icon)
2. Hiển thị badge số lượng món trong giỏ
3. Số lượng cập nhật chính xác khi thêm/bớt món</t>
  </si>
  <si>
    <t>Kiểm tra hiển thị icon để xem danh sách món dạng list</t>
  </si>
  <si>
    <t>1. Khách hàng truy cập trang menu
2. Quan sát thanh công cụ hoặc header
3. Kiểm tra icon menu/list</t>
  </si>
  <si>
    <t>Hiển thị icon danh sách (list icon)</t>
  </si>
  <si>
    <t>1. Khách hàng đăng nhập vào hệ thống
2. Truy cập trang menu
3. Quan sát thanh công cụ hoặc menu người dùng</t>
  </si>
  <si>
    <t>Khách hàng đã đăng nhập vào hệ thống
Đang ở trang menu</t>
  </si>
  <si>
    <t>Hiển thị icon đăng xuất (logout icon)</t>
  </si>
  <si>
    <t>Kiểm tra chức năng tải danh sách món ăn từ database</t>
  </si>
  <si>
    <t>1. Khách hàng truy cập trang menu
2. Hệ thống gửi request lấy dữ liệu món ăn từ database</t>
  </si>
  <si>
    <t>Hệ thống hoạt động bình thường
Có dữ liệu món ăn trong database</t>
  </si>
  <si>
    <t>1. Hiển thị loading indicator trong lúc tải dữ liệu
2. Danh sách món ăn được load thành công từ database
3. Hiển thị đầy đủ thông tin món ăn (tên, giá, ảnh)</t>
  </si>
  <si>
    <t>Kiểm tra chức năng lọc món ăn theo danh mục</t>
  </si>
  <si>
    <t>1. Khách hàng truy cập trang menu
2. Quan sát danh sách món ở danh mục mặc định
3. Nhấn vào tab danh mục khác (ví dụ: "Topping")</t>
  </si>
  <si>
    <t>Danh sách danh mục đã được load
Có món ăn thuộc nhiều danh mục khác nhau</t>
  </si>
  <si>
    <t>1. Danh sách món ăn được lọc theo danh mục đã chọn
2. Chỉ hiển thị món thuộc danh mục được chọn</t>
  </si>
  <si>
    <t>Kiểm tra chức năng thêm món ăn vào giỏ hàng</t>
  </si>
  <si>
    <t>1. Khách hàng truy cập trang menu
2. Chọn một món ăn trong danh sách
3. Nhấn nút "+ Thêm"</t>
  </si>
  <si>
    <t>Menu đã hiển thị danh sách món
Có ít nhất một món trong danh sách</t>
  </si>
  <si>
    <t>Món được thêm vào giỏ hàng thành công</t>
  </si>
  <si>
    <t>Kiểm tra cập nhật số lượng khi thêm cùng món nhiều lần</t>
  </si>
  <si>
    <t>1. Khách hàng truy cập trang menu
2. Chọn một món ăn
3. Nhấn nút "+ Thêm" nhiều lần liên tiếp</t>
  </si>
  <si>
    <t>Menu đã hiển thị
Có thể thêm món vào giỏ</t>
  </si>
  <si>
    <t>1. Số lượng món trong giỏ tăng đúng sau mỗi lần nhấn
2. Badge trên icon giỏ hàng cập nhật chính xác</t>
  </si>
  <si>
    <t>Kiểm tra chức năng mở và xem chi tiết giỏ hàng</t>
  </si>
  <si>
    <t>1. Khách hàng thêm ít nhất một món vào giỏ hàng
2. Nhấn vào icon giỏ hàng</t>
  </si>
  <si>
    <t>Menu đã có ít nhất một món được thêm vào giỏ</t>
  </si>
  <si>
    <t>1. Hiển thị danh sách món đã chọn
2. Hiển thị số lượng và giá của từng món
3. Hiển thị tổng tiền chính xác</t>
  </si>
  <si>
    <t>Kiểm tra tính chính xác của giá món hiển thị so với database</t>
  </si>
  <si>
    <t>1. Khách hàng truy cập trang menu
2. Quan sát giá của các món ăn
3. So sánh với dữ liệu giá trong database</t>
  </si>
  <si>
    <t>Dữ liệu giá món đã được lưu trong database</t>
  </si>
  <si>
    <t>Giá hiển thị khớp 100% với dữ liệu trong database</t>
  </si>
  <si>
    <t>Scroll danh sách món ăn</t>
  </si>
  <si>
    <t>1. Khách hàng truy cập trang menu có nhiều món
2. Kéo xuống (scroll down) để xem thêm món</t>
  </si>
  <si>
    <t>Danh sách món đủ dài để có thể scroll
Có nhiều món ăn trong database</t>
  </si>
  <si>
    <t>Load thêm món khi scroll đến cuối (nếu có pagination/lazy loading)</t>
  </si>
  <si>
    <t>Kiểm tra chức năng thêm nhiều món khác nhau vào giỏ hàng</t>
  </si>
  <si>
    <t>1. Khách hàng truy cập trang menu
2. Chọn món thứ nhất và nhấn "+ Thêm"
3. Chọn món thứ hai (khác món thứ nhất) và nhấn "+ Thêm"</t>
  </si>
  <si>
    <t>Menu đã hiển thị
Có nhiều món khác nhau trong danh sách</t>
  </si>
  <si>
    <t>1. Tất cả các món được thêm vào giỏ hàng
2. Giỏ hàng lưu đủ tất cả các món đã chọn
3. Mỗi món hiển thị đúng thông tin (tên, giá, số lượng)
4. Tổng tiền được tính chính xác</t>
  </si>
  <si>
    <t>Kiểm tra chức năng load menu dựa trên thông tin bàn từ QR code</t>
  </si>
  <si>
    <t>1. Khách hàng quét mã QR tại bàn cụ thể (ví dụ: VIP-06)
2. Hệ thống xác định thông tin bàn từ QR
3. Chuyển hướng đến trang menu
4. Quan sát thông tin bàn hiển thị</t>
  </si>
  <si>
    <t>QR code bàn hợp lệ và đã được tạo trong hệ thống
Hệ thống hỗ trợ load menu theo bàn
Bàn tồn tại trong database</t>
  </si>
  <si>
    <t>1. Hệ thống xác định đúng bàn từ QR code
2. Hiển thị đúng thông tin bàn (mã bàn, vị trí)
3. Menu được load thành công cho bàn đó
4. Session gọi món được liên kết với bàn chính xác</t>
  </si>
  <si>
    <t>1. Khách hàng thêm ít nhất một món vào giỏ hàng
2. Nhấn vào icon giỏ hàng để mở popup/modal</t>
  </si>
  <si>
    <t>Khách hàng đã thêm món vào giỏ hàng</t>
  </si>
  <si>
    <t>1. Hiển thị tiêu đề "Món đã chọn" hoặc "Giỏ hàng"
2. Hiển thị số lượng món trong ngoặc (ví dụ: "Món đã chọn (3)")
3. Số lượng cập nhật chính xác theo tổng số món trong giỏ</t>
  </si>
  <si>
    <t>Khách hàng thêm nhiều món khác nhau vào giỏ hàng</t>
  </si>
  <si>
    <t>Danh sách món trong giỏ</t>
  </si>
  <si>
    <t>Đã thêm ít nhất một món vào giỏ hàng</t>
  </si>
  <si>
    <t>1. Hiển thị danh sách đầy đủ các món đã thêm
2. Các món được sắp xếp theo thứ tự thêm vào</t>
  </si>
  <si>
    <t>Thông tin chi tiết món</t>
  </si>
  <si>
    <t>1. Khách hàng thêm món vào giỏ hàng
2. Mở giỏ hàng</t>
  </si>
  <si>
    <t>Đã thêm món vào giỏ hàng</t>
  </si>
  <si>
    <t>1. Hiển thị ảnh món ăn rõ nét
2. Hiển thị tên món ăn đầy đủ
3. Hiển thị giá món ăn đúng định dạng</t>
  </si>
  <si>
    <t>Nút tăng/giảm số lượng</t>
  </si>
  <si>
    <t>1. Hiển thị nút "+" (tăng số lượng)
2. Hiển thị nút "-" (giảm số lượng)</t>
  </si>
  <si>
    <t>1. Số lượng hiển thị chính xác cho từng món
2. Số lượng nằm giữa nút "+" và "-"</t>
  </si>
  <si>
    <t>Hiển thị icon delete/trash/remove trên mỗi món</t>
  </si>
  <si>
    <t>1. Hiển thị label "Tổng:" hoặc "Tổng tiền:"
2. Hiển thị số tiền đúng định dạng (ví dụ: "Tổng: 150.000đ")
3. Tổng tiền được tính chính xác (giá × số lượng của tất cả món)</t>
  </si>
  <si>
    <t>Hiển thị nút "Gọi món ngay" hoặc "Xác nhận"</t>
  </si>
  <si>
    <t>1. Khách hàng mở giỏ hàng
2. Tìm icon hoặc nút đóng (X)</t>
  </si>
  <si>
    <t>Giỏ hàng đã được mở</t>
  </si>
  <si>
    <t>Hiển thị icon "X" hoặc nút "Đóng"</t>
  </si>
  <si>
    <t>Nút đóng giỏ hàng</t>
  </si>
  <si>
    <t>1. Khách hàng chọn một món cụ thể từ menu
2. Nhấn nút "+ Thêm" để thêm món vào giỏ
3. Mở giỏ hàng</t>
  </si>
  <si>
    <t>1. Món vừa thêm hiển thị trong danh sách giỏ hàng
2. Thông tin món khớp với món đã chọn (tên, giá, ảnh)
3. Số lượng mặc định là 1 (nếu thêm lần đầu)</t>
  </si>
  <si>
    <t>Tăng số lượng món</t>
  </si>
  <si>
    <t>Giảm số lượng món</t>
  </si>
  <si>
    <t>1. Khách hàng mở giỏ hàng (đã có món)
2. Quan sát số lượng hiện tại của một món
3. Nhấn nút "+" để tăng số lượng</t>
  </si>
  <si>
    <t>1. Số lượng tăng lên 1 đơn vị sau mỗi lần nhấn
2. Tổng tiền được cập nhật tự động</t>
  </si>
  <si>
    <t>1. Khách hàng mở giỏ hàng (đã có món)
2. Quan sát số lượng hiện tại của một món
3. Nhấn nút "-" để giảm số lượng</t>
  </si>
  <si>
    <t>Đã có món trong giỏ hàng với số lượng ≥ 2</t>
  </si>
  <si>
    <t>1. Số lượng giảm đi 1 đơn vị sau mỗi lần nhấn
2. Tổng tiền được cập nhật tự động
3. Nếu số lượng = 1, nút "-" có thể bị disable hoặc hiển thị xác nhận xóa</t>
  </si>
  <si>
    <t>Xóa món khỏi giỏ</t>
  </si>
  <si>
    <t>1. Khách hàng mở giỏ hàng (đã có món)
2. Nhấn vào icon delete/trash của một món</t>
  </si>
  <si>
    <t>1. Món được xóa hoàn toàn khỏi giỏ hàng
2. Món không còn hiển thị trong danh sách
3. Tổng tiền được cập nhật lại</t>
  </si>
  <si>
    <t>1. Khách hàng thêm nhiều món vào giỏ hàng
2. Mở giỏ hàng
3. Thay đổi số lượng của một hoặc nhiều món (tăng/giảm)</t>
  </si>
  <si>
    <t>1. Tổng tiền = Σ(giá món × số lượng món)
2. Tổng tiền cập nhật ngay lập tức khi thay đổi số lượng</t>
  </si>
  <si>
    <t>1. Khách hàng thêm món vào giỏ hàng
2. Mở giỏ hàng và kiểm tra thông tin
3. Nhấn nút "Gọi món ngay"</t>
  </si>
  <si>
    <t xml:space="preserve">1. Đơn hàng được gửi thành công đến server
2. Hiển thị thông báo "Gọi món thành công" </t>
  </si>
  <si>
    <t>Reset giỏ hàng sau khi gọi món</t>
  </si>
  <si>
    <t>1. Khách hàng thêm món vào giỏ hàng
2. Nhấn "Gọi món ngay" và chờ xác nhận thành công
3. Mở lại giỏ hàng</t>
  </si>
  <si>
    <t>Đã gọi món thành công</t>
  </si>
  <si>
    <t>Giỏ hàng trở về trạng thái rỗng</t>
  </si>
  <si>
    <t>Đóng giỏ hàng</t>
  </si>
  <si>
    <t>1. Khách hàng mở giỏ hàng
2. Nhấn vào nút "X" hoặc nút "Đóng"</t>
  </si>
  <si>
    <t>Giỏ hàng đang được mở</t>
  </si>
  <si>
    <t>1. Popup/modal giỏ hàng đóng lại
2. Quay về trang menu hoặc trang trước đó</t>
  </si>
  <si>
    <t>1. Khách hàng truy cập menu (chưa thêm món)
2. Nhấn vào icon giỏ hàng để mở</t>
  </si>
  <si>
    <t>Giỏ hàng chưa có món nào</t>
  </si>
  <si>
    <t>Hiển thị thông báo "Chưa có món" hoặc "Giỏ hàng trống"</t>
  </si>
  <si>
    <t>1. Khách hàng quét QR
2. Thêm món vào giỏ hàng và gọi món
3. Mở màn hình đơn gọi món</t>
  </si>
  <si>
    <t>Hiển thị tiêu đề "Đơn gọi món" hoặc "Chi tiết đơn hàng"</t>
  </si>
  <si>
    <t>1. Hiển thị label "Bàn:" hoặc "Số bàn:"
2. Hiển thị mã bàn chính xác (ví dụ: "Bàn: VIP-06")</t>
  </si>
  <si>
    <t>Danh sách món đã order</t>
  </si>
  <si>
    <t>Hiển thị đầy đủ danh sách món đã order</t>
  </si>
  <si>
    <t>1. Khách hàng tạo đơn hàng với nhiều món
2. Mở màn hình đơn gọi món</t>
  </si>
  <si>
    <t>1. Hiển thị tên món ăn đầy đủ
2. Hiển thị số lượng với format rõ ràng (ví dụ: "x1", "x2", "x3")
3. Hiển thị giá món (có thể là giá đơn vị hoặc thành tiền)</t>
  </si>
  <si>
    <t>1. Hiển thị trạng thái "Chờ bếp" hoặc "Đang chờ xử lý"
2. Trạng thái có màu sắc phân biệt (ví dụ: màu vàng/cam cho "Chờ bếp")</t>
  </si>
  <si>
    <t>Tổng số lượng món</t>
  </si>
  <si>
    <t>1. Khách hàng thêm nhiều món với số lượng khác nhau
2. Tạo đơn hàng
3. Mở màn hình đơn gọi món</t>
  </si>
  <si>
    <t>Hiển thị tổng số món (tổng số lượng của tất cả món)</t>
  </si>
  <si>
    <t>1. Khách hàng tạo đơn hàng với một hoặc nhiều món
2. Tạo đơn hàng
3. Mở màn hình đơn gọi món</t>
  </si>
  <si>
    <t>1. Hiển thị label "Tổng cộng:" hoặc "Tổng tiền:"
2. Hiển thị số tiền đúng định dạng (ví dụ: "Tổng cộng: 250.000đ")
3. Tổng tiền được tính chính xác</t>
  </si>
  <si>
    <t>Hiển thị nút "Thanh toán" hoặc "Tiến hành thanh toán"</t>
  </si>
  <si>
    <t>1. Khách hàng mở màn hình đơn gọi món
2. Tìm icon hoặc nút đóng (X)</t>
  </si>
  <si>
    <t>Hiển thị icon "X" hoặc nút "Đóng"/"Quay lại"</t>
  </si>
  <si>
    <t>FUNC-ORDERINIT01</t>
  </si>
  <si>
    <t>FUNC-ORDERINIT02</t>
  </si>
  <si>
    <t>FUNC-ORDERINIT03</t>
  </si>
  <si>
    <t>FUNC-ORDERINIT04</t>
  </si>
  <si>
    <t>FUNC-ORDERINIT05</t>
  </si>
  <si>
    <t>FUNC-ORDERINIT06</t>
  </si>
  <si>
    <t>FUNC-ORDERINIT07</t>
  </si>
  <si>
    <t>1. Khách hàng thêm món vào giỏ hàng
2. Nhấn nút "Gọi món ngay"</t>
  </si>
  <si>
    <t>1. Đơn hàng mới được tạo trong database
2. Thông tin đơn hàng được lưu đầy đủ (bàn, món, số lượng, giá)</t>
  </si>
  <si>
    <t>Gán đúng bàn cho đơn hàng</t>
  </si>
  <si>
    <t>1. Khách hàng quét QR
2. Thêm món vào giỏ hàng
3. Nhấn "Gọi món ngay" để tạo đơn</t>
  </si>
  <si>
    <t>QR bàn hợp lệ</t>
  </si>
  <si>
    <t>Đơn hàng được gắn đúng với bàn đã quét</t>
  </si>
  <si>
    <t>Lưu danh sách món vào đơn</t>
  </si>
  <si>
    <t>1. Khách hàng thêm nhiều món khác nhau vào giỏ hàng
2. Mỗi món có số lượng khác nhau
3. Nhấn "Gọi món ngay"</t>
  </si>
  <si>
    <t>1. Tất cả món trong giỏ được lưu vào đơn hàng
2. Số lượng của từng món được lưu chính xác
3. Giá của từng món được lưu đúng</t>
  </si>
  <si>
    <t>Trạng thái ban đầu của món</t>
  </si>
  <si>
    <t>1. Khách hàng tạo đơn hàng mới
2. Kiểm tra trạng thái của các món trong đơn</t>
  </si>
  <si>
    <t>Tất cả món có trạng thái ban đầu là "Chờ bếp" hoặc "Pending"</t>
  </si>
  <si>
    <t>Tính tổng tiền đơn hàng</t>
  </si>
  <si>
    <t>1. Khách hàng thêm nhiều món với số lượng khác nhau
2. Tạo đơn hàng
3. Kiểm tra tổng tiền được tính toán</t>
  </si>
  <si>
    <t>1. Tổng tiền = Σ(giá món × số lượng món)
2. Tính toán chính xác, không sai số</t>
  </si>
  <si>
    <t>Tiếp tục gọi món thêm</t>
  </si>
  <si>
    <t>1. Khách hàng đã có đơn hàng đang hoạt động
2. Quay lại menu
3. Thêm món mới vào giỏ hàng
4. Nhấn "Gọi món ngay"</t>
  </si>
  <si>
    <t>Đang có order đang hoạt động (chưa thanh toán)</t>
  </si>
  <si>
    <t>1. Món mới được gộp vào đơn hàng hiện tại
2. Không tạo đơn hàng mới
3. Tổng tiền được cập nhật</t>
  </si>
  <si>
    <t>1. Khách hàng có đơn hàng đang hoạt động
2. Mở màn hình đơn gọi món
3. Nhấn nút "Thanh toán"</t>
  </si>
  <si>
    <t>1. Hệ thống chuyển sang màn hình thanh toán
2. Thông tin đơn hàng được truyền sang màn hình thanh toán
3. Hiển thị các phương thức thanh toán</t>
  </si>
  <si>
    <t>FUNC-CDHTB03</t>
  </si>
  <si>
    <t>FUNC-CDHTB04</t>
  </si>
  <si>
    <t>Cập nhật trạng thái đơn hàng</t>
  </si>
  <si>
    <t>Xác nhận và gửi đơn hàng đến bếp</t>
  </si>
  <si>
    <t>1. Khách hàng thêm món ăn vào giỏ hàng
2. Nhấn nút "Gọi món ngay" để xác nhận đơn hàng
3. Hệ thống xử lý và tự động gửi đơn đến bếp
4. Quan sát thông báo phản hồi</t>
  </si>
  <si>
    <t>Khách hàng đã chọn ít nhất một món ăn
Đơn hàng đã được khởi tạo</t>
  </si>
  <si>
    <t>1. Hệ thống hiển thị thông báo "Đã gọi món thành công" hoặc "Đơn của bạn đã được xử lý"
2. Đơn hàng được gửi đến dashboard bếp tự động</t>
  </si>
  <si>
    <t>Hiển thị đơn hàng tại dashboard bếp</t>
  </si>
  <si>
    <t>1. Khách hàng xác nhận đơn gọi món
2. Hệ thống gửi đơn đến bếp
3. Chef đăng nhập vào dashboard bếp
4. Kiểm tra danh sách món cần nấu</t>
  </si>
  <si>
    <t>Đơn hàng đã được xác nhận và gửi đến bếp
Chef đã đăng nhập vào hệ thống</t>
  </si>
  <si>
    <t>1. Đơn hàng hiển thị trong danh sách món cần chế biến
2. Hiển thị đầy đủ thông tin: Tên món, Số lượng, Số bàn, Trạng thái món (Pending/Chờ bếp)
3. Danh sách được sắp xếp theo thứ tự thời gian
4. Chef có thể xem và bắt đầu xử lý đơn</t>
  </si>
  <si>
    <t>Kiểm tra đơn hàng hợp lệ</t>
  </si>
  <si>
    <t>1. Hệ thống nhận yêu cầu gửi đơn hàng đến bếp
2. Kiểm tra tính hợp lệ của đơn hàng
3. Xử lý theo kết quả kiểm tra</t>
  </si>
  <si>
    <t>Có yêu cầu gửi đơn hàng đến bếp</t>
  </si>
  <si>
    <t>1. Nếu đơn hàng không tồn tại: Hiển thị "Không tìm thấy đơn hàng"
2. Nếu đơn hàng hợp lệ: Tiếp tục xử lý và gửi đến bếp
3. Đơn hàng phải có ít nhất một món
4. Thông tin bàn phải hợp lệ</t>
  </si>
  <si>
    <t>1. Khách hàng xác nhận đơn hàng
2. Hệ thống gửi đơn đến bếp
3. Kiểm tra trạng thái đơn hàng trong database
4. Kiểm tra trạng thái hiển thị tại cả phía khách và phía bếp</t>
  </si>
  <si>
    <t>Đơn hàng đã được xác nhận</t>
  </si>
  <si>
    <t>1. Trạng thái đơn hàng chuyển từ "Đang tạo" sang "Đã gửi đến bếp"
2. Trạng thái món ăn chuyển thành "Pending" hoặc "Chờ bếp"
3. Trạng thái được lưu chính xác trong database
4. Trạng thái hiển thị đồng bộ giữa phía khách và phía bếp</t>
  </si>
  <si>
    <t>1. Chef đăng nhập vào hệ thống
2. Truy cập dashboard bếp
3. Quan sát phần header/thanh trạng thái ở đầu trang
4. Kiểm tra các chỉ số thống kê hiển thị</t>
  </si>
  <si>
    <t>1. Hiển thị đủ 4 chỉ số thống kê
2. Mỗi chỉ số có màu sắc phân biệt rõ ràng
3. Số liệu cập nhật chính xác theo thời gian thực</t>
  </si>
  <si>
    <t>1. Chef truy cập dashboard bếp
2. Quan sát cột đầu tiên bên trái (Chờ chế biến)
3. Kiểm tra các thành phần hiển thị trong cột</t>
  </si>
  <si>
    <t>Chef đã đăng nhập
Có món ăn ở trạng thái "Pending" hoặc "Chờ chế biến"</t>
  </si>
  <si>
    <t>Chef đã đăng nhập vào hệ thống
Dashboard bếp đang hoạt động
Có dữ liệu đơn hàng trong hệ thống</t>
  </si>
  <si>
    <t>1. Hiển thị icon đồng hồ (clock icon) ở tiêu đề cột
2. Hiển thị tiêu đề "Chờ chế biến" hoặc "Pending"
3. Hiển thị số lượng đơn đang chờ (ví dụ: "5 món")
4. Danh sách món được sắp xếp theo thứ tự ưu tiên (thời gian chờ lâu nhất ở trên)</t>
  </si>
  <si>
    <t>1. Chef truy cập dashboard bếp
2. Quan sát cột giữa (Đang thực hiện)
3. Kiểm tra các thành phần hiển thị trong cột</t>
  </si>
  <si>
    <t>Chef đã đăng nhập
Có món ăn ở trạng thái "Preparing" hoặc "Đang chế biến"</t>
  </si>
  <si>
    <t>1. Hiển thị icon ngọn lửa (fire/flame icon) ở tiêu đề cột
2. Hiển thị tiêu đề "Đang thực hiện" hoặc "Preparing"
3. Hiển thị số lượng món đang nấu (ví dụ: "3 món")
4. Danh sách món hiển thị với thông tin chi tiết</t>
  </si>
  <si>
    <t>1. Chef truy cập dashboard bếp
2. Quan sát cột bên phải (Sẵn sàng phục vụ)
3. Kiểm tra các thành phần hiển thị trong cột</t>
  </si>
  <si>
    <t>Chef đã đăng nhập
Có món ăn ở trạng thái "Ready" hoặc "Sẵn sàng"</t>
  </si>
  <si>
    <t>1. Hiển thị icon tích xanh (check/checkmark icon) ở tiêu đề cột
2. Hiển thị tiêu đề "Sẵn sàng phục vụ" hoặc "Ready"
3. Hiển thị số lượng món đã xong (ví dụ: "2 món")
4. Danh sách món sẵn sàng để Waiter lấy</t>
  </si>
  <si>
    <t>1. Chef truy cập dashboard bếp
2. Quan sát các card món trong từng cột
3. Kiểm tra thông tin bàn hiển thị trên mỗi card</t>
  </si>
  <si>
    <t>Chef đã đăng nhập
Có đơn hàng từ nhiều bàn khác nhau
Có món đang chờ chế biến</t>
  </si>
  <si>
    <t>1. Hiển thị tên bàn rõ ràng (ví dụ: "Bàn B02", "VIP-06")
2. Hiển thị số lượng món của bàn (ví dụ: "3 món")
3. Hiển thị thời gian chờ của món lâu nhất trong bàn (ví dụ: "15 phút")</t>
  </si>
  <si>
    <t>1. Chef truy cập dashboard bếp
2. Quan sát các card món ăn trong danh sách
3. Kiểm tra thông tin chi tiết hiển thị trên mỗi card món</t>
  </si>
  <si>
    <t>Chef đã đăng nhập
Có món ăn trong danh sách cần chế biến
Món ăn có đầy đủ thông tin</t>
  </si>
  <si>
    <t>1. Hiển thị mã món (ví dụ: "K-E59", "FOOD-001")
2. Hiển thị tên món đầy đủ
3. Hiển thị phân loại/danh mục món (ví dụ: "Món chính", "Đồ uống")
4. Hiển thị số lượng với format rõ ràng (ví dụ: "x1", "x2", "x3")
5. Hiển thị thời gian chờ (ví dụ: "10 phút", "5m")</t>
  </si>
  <si>
    <t>1. Chef truy cập dashboard bếp
2. Quan sát danh sách bàn đang chờ chế biến
3. Nhập tên hoặc mã bàn vào ô tìm kiếm</t>
  </si>
  <si>
    <t xml:space="preserve">Chef đã đăng nhập
Có danh sách bàn đang chờ chế biến
</t>
  </si>
  <si>
    <t>1. Chỉ hiển thị các thẻ bàn có tên chứa từ khóa tìm kiếm
2. Các bàn khác bị ẩn đi</t>
  </si>
  <si>
    <t>1. Chef truy cập dashboard bếp
2. Quan sát cột "Chờ chế biến" có nhiều bàn
3. Nhấn nút "Mở tất cả"
4. Quan sát danh sách món của các bàn
5. Nhấn nút "Thu gọn"</t>
  </si>
  <si>
    <t>Chef đã đăng nhập
Cột "Chờ chế biến" có nhiều bàn
Mỗi bàn có ít nhất một món</t>
  </si>
  <si>
    <t>1. Khi nhấn "Mở tất cả": Hiển thị chi tiết các món ăn bên trong mỗi thẻ bàn
2. Khi nhấn "Thu gọn": Ẩn chi tiết món, chỉ hiển thị tên bàn và số lượng món</t>
  </si>
  <si>
    <t>Chuyển món từ trạng thái "Chờ" sang "Đang nấu"</t>
  </si>
  <si>
    <t>1. Chef truy cập dashboard bếp
2. Quan sát cột "Chờ chế biến"
3. Chọn một món ăn đang ở trạng thái "Chờ chế biến"
4. Nhấn nút "Bắt đầu nấu"</t>
  </si>
  <si>
    <t>Chef đã đăng nhập
Món ăn đang ở trạng thái "Chờ chế biến"</t>
  </si>
  <si>
    <t>1. Món ăn biến mất khỏi cột "Chờ chế biến"
2. Món ăn xuất hiện tại cột "Đang thực hiện"
3. Trạng thái món được cập nhật trong database
4. Số lượng thống kê ở header được cập nhật
5. Trạng thái đồng bộ sang phía khách hàng</t>
  </si>
  <si>
    <t>Chuyển món từ "Đang nấu" sang "Sẵn sàng"</t>
  </si>
  <si>
    <t>1. Chef truy cập dashboard bếp
2. Quan sát cột "Đang thực hiện"
3. Chọn một món đang ở trạng thái "Đang thực hiện"
4. Nhấn nút "Đánh dấu xong"</t>
  </si>
  <si>
    <t>Chef đã đăng nhập
Món ăn đang ở trạng thái "Đang thực hiện"
Món đã được nấu xong</t>
  </si>
  <si>
    <t>1. Món ăn chuyển sang cột "Sẵn sàng phục vụ"
2. Trạng thái đổi thành "Chờ waiter phục vụ"
3. Trạng thái được cập nhật trong database
4. Số lượng thống kê ở header được cập nhật</t>
  </si>
  <si>
    <t>1. Chef đang xem dashboard bếp
2. Có đơn hàng mới được tạo từ hệ thống khác
3. Nhấn nút "Làm mới"</t>
  </si>
  <si>
    <t>Chef đã đăng nhập
Hệ thống có dữ liệu mới từ đơn hàng</t>
  </si>
  <si>
    <t>1. Danh sách món được cập nhật với dữ liệu mới nhất
2. Các con số thống kê ở header được cập nhật
3. Đơn hàng mới xuất hiện trong cột "Chờ chế biến"</t>
  </si>
  <si>
    <t>Chuyển dashboard sang chế độ fullscreen</t>
  </si>
  <si>
    <t>1. Chef truy cập dashboard bếp ở chế độ bình thường
2. Nhấn vào icon fullscreen</t>
  </si>
  <si>
    <t>Chef đã đăng nhập
Đang ở trình duyệt bình thường</t>
  </si>
  <si>
    <t>1. Giao diện mở rộng ra toàn màn hình
2. Thanh địa chỉ và thanh công cụ trình duyệt bị ẩn</t>
  </si>
  <si>
    <t>Cập nhật dashboard theo thời gian thực</t>
  </si>
  <si>
    <t>1. Chef đang xem dashboard bếp
2. Từ thiết bị khác, tạo một đơn hàng mới</t>
  </si>
  <si>
    <t>Chef đã đăng nhập và đang xem dashboard</t>
  </si>
  <si>
    <t>1. Dashboard tự động cập nhật món mới vào cột "Chờ chế biến"
2. Không cần load lại trang</t>
  </si>
  <si>
    <t>Hiển thị thời gian chờ chính xác của món ăn</t>
  </si>
  <si>
    <t>1. Chef truy cập dashboard bếp
2. Quan sát các món ăn trong danh sách
3. Kiểm tra thời gian chờ hiển thị trên mỗi món</t>
  </si>
  <si>
    <t>Chef đã đăng nhập
Có món ăn được gọi từ trước</t>
  </si>
  <si>
    <t>1. Hiển thị thời gian chờ của món đã được gọi chính xác
2. Thời gian được tính từ lúc món được tạo đến hiện tại</t>
  </si>
  <si>
    <t>Cảnh báo khi món chờ quá lâu</t>
  </si>
  <si>
    <t>Chef đã đăng nhập
Có món ăn với thời gian chờ khác nhau
Đơn hàng có món để quá lâu</t>
  </si>
  <si>
    <t>1. Món chờ dưới ngưỡng thời gian: Hiển thị màu cam
2. Món chờ vượt ngưỡng thời gian: Hiển thị màu đỏ và nhấp nháy
3. Hiệu ứng nhấp nháy thu hút sự chú ý</t>
  </si>
  <si>
    <t>Đồng bộ trạng thái "Chờ bếp" sang phía khách hàng</t>
  </si>
  <si>
    <t>1. Khách hàng gọi món từ ứng dụng
2. Đơn hàng được gửi đến bếp</t>
  </si>
  <si>
    <t>Khách hàng đã gọi món thành công
Đơn hàng đã được gửi đến bếp</t>
  </si>
  <si>
    <t>1. Phía khách hàng hiển thị trạng thái "Chờ bếp"
2. Trạng thái đồng bộ chính xác với dashboard bếp</t>
  </si>
  <si>
    <t>Đồng bộ trạng thái "Đang nấu" sang phía khách hàng</t>
  </si>
  <si>
    <t>Đồng bộ trạng thái "Sẵn sàng" sang phía khách hàng</t>
  </si>
  <si>
    <t>1. Chef nhấn "Bắt đầu nấu" cho một món
2. Trạng thái món chuyển sang "Đang nấu" tại dashboard bếp
3. Khách hàng xem trạng thái đơn hàng của mình</t>
  </si>
  <si>
    <t>Khách hàng đã gọi món
Chef đã bắt đầu nấu món</t>
  </si>
  <si>
    <t>1. Phía khách hàng hiển thị trạng thái "Đang nấu"
2. Trạng thái cập nhật realtime hoặc gần realtime</t>
  </si>
  <si>
    <t>1. Chef nhấn "Đánh dấu xong" cho một món
2. Trạng thái món chuyển sang "Sẵn sàng" tại dashboard bếp
3. Khách hàng xem trạng thái đơn hàng của mình</t>
  </si>
  <si>
    <t>Khách hàng đã gọi món
Chef đã nấu xong món</t>
  </si>
  <si>
    <t>1. Phía khách hàng hiển thị trạng thái "Sẵn sàng"
2. Trạng thái cập nhật realtime hoặc gần realtime</t>
  </si>
  <si>
    <t>1. Chef truy cập dashboard bếp
2. Chọn món ăn đang ở trạng thái "Đang thực hiện"
3. Nhấn nút "Đánh dấu xong"</t>
  </si>
  <si>
    <t>Chef đã đăng nhập
Có món ăn trong đơn hàng</t>
  </si>
  <si>
    <t>1. Hiển thị thông báo "Món đã hoàn thành" hoặc "Đã đánh dấu xong"
2. Thông báo xác nhận "Đã thông báo Waiter"
3. Món chuyển sang cột "Sẵn sàng phục vụ"
4. Thông báo được gửi đến Waiter tự động</t>
  </si>
  <si>
    <t>1. Waiter đăng nhập vào hệ thống
2. Chef đánh dấu xong một món ăn
3. Quan sát dashboard/app của Waiter</t>
  </si>
  <si>
    <t>Waiter đã đăng nhập
Chef đã xác nhận xong món</t>
  </si>
  <si>
    <t>1. Waiter nhận được thông báo realtime hoặc gần realtime
2. Thông báo hiển thị đầy đủ thông tin: Tên bàn, Tên món sẵn sàng phục vụ, Số lượng món
3. Thông báo có âm thanh hoặc visual alert</t>
  </si>
  <si>
    <t>Hiển thị các thẻ thống kê tổng quan đơn hàng</t>
  </si>
  <si>
    <t>1. Staff (Admin/Waiter/Cashier) đăng nhập vào hệ thống
2. Truy cập trang Quản lý đơn hàng</t>
  </si>
  <si>
    <t>Staff đã đăng nhập với quyền phù hợp
Có dữ liệu đơn hàng trong hệ thống</t>
  </si>
  <si>
    <t>Hiển thị đầy đủ các thẻ thống kê (Tổng hóa đơn, Doanh thu, Đơn hôm nay, v.v.)</t>
  </si>
  <si>
    <t>1. Staff truy cập trang Quản lý đơn hàng
2. Quan sát phần bộ lọc/tìm kiếm</t>
  </si>
  <si>
    <t>Staff đã đăng nhập</t>
  </si>
  <si>
    <t>Ô nhập liệu có placeholder rõ ràng (ví dụ: "Tìm theo mã đơn, số bàn...")</t>
  </si>
  <si>
    <t>1. Staff truy cập trang Quản lý đơn hàng
2. Quan sát dropdown lọc trạng thái</t>
  </si>
  <si>
    <t>1. Hiển thị mặc định là "Tất cả" hoặc "All"
2. Khi click hiển thị danh sách các trạng thái (Đã thanh toán, Đã hủy, Đang xử lý...)</t>
  </si>
  <si>
    <t>Bộ lọc theo khoảng thời gian</t>
  </si>
  <si>
    <t>1. Staff truy cập trang Quản lý đơn hàng
2. Quan sát phần bộ lọc ngày</t>
  </si>
  <si>
    <t>1. Hiển thị icon lịch (calendar icon) rõ ràng
2. Date picker hiển thị khi click vào ô
3. Có thể chọn khoảng thời gian hợp lệ</t>
  </si>
  <si>
    <t>1. Staff truy cập trang Quản lý đơn hàng
2. Quan sát bảng danh sách đơn hàng</t>
  </si>
  <si>
    <t>1. Các cột hiển thị đầy đủ (Mã đơn, Số bàn, Tổng tiền, Trạng thái, Ngày tạo, Hành động)
2. Dữ liệu hiển thị đúng format (tiền tệ, ngày giờ)</t>
  </si>
  <si>
    <t>1. Staff truy cập trang Quản lý đơn hàng
2. Tìm nút "Xuất Excel" hoặc "Export"</t>
  </si>
  <si>
    <t>1. Có icon Excel
2. Nút ở trạng thái enable (có thể nhấn)</t>
  </si>
  <si>
    <t>1. Staff truy cập trang Quản lý đơn hàng
2. Nhấn vào icon "Xem chi tiết" của một đơn hàng
3. Quan sát popup hiển thị</t>
  </si>
  <si>
    <t>1. Popup hiển thị đè lên trung tâm màn hình
2. Background bị làm mờ (overlay)
3. Có nút "X" đóng ở góc trên bên phải</t>
  </si>
  <si>
    <t>GUI-QLDH07</t>
  </si>
  <si>
    <t>FUNC-QLDH08</t>
  </si>
  <si>
    <t>Popup đóng lại, quay về màn hình quản lý đơn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</si>
</sst>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25">
    <font>
      <sz val="11"/>
      <color theme="1"/>
      <name val="Calibri"/>
      <family val="2"/>
      <scheme val="minor"/>
    </font>
    <font>
      <sz val="10"/>
      <name val="Arial2"/>
    </font>
    <font>
      <sz val="10"/>
      <name val="FreeSans"/>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3"/>
      <color rgb="FF00000A"/>
      <name val="Times New Roman"/>
      <family val="1"/>
    </font>
    <font>
      <sz val="13"/>
      <color rgb="FF000000"/>
      <name val="Times New Roman"/>
      <family val="1"/>
    </font>
    <font>
      <b/>
      <sz val="13"/>
      <color rgb="FFFFFFFF"/>
      <name val="Times New Roman"/>
      <family val="1"/>
    </font>
    <font>
      <sz val="13"/>
      <color indexed="63"/>
      <name val="Times New Roman"/>
      <family val="1"/>
    </font>
    <font>
      <b/>
      <sz val="13"/>
      <name val="Times New Roman"/>
      <family val="1"/>
    </font>
    <font>
      <sz val="13"/>
      <name val="Times New Roman"/>
      <family val="1"/>
    </font>
    <font>
      <sz val="13"/>
      <color theme="1"/>
      <name val="Times New Roman"/>
      <family val="1"/>
    </font>
    <font>
      <sz val="13"/>
      <color rgb="FF00000A"/>
      <name val="Times New Roman"/>
      <family val="1"/>
    </font>
  </fonts>
  <fills count="7">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rgb="FFFFFF00"/>
        <bgColor indexed="64"/>
      </patternFill>
    </fill>
  </fills>
  <borders count="29">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Border="0" applyProtection="0">
      <alignment vertical="center"/>
    </xf>
    <xf numFmtId="9" fontId="2" fillId="0" borderId="0" applyBorder="0" applyProtection="0"/>
  </cellStyleXfs>
  <cellXfs count="140">
    <xf numFmtId="0" fontId="0" fillId="0" borderId="0" xfId="0"/>
    <xf numFmtId="0" fontId="7" fillId="0" borderId="0" xfId="1" applyFont="1" applyBorder="1" applyProtection="1">
      <alignment vertical="center"/>
    </xf>
    <xf numFmtId="0" fontId="8" fillId="0" borderId="0" xfId="1" applyFont="1" applyBorder="1" applyAlignment="1" applyProtection="1"/>
    <xf numFmtId="0" fontId="7" fillId="0" borderId="0" xfId="1" applyFont="1" applyBorder="1" applyAlignment="1" applyProtection="1"/>
    <xf numFmtId="164" fontId="7" fillId="0" borderId="0" xfId="1" applyNumberFormat="1" applyFont="1" applyBorder="1" applyAlignment="1" applyProtection="1"/>
    <xf numFmtId="0" fontId="10" fillId="0" borderId="0" xfId="1" applyFont="1" applyBorder="1" applyProtection="1">
      <alignment vertical="center"/>
    </xf>
    <xf numFmtId="0" fontId="7" fillId="3" borderId="0" xfId="1" applyFont="1" applyFill="1" applyBorder="1" applyProtection="1">
      <alignment vertical="center"/>
    </xf>
    <xf numFmtId="0" fontId="9" fillId="0" borderId="0" xfId="0" applyFont="1"/>
    <xf numFmtId="0" fontId="5" fillId="0" borderId="0" xfId="0" applyFont="1"/>
    <xf numFmtId="0" fontId="4" fillId="3" borderId="0" xfId="1" applyFont="1" applyFill="1" applyBorder="1" applyAlignment="1" applyProtection="1">
      <alignment horizontal="center"/>
    </xf>
    <xf numFmtId="0" fontId="3" fillId="3" borderId="2" xfId="1" applyFont="1" applyFill="1" applyBorder="1" applyAlignment="1" applyProtection="1"/>
    <xf numFmtId="0" fontId="11" fillId="3" borderId="3" xfId="1" applyFont="1" applyFill="1" applyBorder="1" applyAlignment="1" applyProtection="1">
      <alignment horizontal="center"/>
    </xf>
    <xf numFmtId="0" fontId="16" fillId="3" borderId="4" xfId="1" applyFont="1" applyFill="1" applyBorder="1" applyAlignment="1" applyProtection="1">
      <alignment horizontal="center"/>
    </xf>
    <xf numFmtId="0" fontId="16" fillId="3" borderId="0" xfId="1" applyFont="1" applyFill="1" applyBorder="1" applyAlignment="1" applyProtection="1">
      <alignment horizontal="center"/>
    </xf>
    <xf numFmtId="0" fontId="3" fillId="3" borderId="0" xfId="1" applyFont="1" applyFill="1" applyBorder="1" applyAlignment="1" applyProtection="1">
      <alignment horizontal="center"/>
    </xf>
    <xf numFmtId="9" fontId="16" fillId="3" borderId="0" xfId="2" applyFont="1" applyFill="1" applyBorder="1" applyAlignment="1" applyProtection="1">
      <alignment horizontal="center"/>
    </xf>
    <xf numFmtId="0" fontId="4" fillId="0" borderId="0" xfId="1" applyFont="1" applyBorder="1" applyAlignment="1" applyProtection="1"/>
    <xf numFmtId="0" fontId="11" fillId="0" borderId="5" xfId="1" applyFont="1" applyBorder="1" applyAlignment="1" applyProtection="1">
      <alignment horizontal="left"/>
    </xf>
    <xf numFmtId="0" fontId="4" fillId="0" borderId="6" xfId="1" applyFont="1" applyBorder="1" applyAlignment="1" applyProtection="1"/>
    <xf numFmtId="0" fontId="4" fillId="0" borderId="5" xfId="1" applyFont="1" applyBorder="1" applyAlignment="1" applyProtection="1"/>
    <xf numFmtId="2" fontId="11" fillId="0" borderId="1" xfId="1" applyNumberFormat="1" applyFont="1" applyBorder="1" applyAlignment="1" applyProtection="1">
      <alignment horizontal="right" wrapText="1"/>
    </xf>
    <xf numFmtId="0" fontId="4" fillId="0" borderId="0" xfId="1" applyFont="1" applyBorder="1" applyProtection="1">
      <alignment vertical="center"/>
    </xf>
    <xf numFmtId="0" fontId="4" fillId="0" borderId="0" xfId="1" applyFont="1" applyBorder="1" applyAlignment="1" applyProtection="1">
      <alignment horizontal="center" wrapText="1"/>
    </xf>
    <xf numFmtId="0" fontId="11" fillId="0" borderId="7" xfId="1" applyFont="1" applyBorder="1" applyAlignment="1" applyProtection="1">
      <alignment horizontal="left"/>
    </xf>
    <xf numFmtId="0" fontId="4" fillId="0" borderId="8" xfId="1" applyFont="1" applyBorder="1" applyAlignment="1" applyProtection="1"/>
    <xf numFmtId="0" fontId="4" fillId="0" borderId="9" xfId="1" applyFont="1" applyBorder="1" applyAlignment="1" applyProtection="1"/>
    <xf numFmtId="2" fontId="11" fillId="0" borderId="10" xfId="1" applyNumberFormat="1" applyFont="1" applyBorder="1" applyAlignment="1" applyProtection="1">
      <alignment horizontal="right" wrapText="1"/>
    </xf>
    <xf numFmtId="9" fontId="16" fillId="3" borderId="11" xfId="2" applyFont="1" applyFill="1" applyBorder="1" applyAlignment="1" applyProtection="1">
      <alignment horizontal="center"/>
    </xf>
    <xf numFmtId="0" fontId="4" fillId="0" borderId="11" xfId="1" applyFont="1" applyBorder="1" applyAlignment="1" applyProtection="1">
      <alignment horizontal="center" wrapText="1"/>
    </xf>
    <xf numFmtId="0" fontId="4" fillId="0" borderId="0" xfId="0" applyFont="1" applyAlignment="1">
      <alignment horizontal="center" vertical="top"/>
    </xf>
    <xf numFmtId="164" fontId="4" fillId="0" borderId="0" xfId="0" applyNumberFormat="1" applyFont="1"/>
    <xf numFmtId="0" fontId="4" fillId="0" borderId="0" xfId="0" applyFont="1"/>
    <xf numFmtId="0" fontId="11" fillId="0" borderId="0" xfId="0" applyFont="1"/>
    <xf numFmtId="0" fontId="20" fillId="0" borderId="0" xfId="0" applyFont="1"/>
    <xf numFmtId="0" fontId="4" fillId="0" borderId="0" xfId="0" applyFont="1" applyAlignment="1">
      <alignment horizontal="left" vertical="top" wrapText="1"/>
    </xf>
    <xf numFmtId="0" fontId="4" fillId="0" borderId="12" xfId="1" applyFont="1" applyBorder="1" applyAlignment="1" applyProtection="1">
      <alignment horizontal="center"/>
    </xf>
    <xf numFmtId="165" fontId="4" fillId="0" borderId="12" xfId="2" applyNumberFormat="1" applyFont="1" applyBorder="1" applyAlignment="1" applyProtection="1">
      <alignment horizontal="center"/>
    </xf>
    <xf numFmtId="1" fontId="4" fillId="0" borderId="12" xfId="2" applyNumberFormat="1" applyFont="1" applyBorder="1" applyAlignment="1" applyProtection="1">
      <alignment horizontal="center"/>
    </xf>
    <xf numFmtId="0" fontId="5" fillId="0" borderId="12" xfId="0" applyFont="1" applyBorder="1" applyAlignment="1">
      <alignment horizontal="center"/>
    </xf>
    <xf numFmtId="0" fontId="4" fillId="2" borderId="12" xfId="1" applyFont="1" applyFill="1" applyBorder="1" applyAlignment="1" applyProtection="1">
      <alignment horizontal="center"/>
    </xf>
    <xf numFmtId="0" fontId="3" fillId="2" borderId="12" xfId="1" applyFont="1" applyFill="1" applyBorder="1" applyAlignment="1" applyProtection="1"/>
    <xf numFmtId="165" fontId="3" fillId="2" borderId="12" xfId="1" applyNumberFormat="1" applyFont="1" applyFill="1" applyBorder="1" applyAlignment="1" applyProtection="1">
      <alignment horizontal="center"/>
    </xf>
    <xf numFmtId="0" fontId="19" fillId="5" borderId="12" xfId="0" applyFont="1" applyFill="1" applyBorder="1" applyAlignment="1">
      <alignment vertical="center" wrapText="1"/>
    </xf>
    <xf numFmtId="0" fontId="4" fillId="0" borderId="12" xfId="0" applyFont="1" applyBorder="1" applyAlignment="1">
      <alignment vertical="center" wrapText="1"/>
    </xf>
    <xf numFmtId="0" fontId="3" fillId="2" borderId="12" xfId="0" applyFont="1" applyFill="1" applyBorder="1" applyAlignment="1">
      <alignment horizontal="center" vertical="center" wrapText="1"/>
    </xf>
    <xf numFmtId="0" fontId="11" fillId="0" borderId="12" xfId="0" applyFont="1" applyBorder="1" applyAlignment="1">
      <alignment vertical="center" wrapText="1"/>
    </xf>
    <xf numFmtId="0" fontId="4" fillId="0" borderId="12" xfId="1" applyFont="1" applyBorder="1" applyAlignment="1" applyProtection="1">
      <alignment horizontal="center" vertical="center" wrapText="1"/>
    </xf>
    <xf numFmtId="0" fontId="4" fillId="0" borderId="12" xfId="0" applyFont="1" applyBorder="1" applyAlignment="1">
      <alignment horizontal="right" vertical="center" wrapText="1"/>
    </xf>
    <xf numFmtId="0" fontId="3" fillId="2" borderId="12" xfId="0" applyFont="1" applyFill="1" applyBorder="1" applyAlignment="1">
      <alignment horizontal="center" vertical="top" wrapText="1"/>
    </xf>
    <xf numFmtId="164" fontId="3" fillId="2" borderId="12" xfId="0" applyNumberFormat="1" applyFont="1" applyFill="1" applyBorder="1" applyAlignment="1">
      <alignment horizontal="center" vertical="center" wrapText="1"/>
    </xf>
    <xf numFmtId="0" fontId="4" fillId="3" borderId="12" xfId="0" applyFont="1" applyFill="1" applyBorder="1" applyAlignment="1">
      <alignment horizontal="left" vertical="top" wrapText="1"/>
    </xf>
    <xf numFmtId="0" fontId="4" fillId="0" borderId="12" xfId="0" applyFont="1" applyBorder="1" applyAlignment="1">
      <alignment horizontal="center" vertical="top"/>
    </xf>
    <xf numFmtId="14" fontId="18" fillId="0" borderId="12" xfId="0" applyNumberFormat="1" applyFont="1" applyBorder="1" applyAlignment="1">
      <alignment horizontal="center" vertical="top"/>
    </xf>
    <xf numFmtId="0" fontId="17" fillId="0" borderId="12" xfId="0" applyFont="1" applyBorder="1" applyAlignment="1">
      <alignment horizontal="center" vertical="top"/>
    </xf>
    <xf numFmtId="0" fontId="11" fillId="0" borderId="13" xfId="1" applyFont="1" applyBorder="1" applyAlignment="1" applyProtection="1">
      <alignment horizontal="center" vertical="center"/>
    </xf>
    <xf numFmtId="0" fontId="11" fillId="0" borderId="13" xfId="1" applyFont="1" applyBorder="1" applyAlignment="1" applyProtection="1">
      <alignment horizontal="center"/>
    </xf>
    <xf numFmtId="0" fontId="11" fillId="0" borderId="13" xfId="1" applyFont="1" applyBorder="1" applyAlignment="1" applyProtection="1">
      <alignment horizontal="center" vertical="top"/>
    </xf>
    <xf numFmtId="0" fontId="5" fillId="0" borderId="13" xfId="0" applyFont="1" applyBorder="1" applyAlignment="1">
      <alignment horizontal="center"/>
    </xf>
    <xf numFmtId="0" fontId="11" fillId="0" borderId="17" xfId="1" applyFont="1" applyBorder="1" applyProtection="1">
      <alignment vertical="center"/>
    </xf>
    <xf numFmtId="0" fontId="14" fillId="0" borderId="17" xfId="1" applyFont="1" applyBorder="1" applyAlignment="1" applyProtection="1">
      <alignment vertical="top" wrapText="1"/>
    </xf>
    <xf numFmtId="0" fontId="4" fillId="0" borderId="17" xfId="1" applyFont="1" applyBorder="1" applyAlignment="1" applyProtection="1">
      <alignment wrapText="1"/>
    </xf>
    <xf numFmtId="0" fontId="11" fillId="0" borderId="18" xfId="1" applyFont="1" applyBorder="1" applyProtection="1">
      <alignment vertical="center"/>
    </xf>
    <xf numFmtId="0" fontId="14" fillId="0" borderId="18" xfId="1" applyFont="1" applyBorder="1" applyAlignment="1" applyProtection="1">
      <alignment vertical="top" wrapText="1"/>
    </xf>
    <xf numFmtId="0" fontId="11" fillId="0" borderId="18" xfId="1" applyFont="1" applyBorder="1" applyAlignment="1" applyProtection="1"/>
    <xf numFmtId="0" fontId="15" fillId="0" borderId="18" xfId="1" applyFont="1" applyBorder="1" applyAlignment="1" applyProtection="1"/>
    <xf numFmtId="0" fontId="3" fillId="2" borderId="18" xfId="1" applyFont="1" applyFill="1" applyBorder="1" applyAlignment="1" applyProtection="1">
      <alignment horizontal="center" vertical="center"/>
    </xf>
    <xf numFmtId="0" fontId="3" fillId="2" borderId="18" xfId="1" applyFont="1" applyFill="1" applyBorder="1" applyAlignment="1" applyProtection="1">
      <alignment horizontal="center" vertical="center" wrapText="1"/>
    </xf>
    <xf numFmtId="0" fontId="12" fillId="0" borderId="13" xfId="0" applyFont="1" applyBorder="1" applyAlignment="1">
      <alignment horizontal="center"/>
    </xf>
    <xf numFmtId="0" fontId="12" fillId="0" borderId="13" xfId="0" applyFont="1" applyBorder="1" applyAlignment="1">
      <alignment vertical="center" wrapText="1"/>
    </xf>
    <xf numFmtId="0" fontId="4" fillId="0" borderId="18" xfId="1" applyFont="1" applyBorder="1" applyAlignment="1" applyProtection="1">
      <alignment horizontal="center"/>
    </xf>
    <xf numFmtId="165" fontId="4" fillId="0" borderId="18" xfId="2" applyNumberFormat="1" applyFont="1" applyBorder="1" applyAlignment="1" applyProtection="1">
      <alignment horizontal="center"/>
    </xf>
    <xf numFmtId="1" fontId="4" fillId="0" borderId="18" xfId="2" applyNumberFormat="1" applyFont="1" applyBorder="1" applyAlignment="1" applyProtection="1">
      <alignment horizontal="center"/>
    </xf>
    <xf numFmtId="0" fontId="12" fillId="0" borderId="17" xfId="0" applyFont="1" applyBorder="1" applyAlignment="1">
      <alignment horizontal="center"/>
    </xf>
    <xf numFmtId="0" fontId="12" fillId="0" borderId="17" xfId="0" applyFont="1" applyBorder="1" applyAlignment="1">
      <alignment vertical="center" wrapText="1"/>
    </xf>
    <xf numFmtId="0" fontId="12" fillId="0" borderId="19" xfId="0" applyFont="1" applyBorder="1" applyAlignment="1">
      <alignment horizontal="center"/>
    </xf>
    <xf numFmtId="0" fontId="12" fillId="0" borderId="19" xfId="0" applyFont="1" applyBorder="1" applyAlignment="1">
      <alignment vertical="center" wrapText="1"/>
    </xf>
    <xf numFmtId="0" fontId="4" fillId="0" borderId="12" xfId="0" applyFont="1" applyBorder="1" applyAlignment="1">
      <alignment vertical="top"/>
    </xf>
    <xf numFmtId="0" fontId="4" fillId="0" borderId="20" xfId="1" applyFont="1" applyBorder="1" applyAlignment="1" applyProtection="1"/>
    <xf numFmtId="0" fontId="4" fillId="0" borderId="20" xfId="1" applyFont="1" applyBorder="1" applyProtection="1">
      <alignment vertical="center"/>
    </xf>
    <xf numFmtId="0" fontId="4" fillId="0" borderId="20" xfId="1" applyFont="1" applyBorder="1" applyAlignment="1" applyProtection="1">
      <alignment horizontal="center" wrapText="1"/>
    </xf>
    <xf numFmtId="0" fontId="4" fillId="0" borderId="21" xfId="1" applyFont="1" applyBorder="1" applyAlignment="1" applyProtection="1">
      <alignment horizontal="center" wrapText="1"/>
    </xf>
    <xf numFmtId="0" fontId="3" fillId="2" borderId="12" xfId="0" applyFont="1" applyFill="1" applyBorder="1" applyAlignment="1">
      <alignment horizontal="center" vertical="center" wrapText="1"/>
    </xf>
    <xf numFmtId="0" fontId="13" fillId="0" borderId="12" xfId="0" applyFont="1" applyBorder="1" applyAlignment="1">
      <alignment horizontal="center" vertical="center"/>
    </xf>
    <xf numFmtId="0" fontId="13" fillId="6" borderId="12" xfId="0" applyFont="1" applyFill="1" applyBorder="1" applyAlignment="1">
      <alignment horizontal="center" vertical="center"/>
    </xf>
    <xf numFmtId="0" fontId="11" fillId="6" borderId="12" xfId="0" applyFont="1" applyFill="1" applyBorder="1" applyAlignment="1">
      <alignment horizontal="center" vertical="center" wrapText="1"/>
    </xf>
    <xf numFmtId="0" fontId="5" fillId="0" borderId="12" xfId="0" applyFont="1" applyBorder="1" applyAlignment="1">
      <alignment horizontal="center" vertical="center"/>
    </xf>
    <xf numFmtId="14" fontId="5" fillId="0" borderId="12" xfId="0" applyNumberFormat="1" applyFont="1" applyBorder="1" applyAlignment="1">
      <alignment horizontal="center" vertical="top"/>
    </xf>
    <xf numFmtId="0" fontId="11" fillId="0" borderId="0" xfId="0" applyFont="1" applyBorder="1" applyAlignment="1">
      <alignment vertical="center" wrapText="1"/>
    </xf>
    <xf numFmtId="0" fontId="4" fillId="0" borderId="0" xfId="1" applyFont="1" applyBorder="1" applyAlignment="1" applyProtection="1">
      <alignment horizontal="center" vertical="center" wrapText="1"/>
    </xf>
    <xf numFmtId="0" fontId="4" fillId="0" borderId="0" xfId="0" applyFont="1" applyBorder="1" applyAlignment="1">
      <alignment vertical="center" wrapText="1"/>
    </xf>
    <xf numFmtId="0" fontId="4" fillId="0" borderId="0" xfId="0" applyFont="1" applyBorder="1" applyAlignment="1">
      <alignment horizontal="right"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2" fillId="3" borderId="12" xfId="0" applyFont="1" applyFill="1" applyBorder="1" applyAlignment="1">
      <alignment horizontal="left" vertical="top" wrapText="1"/>
    </xf>
    <xf numFmtId="0" fontId="22" fillId="0" borderId="12" xfId="0" applyFont="1" applyFill="1" applyBorder="1" applyAlignment="1">
      <alignment horizontal="center" vertical="top"/>
    </xf>
    <xf numFmtId="14" fontId="23" fillId="0" borderId="12" xfId="0" applyNumberFormat="1" applyFont="1" applyFill="1" applyBorder="1" applyAlignment="1">
      <alignment horizontal="center" vertical="top"/>
    </xf>
    <xf numFmtId="0" fontId="24" fillId="0" borderId="12" xfId="0" applyFont="1" applyFill="1" applyBorder="1" applyAlignment="1">
      <alignment horizontal="center" vertical="top"/>
    </xf>
    <xf numFmtId="0" fontId="22" fillId="0" borderId="12" xfId="0" applyFont="1" applyFill="1" applyBorder="1" applyAlignment="1">
      <alignment vertical="top"/>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5" fillId="0" borderId="13" xfId="0" applyFont="1" applyBorder="1" applyAlignment="1">
      <alignment horizontal="center"/>
    </xf>
    <xf numFmtId="0" fontId="11" fillId="0" borderId="13" xfId="1" applyFont="1" applyBorder="1" applyAlignment="1" applyProtection="1">
      <alignment horizontal="left"/>
    </xf>
    <xf numFmtId="0" fontId="11" fillId="0" borderId="14" xfId="1" applyFont="1" applyBorder="1" applyAlignment="1" applyProtection="1">
      <alignment horizontal="center" vertical="top"/>
    </xf>
    <xf numFmtId="0" fontId="11" fillId="0" borderId="15" xfId="1" applyFont="1" applyBorder="1" applyAlignment="1" applyProtection="1">
      <alignment horizontal="center" vertical="top"/>
    </xf>
    <xf numFmtId="0" fontId="11" fillId="0" borderId="16" xfId="1" applyFont="1" applyBorder="1" applyAlignment="1" applyProtection="1">
      <alignment horizontal="center" vertical="top"/>
    </xf>
    <xf numFmtId="0" fontId="13" fillId="0" borderId="14" xfId="0" applyFont="1" applyBorder="1" applyAlignment="1">
      <alignment horizontal="center"/>
    </xf>
    <xf numFmtId="0" fontId="13" fillId="0" borderId="15" xfId="0" applyFont="1" applyBorder="1" applyAlignment="1">
      <alignment horizontal="center"/>
    </xf>
    <xf numFmtId="0" fontId="13" fillId="0" borderId="16" xfId="0" applyFont="1" applyBorder="1" applyAlignment="1">
      <alignment horizontal="center"/>
    </xf>
    <xf numFmtId="0" fontId="6" fillId="0" borderId="0" xfId="1" applyFont="1" applyBorder="1" applyAlignment="1" applyProtection="1">
      <alignment horizontal="center"/>
    </xf>
    <xf numFmtId="0" fontId="11" fillId="0" borderId="13" xfId="1" applyFont="1" applyBorder="1" applyAlignment="1" applyProtection="1">
      <alignment horizontal="center"/>
    </xf>
    <xf numFmtId="164" fontId="11" fillId="0" borderId="18" xfId="1" applyNumberFormat="1" applyFont="1" applyBorder="1" applyAlignment="1" applyProtection="1">
      <alignment horizontal="center" vertical="center"/>
    </xf>
    <xf numFmtId="0" fontId="11" fillId="0" borderId="18" xfId="1" applyFont="1" applyBorder="1" applyAlignment="1" applyProtection="1">
      <alignment horizontal="center" vertical="center" wrapText="1"/>
    </xf>
    <xf numFmtId="0" fontId="14" fillId="0" borderId="17" xfId="1" applyFont="1" applyBorder="1" applyAlignment="1" applyProtection="1">
      <alignment vertical="top" wrapText="1"/>
    </xf>
    <xf numFmtId="0" fontId="11" fillId="0" borderId="18" xfId="1" applyFont="1" applyBorder="1" applyAlignment="1" applyProtection="1">
      <alignment horizontal="center" vertical="center"/>
    </xf>
    <xf numFmtId="15" fontId="5" fillId="0" borderId="14" xfId="0" applyNumberFormat="1" applyFont="1" applyBorder="1" applyAlignment="1">
      <alignment horizontal="center"/>
    </xf>
    <xf numFmtId="15" fontId="5" fillId="0" borderId="15" xfId="0" applyNumberFormat="1" applyFont="1" applyBorder="1" applyAlignment="1">
      <alignment horizontal="center"/>
    </xf>
    <xf numFmtId="15" fontId="5" fillId="0" borderId="16" xfId="0" applyNumberFormat="1" applyFont="1" applyBorder="1" applyAlignment="1">
      <alignment horizontal="center"/>
    </xf>
    <xf numFmtId="0" fontId="11" fillId="0" borderId="12" xfId="0" applyFont="1" applyBorder="1" applyAlignment="1">
      <alignment horizontal="left" vertical="center" wrapText="1"/>
    </xf>
    <xf numFmtId="0" fontId="4" fillId="0" borderId="12" xfId="0" applyFont="1" applyBorder="1" applyAlignment="1">
      <alignment horizontal="left" vertical="center" wrapText="1"/>
    </xf>
    <xf numFmtId="0" fontId="3" fillId="2" borderId="12" xfId="0" applyFont="1" applyFill="1" applyBorder="1" applyAlignment="1">
      <alignment horizontal="center" vertical="center" wrapText="1"/>
    </xf>
    <xf numFmtId="0" fontId="11" fillId="4" borderId="12" xfId="0" applyFont="1" applyFill="1" applyBorder="1" applyAlignment="1">
      <alignment horizontal="left" vertical="center"/>
    </xf>
    <xf numFmtId="0" fontId="11" fillId="4" borderId="12" xfId="0" applyFont="1" applyFill="1" applyBorder="1" applyAlignment="1">
      <alignment vertical="center"/>
    </xf>
    <xf numFmtId="0" fontId="21" fillId="4" borderId="12" xfId="0" applyFont="1" applyFill="1" applyBorder="1" applyAlignment="1">
      <alignment vertical="center"/>
    </xf>
    <xf numFmtId="0" fontId="11" fillId="4" borderId="26" xfId="0" applyFont="1" applyFill="1" applyBorder="1" applyAlignment="1">
      <alignment horizontal="left" vertical="center"/>
    </xf>
    <xf numFmtId="0" fontId="11" fillId="4" borderId="27" xfId="0" applyFont="1" applyFill="1" applyBorder="1" applyAlignment="1">
      <alignment horizontal="left" vertical="center"/>
    </xf>
    <xf numFmtId="0" fontId="11" fillId="4" borderId="28" xfId="0" applyFont="1" applyFill="1" applyBorder="1" applyAlignment="1">
      <alignment horizontal="left" vertical="center"/>
    </xf>
    <xf numFmtId="0" fontId="11" fillId="4" borderId="26" xfId="0" applyFont="1" applyFill="1" applyBorder="1" applyAlignment="1">
      <alignment vertical="center"/>
    </xf>
    <xf numFmtId="0" fontId="11" fillId="4" borderId="27" xfId="0" applyFont="1" applyFill="1" applyBorder="1" applyAlignment="1">
      <alignment vertical="center"/>
    </xf>
    <xf numFmtId="0" fontId="11" fillId="4" borderId="28" xfId="0" applyFont="1" applyFill="1" applyBorder="1" applyAlignment="1">
      <alignment vertical="center"/>
    </xf>
  </cellXfs>
  <cellStyles count="3">
    <cellStyle name="Normal" xfId="0" builtinId="0"/>
    <cellStyle name="Normal 10" xfId="1" xr:uid="{00000000-0005-0000-0000-000002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0</xdr:col>
      <xdr:colOff>1946852</xdr:colOff>
      <xdr:row>5</xdr:row>
      <xdr:rowOff>93634</xdr:rowOff>
    </xdr:from>
    <xdr:to>
      <xdr:col>4</xdr:col>
      <xdr:colOff>2410690</xdr:colOff>
      <xdr:row>6</xdr:row>
      <xdr:rowOff>3035075</xdr:rowOff>
    </xdr:to>
    <xdr:pic>
      <xdr:nvPicPr>
        <xdr:cNvPr id="5" name="Picture 4">
          <a:extLst>
            <a:ext uri="{FF2B5EF4-FFF2-40B4-BE49-F238E27FC236}">
              <a16:creationId xmlns:a16="http://schemas.microsoft.com/office/drawing/2014/main" id="{4D23F1AC-542A-476E-8DEE-F5EFD93977C4}"/>
            </a:ext>
          </a:extLst>
        </xdr:cNvPr>
        <xdr:cNvPicPr>
          <a:picLocks noChangeAspect="1"/>
        </xdr:cNvPicPr>
      </xdr:nvPicPr>
      <xdr:blipFill>
        <a:blip xmlns:r="http://schemas.openxmlformats.org/officeDocument/2006/relationships" r:embed="rId1"/>
        <a:stretch>
          <a:fillRect/>
        </a:stretch>
      </xdr:blipFill>
      <xdr:spPr>
        <a:xfrm>
          <a:off x="1946852" y="1132725"/>
          <a:ext cx="8942820" cy="6058714"/>
        </a:xfrm>
        <a:prstGeom prst="roundRect">
          <a:avLst>
            <a:gd name="adj" fmla="val 1151"/>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27103</xdr:colOff>
      <xdr:row>5</xdr:row>
      <xdr:rowOff>228600</xdr:rowOff>
    </xdr:from>
    <xdr:to>
      <xdr:col>5</xdr:col>
      <xdr:colOff>2023906</xdr:colOff>
      <xdr:row>6</xdr:row>
      <xdr:rowOff>3790950</xdr:rowOff>
    </xdr:to>
    <xdr:pic>
      <xdr:nvPicPr>
        <xdr:cNvPr id="5" name="Picture 4">
          <a:extLst>
            <a:ext uri="{FF2B5EF4-FFF2-40B4-BE49-F238E27FC236}">
              <a16:creationId xmlns:a16="http://schemas.microsoft.com/office/drawing/2014/main" id="{405EBB45-93F7-44C4-92FF-E7632FF9ACCC}"/>
            </a:ext>
          </a:extLst>
        </xdr:cNvPr>
        <xdr:cNvPicPr>
          <a:picLocks noChangeAspect="1"/>
        </xdr:cNvPicPr>
      </xdr:nvPicPr>
      <xdr:blipFill>
        <a:blip xmlns:r="http://schemas.openxmlformats.org/officeDocument/2006/relationships" r:embed="rId1"/>
        <a:stretch>
          <a:fillRect/>
        </a:stretch>
      </xdr:blipFill>
      <xdr:spPr>
        <a:xfrm>
          <a:off x="1970203" y="1276350"/>
          <a:ext cx="11338230" cy="7562850"/>
        </a:xfrm>
        <a:prstGeom prst="roundRect">
          <a:avLst>
            <a:gd name="adj" fmla="val 1151"/>
          </a:avLst>
        </a:prstGeom>
        <a:ln>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595745</xdr:colOff>
      <xdr:row>5</xdr:row>
      <xdr:rowOff>249381</xdr:rowOff>
    </xdr:from>
    <xdr:to>
      <xdr:col>6</xdr:col>
      <xdr:colOff>934426</xdr:colOff>
      <xdr:row>6</xdr:row>
      <xdr:rowOff>3699163</xdr:rowOff>
    </xdr:to>
    <xdr:pic>
      <xdr:nvPicPr>
        <xdr:cNvPr id="3" name="Picture 2">
          <a:extLst>
            <a:ext uri="{FF2B5EF4-FFF2-40B4-BE49-F238E27FC236}">
              <a16:creationId xmlns:a16="http://schemas.microsoft.com/office/drawing/2014/main" id="{E751B7F0-9FB3-40B6-AED4-EF2A7F9BBB83}"/>
            </a:ext>
          </a:extLst>
        </xdr:cNvPr>
        <xdr:cNvPicPr>
          <a:picLocks noChangeAspect="1"/>
        </xdr:cNvPicPr>
      </xdr:nvPicPr>
      <xdr:blipFill>
        <a:blip xmlns:r="http://schemas.openxmlformats.org/officeDocument/2006/relationships" r:embed="rId1"/>
        <a:stretch>
          <a:fillRect/>
        </a:stretch>
      </xdr:blipFill>
      <xdr:spPr>
        <a:xfrm>
          <a:off x="595745" y="1288472"/>
          <a:ext cx="14664281" cy="7453746"/>
        </a:xfrm>
        <a:prstGeom prst="roundRect">
          <a:avLst>
            <a:gd name="adj" fmla="val 1151"/>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1246909</xdr:colOff>
      <xdr:row>5</xdr:row>
      <xdr:rowOff>69271</xdr:rowOff>
    </xdr:from>
    <xdr:to>
      <xdr:col>3</xdr:col>
      <xdr:colOff>1171957</xdr:colOff>
      <xdr:row>6</xdr:row>
      <xdr:rowOff>2987561</xdr:rowOff>
    </xdr:to>
    <xdr:pic>
      <xdr:nvPicPr>
        <xdr:cNvPr id="5" name="Picture 4">
          <a:extLst>
            <a:ext uri="{FF2B5EF4-FFF2-40B4-BE49-F238E27FC236}">
              <a16:creationId xmlns:a16="http://schemas.microsoft.com/office/drawing/2014/main" id="{A18941C9-664C-4796-A681-CEC7526DEAB6}"/>
            </a:ext>
          </a:extLst>
        </xdr:cNvPr>
        <xdr:cNvPicPr>
          <a:picLocks noChangeAspect="1"/>
        </xdr:cNvPicPr>
      </xdr:nvPicPr>
      <xdr:blipFill>
        <a:blip xmlns:r="http://schemas.openxmlformats.org/officeDocument/2006/relationships" r:embed="rId1"/>
        <a:stretch>
          <a:fillRect/>
        </a:stretch>
      </xdr:blipFill>
      <xdr:spPr>
        <a:xfrm>
          <a:off x="1246909" y="1108362"/>
          <a:ext cx="6408975" cy="6035563"/>
        </a:xfrm>
        <a:prstGeom prst="roundRect">
          <a:avLst>
            <a:gd name="adj" fmla="val 1151"/>
          </a:avLst>
        </a:prstGeom>
        <a:ln>
          <a:solidFill>
            <a:schemeClr val="tx1"/>
          </a:solidFill>
        </a:ln>
      </xdr:spPr>
    </xdr:pic>
    <xdr:clientData/>
  </xdr:twoCellAnchor>
  <xdr:twoCellAnchor editAs="oneCell">
    <xdr:from>
      <xdr:col>3</xdr:col>
      <xdr:colOff>1385455</xdr:colOff>
      <xdr:row>5</xdr:row>
      <xdr:rowOff>69273</xdr:rowOff>
    </xdr:from>
    <xdr:to>
      <xdr:col>5</xdr:col>
      <xdr:colOff>3063796</xdr:colOff>
      <xdr:row>6</xdr:row>
      <xdr:rowOff>2979942</xdr:rowOff>
    </xdr:to>
    <xdr:pic>
      <xdr:nvPicPr>
        <xdr:cNvPr id="6" name="Picture 5">
          <a:extLst>
            <a:ext uri="{FF2B5EF4-FFF2-40B4-BE49-F238E27FC236}">
              <a16:creationId xmlns:a16="http://schemas.microsoft.com/office/drawing/2014/main" id="{67FEE312-F8A6-4A50-9BEC-95628B0AC8B2}"/>
            </a:ext>
          </a:extLst>
        </xdr:cNvPr>
        <xdr:cNvPicPr>
          <a:picLocks noChangeAspect="1"/>
        </xdr:cNvPicPr>
      </xdr:nvPicPr>
      <xdr:blipFill>
        <a:blip xmlns:r="http://schemas.openxmlformats.org/officeDocument/2006/relationships" r:embed="rId2"/>
        <a:stretch>
          <a:fillRect/>
        </a:stretch>
      </xdr:blipFill>
      <xdr:spPr>
        <a:xfrm>
          <a:off x="7869382" y="1108364"/>
          <a:ext cx="6416596" cy="6027942"/>
        </a:xfrm>
        <a:prstGeom prst="roundRect">
          <a:avLst>
            <a:gd name="adj" fmla="val 1151"/>
          </a:avLst>
        </a:prstGeom>
        <a:ln>
          <a:solidFill>
            <a:schemeClr val="tx1"/>
          </a:solidFill>
        </a:ln>
      </xdr:spPr>
    </xdr:pic>
    <xdr:clientData/>
  </xdr:twoCellAnchor>
  <xdr:twoCellAnchor editAs="oneCell">
    <xdr:from>
      <xdr:col>6</xdr:col>
      <xdr:colOff>134448</xdr:colOff>
      <xdr:row>5</xdr:row>
      <xdr:rowOff>1995846</xdr:rowOff>
    </xdr:from>
    <xdr:to>
      <xdr:col>10</xdr:col>
      <xdr:colOff>576570</xdr:colOff>
      <xdr:row>6</xdr:row>
      <xdr:rowOff>886691</xdr:rowOff>
    </xdr:to>
    <xdr:pic>
      <xdr:nvPicPr>
        <xdr:cNvPr id="7" name="Picture 6">
          <a:extLst>
            <a:ext uri="{FF2B5EF4-FFF2-40B4-BE49-F238E27FC236}">
              <a16:creationId xmlns:a16="http://schemas.microsoft.com/office/drawing/2014/main" id="{18810E87-1497-4339-8801-C2B2790365F4}"/>
            </a:ext>
          </a:extLst>
        </xdr:cNvPr>
        <xdr:cNvPicPr>
          <a:picLocks noChangeAspect="1"/>
        </xdr:cNvPicPr>
      </xdr:nvPicPr>
      <xdr:blipFill>
        <a:blip xmlns:r="http://schemas.openxmlformats.org/officeDocument/2006/relationships" r:embed="rId3"/>
        <a:stretch>
          <a:fillRect/>
        </a:stretch>
      </xdr:blipFill>
      <xdr:spPr>
        <a:xfrm>
          <a:off x="14515466" y="3034937"/>
          <a:ext cx="5665286" cy="2008118"/>
        </a:xfrm>
        <a:prstGeom prst="roundRect">
          <a:avLst>
            <a:gd name="adj" fmla="val 1151"/>
          </a:avLst>
        </a:prstGeom>
        <a:ln>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878317</xdr:colOff>
      <xdr:row>5</xdr:row>
      <xdr:rowOff>116247</xdr:rowOff>
    </xdr:from>
    <xdr:to>
      <xdr:col>4</xdr:col>
      <xdr:colOff>540327</xdr:colOff>
      <xdr:row>6</xdr:row>
      <xdr:rowOff>3013270</xdr:rowOff>
    </xdr:to>
    <xdr:pic>
      <xdr:nvPicPr>
        <xdr:cNvPr id="5" name="Picture 4">
          <a:extLst>
            <a:ext uri="{FF2B5EF4-FFF2-40B4-BE49-F238E27FC236}">
              <a16:creationId xmlns:a16="http://schemas.microsoft.com/office/drawing/2014/main" id="{AFFC4974-2D2D-45B6-AD10-5AD0ACD6F5DF}"/>
            </a:ext>
          </a:extLst>
        </xdr:cNvPr>
        <xdr:cNvPicPr>
          <a:picLocks noChangeAspect="1"/>
        </xdr:cNvPicPr>
      </xdr:nvPicPr>
      <xdr:blipFill>
        <a:blip xmlns:r="http://schemas.openxmlformats.org/officeDocument/2006/relationships" r:embed="rId1"/>
        <a:stretch>
          <a:fillRect/>
        </a:stretch>
      </xdr:blipFill>
      <xdr:spPr>
        <a:xfrm>
          <a:off x="878317" y="1155338"/>
          <a:ext cx="8140992" cy="6014296"/>
        </a:xfrm>
        <a:prstGeom prst="roundRect">
          <a:avLst>
            <a:gd name="adj" fmla="val 1151"/>
          </a:avLst>
        </a:prstGeom>
        <a:ln>
          <a:solidFill>
            <a:schemeClr val="tx1"/>
          </a:solidFill>
        </a:ln>
      </xdr:spPr>
    </xdr:pic>
    <xdr:clientData/>
  </xdr:twoCellAnchor>
  <xdr:twoCellAnchor editAs="oneCell">
    <xdr:from>
      <xdr:col>4</xdr:col>
      <xdr:colOff>773606</xdr:colOff>
      <xdr:row>5</xdr:row>
      <xdr:rowOff>351649</xdr:rowOff>
    </xdr:from>
    <xdr:to>
      <xdr:col>5</xdr:col>
      <xdr:colOff>2402886</xdr:colOff>
      <xdr:row>6</xdr:row>
      <xdr:rowOff>2812472</xdr:rowOff>
    </xdr:to>
    <xdr:pic>
      <xdr:nvPicPr>
        <xdr:cNvPr id="6" name="Picture 5">
          <a:extLst>
            <a:ext uri="{FF2B5EF4-FFF2-40B4-BE49-F238E27FC236}">
              <a16:creationId xmlns:a16="http://schemas.microsoft.com/office/drawing/2014/main" id="{45D09E3A-62A0-4836-AFF9-A67D1C59702A}"/>
            </a:ext>
          </a:extLst>
        </xdr:cNvPr>
        <xdr:cNvPicPr>
          <a:picLocks noChangeAspect="1"/>
        </xdr:cNvPicPr>
      </xdr:nvPicPr>
      <xdr:blipFill>
        <a:blip xmlns:r="http://schemas.openxmlformats.org/officeDocument/2006/relationships" r:embed="rId2"/>
        <a:stretch>
          <a:fillRect/>
        </a:stretch>
      </xdr:blipFill>
      <xdr:spPr>
        <a:xfrm>
          <a:off x="9252588" y="1390740"/>
          <a:ext cx="4372480" cy="5578096"/>
        </a:xfrm>
        <a:prstGeom prst="roundRect">
          <a:avLst>
            <a:gd name="adj" fmla="val 1151"/>
          </a:avLst>
        </a:prstGeom>
        <a:ln>
          <a:solidFill>
            <a:schemeClr val="tx1"/>
          </a:solidFill>
        </a:ln>
      </xdr:spPr>
    </xdr:pic>
    <xdr:clientData/>
  </xdr:twoCellAnchor>
  <xdr:twoCellAnchor editAs="oneCell">
    <xdr:from>
      <xdr:col>5</xdr:col>
      <xdr:colOff>2623050</xdr:colOff>
      <xdr:row>5</xdr:row>
      <xdr:rowOff>346799</xdr:rowOff>
    </xdr:from>
    <xdr:to>
      <xdr:col>8</xdr:col>
      <xdr:colOff>1269036</xdr:colOff>
      <xdr:row>6</xdr:row>
      <xdr:rowOff>2812472</xdr:rowOff>
    </xdr:to>
    <xdr:pic>
      <xdr:nvPicPr>
        <xdr:cNvPr id="7" name="Picture 6">
          <a:extLst>
            <a:ext uri="{FF2B5EF4-FFF2-40B4-BE49-F238E27FC236}">
              <a16:creationId xmlns:a16="http://schemas.microsoft.com/office/drawing/2014/main" id="{B5190547-1109-4EC8-9C33-2CF4EDDCC6F6}"/>
            </a:ext>
          </a:extLst>
        </xdr:cNvPr>
        <xdr:cNvPicPr>
          <a:picLocks noChangeAspect="1"/>
        </xdr:cNvPicPr>
      </xdr:nvPicPr>
      <xdr:blipFill>
        <a:blip xmlns:r="http://schemas.openxmlformats.org/officeDocument/2006/relationships" r:embed="rId3"/>
        <a:stretch>
          <a:fillRect/>
        </a:stretch>
      </xdr:blipFill>
      <xdr:spPr>
        <a:xfrm>
          <a:off x="13845232" y="1385890"/>
          <a:ext cx="4381768" cy="5582946"/>
        </a:xfrm>
        <a:prstGeom prst="roundRect">
          <a:avLst>
            <a:gd name="adj" fmla="val 1151"/>
          </a:avLst>
        </a:prstGeom>
        <a:ln>
          <a:solidFill>
            <a:schemeClr val="tx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1611086</xdr:colOff>
      <xdr:row>5</xdr:row>
      <xdr:rowOff>1959429</xdr:rowOff>
    </xdr:from>
    <xdr:to>
      <xdr:col>4</xdr:col>
      <xdr:colOff>49227</xdr:colOff>
      <xdr:row>6</xdr:row>
      <xdr:rowOff>1294722</xdr:rowOff>
    </xdr:to>
    <xdr:pic>
      <xdr:nvPicPr>
        <xdr:cNvPr id="2" name="Picture 1">
          <a:extLst>
            <a:ext uri="{FF2B5EF4-FFF2-40B4-BE49-F238E27FC236}">
              <a16:creationId xmlns:a16="http://schemas.microsoft.com/office/drawing/2014/main" id="{9A2035CC-562A-4BE2-A853-0646D87D7490}"/>
            </a:ext>
          </a:extLst>
        </xdr:cNvPr>
        <xdr:cNvPicPr>
          <a:picLocks noChangeAspect="1"/>
        </xdr:cNvPicPr>
      </xdr:nvPicPr>
      <xdr:blipFill>
        <a:blip xmlns:r="http://schemas.openxmlformats.org/officeDocument/2006/relationships" r:embed="rId1"/>
        <a:stretch>
          <a:fillRect/>
        </a:stretch>
      </xdr:blipFill>
      <xdr:spPr>
        <a:xfrm>
          <a:off x="5246915" y="3048000"/>
          <a:ext cx="2781541" cy="2461473"/>
        </a:xfrm>
        <a:prstGeom prst="roundRect">
          <a:avLst>
            <a:gd name="adj" fmla="val 1151"/>
          </a:avLst>
        </a:prstGeom>
        <a:ln>
          <a:solidFill>
            <a:schemeClr val="tx1"/>
          </a:solidFill>
        </a:ln>
      </xdr:spPr>
    </xdr:pic>
    <xdr:clientData/>
  </xdr:twoCellAnchor>
  <xdr:twoCellAnchor editAs="oneCell">
    <xdr:from>
      <xdr:col>4</xdr:col>
      <xdr:colOff>740228</xdr:colOff>
      <xdr:row>5</xdr:row>
      <xdr:rowOff>195942</xdr:rowOff>
    </xdr:from>
    <xdr:to>
      <xdr:col>5</xdr:col>
      <xdr:colOff>1426325</xdr:colOff>
      <xdr:row>6</xdr:row>
      <xdr:rowOff>2876705</xdr:rowOff>
    </xdr:to>
    <xdr:pic>
      <xdr:nvPicPr>
        <xdr:cNvPr id="3" name="Picture 2">
          <a:extLst>
            <a:ext uri="{FF2B5EF4-FFF2-40B4-BE49-F238E27FC236}">
              <a16:creationId xmlns:a16="http://schemas.microsoft.com/office/drawing/2014/main" id="{601DADF9-2394-48BA-91DA-23E8999482A6}"/>
            </a:ext>
          </a:extLst>
        </xdr:cNvPr>
        <xdr:cNvPicPr>
          <a:picLocks noChangeAspect="1"/>
        </xdr:cNvPicPr>
      </xdr:nvPicPr>
      <xdr:blipFill>
        <a:blip xmlns:r="http://schemas.openxmlformats.org/officeDocument/2006/relationships" r:embed="rId2"/>
        <a:stretch>
          <a:fillRect/>
        </a:stretch>
      </xdr:blipFill>
      <xdr:spPr>
        <a:xfrm>
          <a:off x="8719457" y="1284513"/>
          <a:ext cx="3429297" cy="5806943"/>
        </a:xfrm>
        <a:prstGeom prst="roundRect">
          <a:avLst>
            <a:gd name="adj" fmla="val 1151"/>
          </a:avLst>
        </a:prstGeom>
        <a:ln>
          <a:solidFill>
            <a:schemeClr val="tx1"/>
          </a:solidFill>
        </a:ln>
      </xdr:spPr>
    </xdr:pic>
    <xdr:clientData/>
  </xdr:twoCellAnchor>
  <xdr:twoCellAnchor editAs="oneCell">
    <xdr:from>
      <xdr:col>0</xdr:col>
      <xdr:colOff>930984</xdr:colOff>
      <xdr:row>5</xdr:row>
      <xdr:rowOff>375088</xdr:rowOff>
    </xdr:from>
    <xdr:to>
      <xdr:col>2</xdr:col>
      <xdr:colOff>805543</xdr:colOff>
      <xdr:row>6</xdr:row>
      <xdr:rowOff>2491696</xdr:rowOff>
    </xdr:to>
    <xdr:pic>
      <xdr:nvPicPr>
        <xdr:cNvPr id="4" name="Picture 3">
          <a:extLst>
            <a:ext uri="{FF2B5EF4-FFF2-40B4-BE49-F238E27FC236}">
              <a16:creationId xmlns:a16="http://schemas.microsoft.com/office/drawing/2014/main" id="{0514A701-8DB5-4DDE-90BB-8532D2EC3422}"/>
            </a:ext>
          </a:extLst>
        </xdr:cNvPr>
        <xdr:cNvPicPr>
          <a:picLocks noChangeAspect="1"/>
        </xdr:cNvPicPr>
      </xdr:nvPicPr>
      <xdr:blipFill>
        <a:blip xmlns:r="http://schemas.openxmlformats.org/officeDocument/2006/relationships" r:embed="rId3"/>
        <a:stretch>
          <a:fillRect/>
        </a:stretch>
      </xdr:blipFill>
      <xdr:spPr>
        <a:xfrm>
          <a:off x="930984" y="1463659"/>
          <a:ext cx="3510388" cy="5229923"/>
        </a:xfrm>
        <a:prstGeom prst="roundRect">
          <a:avLst>
            <a:gd name="adj" fmla="val 7353"/>
          </a:avLst>
        </a:prstGeom>
        <a:ln>
          <a:solidFill>
            <a:schemeClr val="tx1"/>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5</xdr:row>
      <xdr:rowOff>139700</xdr:rowOff>
    </xdr:from>
    <xdr:to>
      <xdr:col>2</xdr:col>
      <xdr:colOff>863861</xdr:colOff>
      <xdr:row>6</xdr:row>
      <xdr:rowOff>3198417</xdr:rowOff>
    </xdr:to>
    <xdr:pic>
      <xdr:nvPicPr>
        <xdr:cNvPr id="6" name="Picture 5">
          <a:extLst>
            <a:ext uri="{FF2B5EF4-FFF2-40B4-BE49-F238E27FC236}">
              <a16:creationId xmlns:a16="http://schemas.microsoft.com/office/drawing/2014/main" id="{13CBAD6A-8E96-4947-916E-0C42AA8A639B}"/>
            </a:ext>
          </a:extLst>
        </xdr:cNvPr>
        <xdr:cNvPicPr>
          <a:picLocks noChangeAspect="1"/>
        </xdr:cNvPicPr>
      </xdr:nvPicPr>
      <xdr:blipFill>
        <a:blip xmlns:r="http://schemas.openxmlformats.org/officeDocument/2006/relationships" r:embed="rId1"/>
        <a:stretch>
          <a:fillRect/>
        </a:stretch>
      </xdr:blipFill>
      <xdr:spPr>
        <a:xfrm>
          <a:off x="1485900" y="1219200"/>
          <a:ext cx="3010161" cy="6424217"/>
        </a:xfrm>
        <a:prstGeom prst="roundRect">
          <a:avLst>
            <a:gd name="adj" fmla="val 1151"/>
          </a:avLst>
        </a:prstGeom>
        <a:ln>
          <a:solidFill>
            <a:schemeClr val="tx1"/>
          </a:solidFill>
        </a:ln>
      </xdr:spPr>
    </xdr:pic>
    <xdr:clientData/>
  </xdr:twoCellAnchor>
  <xdr:twoCellAnchor editAs="oneCell">
    <xdr:from>
      <xdr:col>2</xdr:col>
      <xdr:colOff>1203500</xdr:colOff>
      <xdr:row>5</xdr:row>
      <xdr:rowOff>147880</xdr:rowOff>
    </xdr:from>
    <xdr:to>
      <xdr:col>3</xdr:col>
      <xdr:colOff>1829520</xdr:colOff>
      <xdr:row>6</xdr:row>
      <xdr:rowOff>3187700</xdr:rowOff>
    </xdr:to>
    <xdr:pic>
      <xdr:nvPicPr>
        <xdr:cNvPr id="7" name="Picture 6">
          <a:extLst>
            <a:ext uri="{FF2B5EF4-FFF2-40B4-BE49-F238E27FC236}">
              <a16:creationId xmlns:a16="http://schemas.microsoft.com/office/drawing/2014/main" id="{A5AA5C6A-B1B1-4B4C-81B2-0D288CE02943}"/>
            </a:ext>
          </a:extLst>
        </xdr:cNvPr>
        <xdr:cNvPicPr>
          <a:picLocks noChangeAspect="1"/>
        </xdr:cNvPicPr>
      </xdr:nvPicPr>
      <xdr:blipFill>
        <a:blip xmlns:r="http://schemas.openxmlformats.org/officeDocument/2006/relationships" r:embed="rId2"/>
        <a:stretch>
          <a:fillRect/>
        </a:stretch>
      </xdr:blipFill>
      <xdr:spPr>
        <a:xfrm>
          <a:off x="4835700" y="1227380"/>
          <a:ext cx="2975520" cy="6405320"/>
        </a:xfrm>
        <a:prstGeom prst="roundRect">
          <a:avLst>
            <a:gd name="adj" fmla="val 1151"/>
          </a:avLst>
        </a:prstGeom>
        <a:ln>
          <a:solidFill>
            <a:schemeClr val="tx1"/>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1316183</xdr:colOff>
      <xdr:row>5</xdr:row>
      <xdr:rowOff>166255</xdr:rowOff>
    </xdr:from>
    <xdr:to>
      <xdr:col>3</xdr:col>
      <xdr:colOff>1894864</xdr:colOff>
      <xdr:row>6</xdr:row>
      <xdr:rowOff>3178094</xdr:rowOff>
    </xdr:to>
    <xdr:pic>
      <xdr:nvPicPr>
        <xdr:cNvPr id="3" name="Picture 2">
          <a:extLst>
            <a:ext uri="{FF2B5EF4-FFF2-40B4-BE49-F238E27FC236}">
              <a16:creationId xmlns:a16="http://schemas.microsoft.com/office/drawing/2014/main" id="{7F124B48-D4B5-4D64-9476-093141E99D52}"/>
            </a:ext>
          </a:extLst>
        </xdr:cNvPr>
        <xdr:cNvPicPr>
          <a:picLocks noChangeAspect="1"/>
        </xdr:cNvPicPr>
      </xdr:nvPicPr>
      <xdr:blipFill>
        <a:blip xmlns:r="http://schemas.openxmlformats.org/officeDocument/2006/relationships" r:embed="rId1"/>
        <a:stretch>
          <a:fillRect/>
        </a:stretch>
      </xdr:blipFill>
      <xdr:spPr>
        <a:xfrm>
          <a:off x="4959928" y="1205346"/>
          <a:ext cx="2933954" cy="6378493"/>
        </a:xfrm>
        <a:prstGeom prst="roundRect">
          <a:avLst>
            <a:gd name="adj" fmla="val 1151"/>
          </a:avLst>
        </a:prstGeom>
        <a:ln>
          <a:solidFill>
            <a:schemeClr val="tx1"/>
          </a:solidFill>
        </a:ln>
      </xdr:spPr>
    </xdr:pic>
    <xdr:clientData/>
  </xdr:twoCellAnchor>
  <xdr:twoCellAnchor editAs="oneCell">
    <xdr:from>
      <xdr:col>0</xdr:col>
      <xdr:colOff>1440874</xdr:colOff>
      <xdr:row>5</xdr:row>
      <xdr:rowOff>166255</xdr:rowOff>
    </xdr:from>
    <xdr:to>
      <xdr:col>2</xdr:col>
      <xdr:colOff>700601</xdr:colOff>
      <xdr:row>6</xdr:row>
      <xdr:rowOff>3178094</xdr:rowOff>
    </xdr:to>
    <xdr:pic>
      <xdr:nvPicPr>
        <xdr:cNvPr id="4" name="Picture 3">
          <a:extLst>
            <a:ext uri="{FF2B5EF4-FFF2-40B4-BE49-F238E27FC236}">
              <a16:creationId xmlns:a16="http://schemas.microsoft.com/office/drawing/2014/main" id="{0BC6AC48-FA8D-4614-9004-2A9DB01D03D6}"/>
            </a:ext>
          </a:extLst>
        </xdr:cNvPr>
        <xdr:cNvPicPr>
          <a:picLocks noChangeAspect="1"/>
        </xdr:cNvPicPr>
      </xdr:nvPicPr>
      <xdr:blipFill>
        <a:blip xmlns:r="http://schemas.openxmlformats.org/officeDocument/2006/relationships" r:embed="rId2"/>
        <a:stretch>
          <a:fillRect/>
        </a:stretch>
      </xdr:blipFill>
      <xdr:spPr>
        <a:xfrm>
          <a:off x="1440874" y="1205346"/>
          <a:ext cx="2903472" cy="6378493"/>
        </a:xfrm>
        <a:prstGeom prst="roundRect">
          <a:avLst>
            <a:gd name="adj" fmla="val 1151"/>
          </a:avLst>
        </a:prstGeom>
        <a:ln>
          <a:solidFill>
            <a:schemeClr val="tx1"/>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27709</xdr:colOff>
      <xdr:row>5</xdr:row>
      <xdr:rowOff>152400</xdr:rowOff>
    </xdr:from>
    <xdr:to>
      <xdr:col>2</xdr:col>
      <xdr:colOff>832224</xdr:colOff>
      <xdr:row>6</xdr:row>
      <xdr:rowOff>3232825</xdr:rowOff>
    </xdr:to>
    <xdr:pic>
      <xdr:nvPicPr>
        <xdr:cNvPr id="4" name="Picture 3">
          <a:extLst>
            <a:ext uri="{FF2B5EF4-FFF2-40B4-BE49-F238E27FC236}">
              <a16:creationId xmlns:a16="http://schemas.microsoft.com/office/drawing/2014/main" id="{14CE57A8-7367-4FE9-A987-125B094656F1}"/>
            </a:ext>
          </a:extLst>
        </xdr:cNvPr>
        <xdr:cNvPicPr>
          <a:picLocks noChangeAspect="1"/>
        </xdr:cNvPicPr>
      </xdr:nvPicPr>
      <xdr:blipFill>
        <a:blip xmlns:r="http://schemas.openxmlformats.org/officeDocument/2006/relationships" r:embed="rId1"/>
        <a:stretch>
          <a:fillRect/>
        </a:stretch>
      </xdr:blipFill>
      <xdr:spPr>
        <a:xfrm>
          <a:off x="1496291" y="1191491"/>
          <a:ext cx="2979678" cy="6447079"/>
        </a:xfrm>
        <a:prstGeom prst="roundRect">
          <a:avLst>
            <a:gd name="adj" fmla="val 1151"/>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5</xdr:row>
      <xdr:rowOff>139700</xdr:rowOff>
    </xdr:from>
    <xdr:to>
      <xdr:col>2</xdr:col>
      <xdr:colOff>833378</xdr:colOff>
      <xdr:row>6</xdr:row>
      <xdr:rowOff>3221279</xdr:rowOff>
    </xdr:to>
    <xdr:pic>
      <xdr:nvPicPr>
        <xdr:cNvPr id="4" name="Picture 3">
          <a:extLst>
            <a:ext uri="{FF2B5EF4-FFF2-40B4-BE49-F238E27FC236}">
              <a16:creationId xmlns:a16="http://schemas.microsoft.com/office/drawing/2014/main" id="{46030D6A-1F6D-4FF9-981F-51F1AB38C7ED}"/>
            </a:ext>
          </a:extLst>
        </xdr:cNvPr>
        <xdr:cNvPicPr>
          <a:picLocks noChangeAspect="1"/>
        </xdr:cNvPicPr>
      </xdr:nvPicPr>
      <xdr:blipFill>
        <a:blip xmlns:r="http://schemas.openxmlformats.org/officeDocument/2006/relationships" r:embed="rId1"/>
        <a:stretch>
          <a:fillRect/>
        </a:stretch>
      </xdr:blipFill>
      <xdr:spPr>
        <a:xfrm>
          <a:off x="1485900" y="1219200"/>
          <a:ext cx="2979678" cy="6447079"/>
        </a:xfrm>
        <a:prstGeom prst="roundRect">
          <a:avLst>
            <a:gd name="adj" fmla="val 1151"/>
          </a:avLst>
        </a:prstGeom>
        <a:ln>
          <a:solidFill>
            <a:schemeClr val="tx1"/>
          </a:solid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37295</xdr:colOff>
      <xdr:row>5</xdr:row>
      <xdr:rowOff>196353</xdr:rowOff>
    </xdr:from>
    <xdr:to>
      <xdr:col>2</xdr:col>
      <xdr:colOff>816832</xdr:colOff>
      <xdr:row>6</xdr:row>
      <xdr:rowOff>3034147</xdr:rowOff>
    </xdr:to>
    <xdr:pic>
      <xdr:nvPicPr>
        <xdr:cNvPr id="4" name="Picture 3">
          <a:extLst>
            <a:ext uri="{FF2B5EF4-FFF2-40B4-BE49-F238E27FC236}">
              <a16:creationId xmlns:a16="http://schemas.microsoft.com/office/drawing/2014/main" id="{4181BA3C-12DE-46F7-8246-9C6ABE225A2C}"/>
            </a:ext>
          </a:extLst>
        </xdr:cNvPr>
        <xdr:cNvPicPr>
          <a:picLocks noChangeAspect="1"/>
        </xdr:cNvPicPr>
      </xdr:nvPicPr>
      <xdr:blipFill>
        <a:blip xmlns:r="http://schemas.openxmlformats.org/officeDocument/2006/relationships" r:embed="rId1"/>
        <a:stretch>
          <a:fillRect/>
        </a:stretch>
      </xdr:blipFill>
      <xdr:spPr>
        <a:xfrm>
          <a:off x="1505877" y="1235444"/>
          <a:ext cx="2954700" cy="6052048"/>
        </a:xfrm>
        <a:prstGeom prst="roundRect">
          <a:avLst>
            <a:gd name="adj" fmla="val 1151"/>
          </a:avLst>
        </a:prstGeom>
        <a:ln>
          <a:solidFill>
            <a:schemeClr val="tx1"/>
          </a:solidFill>
        </a:ln>
      </xdr:spPr>
    </xdr:pic>
    <xdr:clientData/>
  </xdr:twoCellAnchor>
  <xdr:twoCellAnchor editAs="oneCell">
    <xdr:from>
      <xdr:col>2</xdr:col>
      <xdr:colOff>1253555</xdr:colOff>
      <xdr:row>5</xdr:row>
      <xdr:rowOff>1194956</xdr:rowOff>
    </xdr:from>
    <xdr:to>
      <xdr:col>5</xdr:col>
      <xdr:colOff>1660773</xdr:colOff>
      <xdr:row>6</xdr:row>
      <xdr:rowOff>2022764</xdr:rowOff>
    </xdr:to>
    <xdr:pic>
      <xdr:nvPicPr>
        <xdr:cNvPr id="5" name="Picture 4">
          <a:extLst>
            <a:ext uri="{FF2B5EF4-FFF2-40B4-BE49-F238E27FC236}">
              <a16:creationId xmlns:a16="http://schemas.microsoft.com/office/drawing/2014/main" id="{21FBE606-615A-49BC-817C-04A8A57D32A6}"/>
            </a:ext>
          </a:extLst>
        </xdr:cNvPr>
        <xdr:cNvPicPr>
          <a:picLocks noChangeAspect="1"/>
        </xdr:cNvPicPr>
      </xdr:nvPicPr>
      <xdr:blipFill>
        <a:blip xmlns:r="http://schemas.openxmlformats.org/officeDocument/2006/relationships" r:embed="rId2"/>
        <a:stretch>
          <a:fillRect/>
        </a:stretch>
      </xdr:blipFill>
      <xdr:spPr>
        <a:xfrm>
          <a:off x="4897300" y="2234047"/>
          <a:ext cx="7500746" cy="4042062"/>
        </a:xfrm>
        <a:prstGeom prst="roundRect">
          <a:avLst>
            <a:gd name="adj" fmla="val 1151"/>
          </a:avLst>
        </a:prstGeom>
        <a:ln>
          <a:solidFill>
            <a:schemeClr val="tx1"/>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20568</xdr:colOff>
      <xdr:row>5</xdr:row>
      <xdr:rowOff>191735</xdr:rowOff>
    </xdr:from>
    <xdr:to>
      <xdr:col>5</xdr:col>
      <xdr:colOff>2100292</xdr:colOff>
      <xdr:row>6</xdr:row>
      <xdr:rowOff>3075710</xdr:rowOff>
    </xdr:to>
    <xdr:pic>
      <xdr:nvPicPr>
        <xdr:cNvPr id="4" name="Picture 3">
          <a:extLst>
            <a:ext uri="{FF2B5EF4-FFF2-40B4-BE49-F238E27FC236}">
              <a16:creationId xmlns:a16="http://schemas.microsoft.com/office/drawing/2014/main" id="{6EFCAC63-7FC4-43EB-9A5B-F6D261133668}"/>
            </a:ext>
          </a:extLst>
        </xdr:cNvPr>
        <xdr:cNvPicPr>
          <a:picLocks noChangeAspect="1"/>
        </xdr:cNvPicPr>
      </xdr:nvPicPr>
      <xdr:blipFill>
        <a:blip xmlns:r="http://schemas.openxmlformats.org/officeDocument/2006/relationships" r:embed="rId1"/>
        <a:stretch>
          <a:fillRect/>
        </a:stretch>
      </xdr:blipFill>
      <xdr:spPr>
        <a:xfrm>
          <a:off x="1489150" y="1230826"/>
          <a:ext cx="11627815" cy="6098229"/>
        </a:xfrm>
        <a:prstGeom prst="roundRect">
          <a:avLst>
            <a:gd name="adj" fmla="val 1151"/>
          </a:avLst>
        </a:prstGeom>
        <a:ln>
          <a:solidFill>
            <a:schemeClr val="tx1"/>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573217</xdr:colOff>
      <xdr:row>5</xdr:row>
      <xdr:rowOff>132682</xdr:rowOff>
    </xdr:from>
    <xdr:to>
      <xdr:col>6</xdr:col>
      <xdr:colOff>800595</xdr:colOff>
      <xdr:row>6</xdr:row>
      <xdr:rowOff>3045202</xdr:rowOff>
    </xdr:to>
    <xdr:pic>
      <xdr:nvPicPr>
        <xdr:cNvPr id="3" name="Picture 2">
          <a:extLst>
            <a:ext uri="{FF2B5EF4-FFF2-40B4-BE49-F238E27FC236}">
              <a16:creationId xmlns:a16="http://schemas.microsoft.com/office/drawing/2014/main" id="{BAEB1E17-8E2F-4828-B826-ADB5D7B2595F}"/>
            </a:ext>
          </a:extLst>
        </xdr:cNvPr>
        <xdr:cNvPicPr>
          <a:picLocks noChangeAspect="1"/>
        </xdr:cNvPicPr>
      </xdr:nvPicPr>
      <xdr:blipFill>
        <a:blip xmlns:r="http://schemas.openxmlformats.org/officeDocument/2006/relationships" r:embed="rId1"/>
        <a:stretch>
          <a:fillRect/>
        </a:stretch>
      </xdr:blipFill>
      <xdr:spPr>
        <a:xfrm>
          <a:off x="573217" y="1171773"/>
          <a:ext cx="14597510" cy="6126774"/>
        </a:xfrm>
        <a:prstGeom prst="roundRect">
          <a:avLst>
            <a:gd name="adj" fmla="val 1151"/>
          </a:avLst>
        </a:prstGeom>
        <a:ln>
          <a:solidFill>
            <a:schemeClr val="tx1"/>
          </a:solidFill>
        </a:ln>
      </xdr:spPr>
    </xdr:pic>
    <xdr:clientData/>
  </xdr:twoCellAnchor>
  <xdr:twoCellAnchor editAs="oneCell">
    <xdr:from>
      <xdr:col>7</xdr:col>
      <xdr:colOff>388190</xdr:colOff>
      <xdr:row>5</xdr:row>
      <xdr:rowOff>530280</xdr:rowOff>
    </xdr:from>
    <xdr:to>
      <xdr:col>12</xdr:col>
      <xdr:colOff>571602</xdr:colOff>
      <xdr:row>6</xdr:row>
      <xdr:rowOff>2687782</xdr:rowOff>
    </xdr:to>
    <xdr:pic>
      <xdr:nvPicPr>
        <xdr:cNvPr id="4" name="Picture 3">
          <a:extLst>
            <a:ext uri="{FF2B5EF4-FFF2-40B4-BE49-F238E27FC236}">
              <a16:creationId xmlns:a16="http://schemas.microsoft.com/office/drawing/2014/main" id="{09C00D53-FFD9-4EA9-97AB-781921444694}"/>
            </a:ext>
          </a:extLst>
        </xdr:cNvPr>
        <xdr:cNvPicPr>
          <a:picLocks noChangeAspect="1"/>
        </xdr:cNvPicPr>
      </xdr:nvPicPr>
      <xdr:blipFill>
        <a:blip xmlns:r="http://schemas.openxmlformats.org/officeDocument/2006/relationships" r:embed="rId2"/>
        <a:stretch>
          <a:fillRect/>
        </a:stretch>
      </xdr:blipFill>
      <xdr:spPr>
        <a:xfrm>
          <a:off x="15378808" y="1569371"/>
          <a:ext cx="7346212" cy="5371756"/>
        </a:xfrm>
        <a:prstGeom prst="roundRect">
          <a:avLst>
            <a:gd name="adj" fmla="val 1151"/>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1318905</xdr:colOff>
      <xdr:row>5</xdr:row>
      <xdr:rowOff>1070263</xdr:rowOff>
    </xdr:from>
    <xdr:to>
      <xdr:col>4</xdr:col>
      <xdr:colOff>2248087</xdr:colOff>
      <xdr:row>6</xdr:row>
      <xdr:rowOff>1847851</xdr:rowOff>
    </xdr:to>
    <xdr:pic>
      <xdr:nvPicPr>
        <xdr:cNvPr id="4" name="Picture 3">
          <a:extLst>
            <a:ext uri="{FF2B5EF4-FFF2-40B4-BE49-F238E27FC236}">
              <a16:creationId xmlns:a16="http://schemas.microsoft.com/office/drawing/2014/main" id="{96303EE0-D426-41FF-8C30-36604C6F43E7}"/>
            </a:ext>
          </a:extLst>
        </xdr:cNvPr>
        <xdr:cNvPicPr>
          <a:picLocks noChangeAspect="1"/>
        </xdr:cNvPicPr>
      </xdr:nvPicPr>
      <xdr:blipFill>
        <a:blip xmlns:r="http://schemas.openxmlformats.org/officeDocument/2006/relationships" r:embed="rId1"/>
        <a:stretch>
          <a:fillRect/>
        </a:stretch>
      </xdr:blipFill>
      <xdr:spPr>
        <a:xfrm>
          <a:off x="1318905" y="2118013"/>
          <a:ext cx="8911132" cy="3977988"/>
        </a:xfrm>
        <a:prstGeom prst="roundRect">
          <a:avLst>
            <a:gd name="adj" fmla="val 1151"/>
          </a:avLst>
        </a:prstGeom>
        <a:ln>
          <a:solidFill>
            <a:schemeClr val="tx1"/>
          </a:solidFill>
        </a:ln>
      </xdr:spPr>
    </xdr:pic>
    <xdr:clientData/>
  </xdr:twoCellAnchor>
  <xdr:twoCellAnchor editAs="oneCell">
    <xdr:from>
      <xdr:col>4</xdr:col>
      <xdr:colOff>2618856</xdr:colOff>
      <xdr:row>5</xdr:row>
      <xdr:rowOff>264738</xdr:rowOff>
    </xdr:from>
    <xdr:to>
      <xdr:col>11</xdr:col>
      <xdr:colOff>1281793</xdr:colOff>
      <xdr:row>6</xdr:row>
      <xdr:rowOff>2955058</xdr:rowOff>
    </xdr:to>
    <xdr:pic>
      <xdr:nvPicPr>
        <xdr:cNvPr id="5" name="Picture 4">
          <a:extLst>
            <a:ext uri="{FF2B5EF4-FFF2-40B4-BE49-F238E27FC236}">
              <a16:creationId xmlns:a16="http://schemas.microsoft.com/office/drawing/2014/main" id="{99D4D561-F4C7-4949-93D9-6507A8E5DA3E}"/>
            </a:ext>
          </a:extLst>
        </xdr:cNvPr>
        <xdr:cNvPicPr>
          <a:picLocks noChangeAspect="1"/>
        </xdr:cNvPicPr>
      </xdr:nvPicPr>
      <xdr:blipFill>
        <a:blip xmlns:r="http://schemas.openxmlformats.org/officeDocument/2006/relationships" r:embed="rId2"/>
        <a:stretch>
          <a:fillRect/>
        </a:stretch>
      </xdr:blipFill>
      <xdr:spPr>
        <a:xfrm>
          <a:off x="10600806" y="1312488"/>
          <a:ext cx="11687694" cy="5890720"/>
        </a:xfrm>
        <a:prstGeom prst="roundRect">
          <a:avLst>
            <a:gd name="adj" fmla="val 1151"/>
          </a:avLst>
        </a:prstGeom>
        <a:ln>
          <a:solidFill>
            <a:schemeClr val="tx1"/>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8671</xdr:colOff>
      <xdr:row>5</xdr:row>
      <xdr:rowOff>185304</xdr:rowOff>
    </xdr:from>
    <xdr:to>
      <xdr:col>8</xdr:col>
      <xdr:colOff>1148878</xdr:colOff>
      <xdr:row>6</xdr:row>
      <xdr:rowOff>3034146</xdr:rowOff>
    </xdr:to>
    <xdr:pic>
      <xdr:nvPicPr>
        <xdr:cNvPr id="4" name="Picture 3">
          <a:extLst>
            <a:ext uri="{FF2B5EF4-FFF2-40B4-BE49-F238E27FC236}">
              <a16:creationId xmlns:a16="http://schemas.microsoft.com/office/drawing/2014/main" id="{64D6E329-3DAC-4570-BA3D-01F0377EA5A8}"/>
            </a:ext>
          </a:extLst>
        </xdr:cNvPr>
        <xdr:cNvPicPr>
          <a:picLocks noChangeAspect="1"/>
        </xdr:cNvPicPr>
      </xdr:nvPicPr>
      <xdr:blipFill>
        <a:blip xmlns:r="http://schemas.openxmlformats.org/officeDocument/2006/relationships" r:embed="rId1"/>
        <a:stretch>
          <a:fillRect/>
        </a:stretch>
      </xdr:blipFill>
      <xdr:spPr>
        <a:xfrm>
          <a:off x="1477253" y="1224395"/>
          <a:ext cx="16144680" cy="6063096"/>
        </a:xfrm>
        <a:prstGeom prst="roundRect">
          <a:avLst>
            <a:gd name="adj" fmla="val 1151"/>
          </a:avLst>
        </a:prstGeom>
        <a:ln>
          <a:solidFill>
            <a:schemeClr val="tx1"/>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37436</xdr:colOff>
      <xdr:row>5</xdr:row>
      <xdr:rowOff>170814</xdr:rowOff>
    </xdr:from>
    <xdr:to>
      <xdr:col>5</xdr:col>
      <xdr:colOff>596900</xdr:colOff>
      <xdr:row>6</xdr:row>
      <xdr:rowOff>3533362</xdr:rowOff>
    </xdr:to>
    <xdr:pic>
      <xdr:nvPicPr>
        <xdr:cNvPr id="4" name="Picture 3">
          <a:extLst>
            <a:ext uri="{FF2B5EF4-FFF2-40B4-BE49-F238E27FC236}">
              <a16:creationId xmlns:a16="http://schemas.microsoft.com/office/drawing/2014/main" id="{63121167-F18E-4964-A842-CC3CCF6D7E6C}"/>
            </a:ext>
          </a:extLst>
        </xdr:cNvPr>
        <xdr:cNvPicPr>
          <a:picLocks noChangeAspect="1"/>
        </xdr:cNvPicPr>
      </xdr:nvPicPr>
      <xdr:blipFill>
        <a:blip xmlns:r="http://schemas.openxmlformats.org/officeDocument/2006/relationships" r:embed="rId1"/>
        <a:stretch>
          <a:fillRect/>
        </a:stretch>
      </xdr:blipFill>
      <xdr:spPr>
        <a:xfrm>
          <a:off x="1504286" y="1218564"/>
          <a:ext cx="10287664" cy="7058248"/>
        </a:xfrm>
        <a:prstGeom prst="roundRect">
          <a:avLst>
            <a:gd name="adj" fmla="val 1151"/>
          </a:avLst>
        </a:prstGeom>
        <a:ln>
          <a:solidFill>
            <a:schemeClr val="tx1"/>
          </a:solidFill>
        </a:ln>
      </xdr:spPr>
    </xdr:pic>
    <xdr:clientData/>
  </xdr:twoCellAnchor>
  <xdr:twoCellAnchor editAs="oneCell">
    <xdr:from>
      <xdr:col>5</xdr:col>
      <xdr:colOff>1324840</xdr:colOff>
      <xdr:row>5</xdr:row>
      <xdr:rowOff>742603</xdr:rowOff>
    </xdr:from>
    <xdr:to>
      <xdr:col>10</xdr:col>
      <xdr:colOff>815194</xdr:colOff>
      <xdr:row>6</xdr:row>
      <xdr:rowOff>2742853</xdr:rowOff>
    </xdr:to>
    <xdr:pic>
      <xdr:nvPicPr>
        <xdr:cNvPr id="5" name="Picture 4">
          <a:extLst>
            <a:ext uri="{FF2B5EF4-FFF2-40B4-BE49-F238E27FC236}">
              <a16:creationId xmlns:a16="http://schemas.microsoft.com/office/drawing/2014/main" id="{73D6D496-BABF-4DE8-8095-57D69C69319E}"/>
            </a:ext>
          </a:extLst>
        </xdr:cNvPr>
        <xdr:cNvPicPr>
          <a:picLocks noChangeAspect="1"/>
        </xdr:cNvPicPr>
      </xdr:nvPicPr>
      <xdr:blipFill>
        <a:blip xmlns:r="http://schemas.openxmlformats.org/officeDocument/2006/relationships" r:embed="rId2"/>
        <a:stretch>
          <a:fillRect/>
        </a:stretch>
      </xdr:blipFill>
      <xdr:spPr>
        <a:xfrm>
          <a:off x="12049990" y="1790353"/>
          <a:ext cx="7465954" cy="5695950"/>
        </a:xfrm>
        <a:prstGeom prst="roundRect">
          <a:avLst>
            <a:gd name="adj" fmla="val 1151"/>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C4371-E30F-48FE-AD80-920A6B712856}">
  <sheetPr codeName="Sheet1"/>
  <dimension ref="A1:E21"/>
  <sheetViews>
    <sheetView zoomScale="70" zoomScaleNormal="70" workbookViewId="0">
      <selection activeCell="D5" sqref="D5:D20"/>
    </sheetView>
  </sheetViews>
  <sheetFormatPr defaultColWidth="9" defaultRowHeight="16.8"/>
  <cols>
    <col min="1" max="1" width="15" style="8" customWidth="1"/>
    <col min="2" max="3" width="40.6640625" style="8" customWidth="1"/>
    <col min="4" max="4" width="22.109375" style="8" customWidth="1"/>
    <col min="5" max="5" width="18.88671875" style="8" customWidth="1"/>
    <col min="6" max="16384" width="9" style="8"/>
  </cols>
  <sheetData>
    <row r="1" spans="1:5">
      <c r="A1" s="102" t="s">
        <v>0</v>
      </c>
      <c r="B1" s="103"/>
      <c r="C1" s="103"/>
      <c r="D1" s="103"/>
      <c r="E1" s="104"/>
    </row>
    <row r="2" spans="1:5">
      <c r="A2" s="105"/>
      <c r="B2" s="106"/>
      <c r="C2" s="106"/>
      <c r="D2" s="106"/>
      <c r="E2" s="107"/>
    </row>
    <row r="3" spans="1:5" ht="24.6" customHeight="1">
      <c r="A3" s="82" t="s">
        <v>1</v>
      </c>
      <c r="B3" s="108" t="s">
        <v>59</v>
      </c>
      <c r="C3" s="109"/>
      <c r="D3" s="109"/>
      <c r="E3" s="110"/>
    </row>
    <row r="4" spans="1:5" ht="24.6" customHeight="1">
      <c r="A4" s="83" t="s">
        <v>2</v>
      </c>
      <c r="B4" s="84" t="s">
        <v>3</v>
      </c>
      <c r="C4" s="84" t="s">
        <v>4</v>
      </c>
      <c r="D4" s="84" t="s">
        <v>254</v>
      </c>
      <c r="E4" s="84" t="s">
        <v>5</v>
      </c>
    </row>
    <row r="5" spans="1:5">
      <c r="A5" s="85">
        <v>1</v>
      </c>
      <c r="B5" s="85" t="s">
        <v>256</v>
      </c>
      <c r="C5" s="85" t="s">
        <v>256</v>
      </c>
      <c r="D5" s="85">
        <f>'Đăng nhập (Nhân viên &amp; Khách)'!$F$4</f>
        <v>17</v>
      </c>
      <c r="E5" s="85" t="s">
        <v>596</v>
      </c>
    </row>
    <row r="6" spans="1:5">
      <c r="A6" s="85">
        <v>2</v>
      </c>
      <c r="B6" s="85" t="s">
        <v>257</v>
      </c>
      <c r="C6" s="85" t="s">
        <v>257</v>
      </c>
      <c r="D6" s="85">
        <f>'Đăng ký tài khoản khách hàng'!$F$4</f>
        <v>17</v>
      </c>
      <c r="E6" s="85" t="s">
        <v>596</v>
      </c>
    </row>
    <row r="7" spans="1:5">
      <c r="A7" s="85">
        <v>3</v>
      </c>
      <c r="B7" s="85" t="s">
        <v>258</v>
      </c>
      <c r="C7" s="85" t="s">
        <v>258</v>
      </c>
      <c r="D7" s="85">
        <f>'Quản lý danh mục món ăn'!$F$4</f>
        <v>22</v>
      </c>
      <c r="E7" s="85" t="s">
        <v>451</v>
      </c>
    </row>
    <row r="8" spans="1:5">
      <c r="A8" s="85">
        <v>4</v>
      </c>
      <c r="B8" s="85" t="s">
        <v>259</v>
      </c>
      <c r="C8" s="85" t="s">
        <v>259</v>
      </c>
      <c r="D8" s="85">
        <f>'Quản lý món ăn'!$F$4</f>
        <v>23</v>
      </c>
      <c r="E8" s="85" t="s">
        <v>451</v>
      </c>
    </row>
    <row r="9" spans="1:5">
      <c r="A9" s="85">
        <v>5</v>
      </c>
      <c r="B9" s="85" t="s">
        <v>260</v>
      </c>
      <c r="C9" s="85" t="s">
        <v>260</v>
      </c>
      <c r="D9" s="85">
        <f>'Quản lý bàn'!$F$4</f>
        <v>39</v>
      </c>
      <c r="E9" s="85" t="s">
        <v>463</v>
      </c>
    </row>
    <row r="10" spans="1:5">
      <c r="A10" s="85">
        <v>6</v>
      </c>
      <c r="B10" s="85" t="s">
        <v>60</v>
      </c>
      <c r="C10" s="85" t="s">
        <v>60</v>
      </c>
      <c r="D10" s="85">
        <f>'Quét mã QR để truy cập menu'!$F$4</f>
        <v>22</v>
      </c>
      <c r="E10" s="85" t="s">
        <v>255</v>
      </c>
    </row>
    <row r="11" spans="1:5">
      <c r="A11" s="85">
        <v>7</v>
      </c>
      <c r="B11" s="85" t="s">
        <v>261</v>
      </c>
      <c r="C11" s="85" t="s">
        <v>261</v>
      </c>
      <c r="D11" s="85">
        <f>'Xem menu tại bàn'!$F$4</f>
        <v>18</v>
      </c>
      <c r="E11" s="85" t="s">
        <v>463</v>
      </c>
    </row>
    <row r="12" spans="1:5">
      <c r="A12" s="85">
        <v>8</v>
      </c>
      <c r="B12" s="85" t="s">
        <v>156</v>
      </c>
      <c r="C12" s="85" t="s">
        <v>156</v>
      </c>
      <c r="D12" s="85">
        <f>'Gọi món tại bàn'!$F$4</f>
        <v>18</v>
      </c>
      <c r="E12" s="85" t="s">
        <v>255</v>
      </c>
    </row>
    <row r="13" spans="1:5">
      <c r="A13" s="85">
        <v>9</v>
      </c>
      <c r="B13" s="85" t="s">
        <v>262</v>
      </c>
      <c r="C13" s="85" t="s">
        <v>262</v>
      </c>
      <c r="D13" s="85">
        <f>'Xem danh sách món đã gọi'!$F$4</f>
        <v>18</v>
      </c>
      <c r="E13" s="85" t="s">
        <v>463</v>
      </c>
    </row>
    <row r="14" spans="1:5">
      <c r="A14" s="85">
        <v>10</v>
      </c>
      <c r="B14" s="85" t="s">
        <v>263</v>
      </c>
      <c r="C14" s="85" t="s">
        <v>263</v>
      </c>
      <c r="D14" s="85">
        <f>'Khởi tạo đơn hàng cho bàn'!$F$4</f>
        <v>16</v>
      </c>
      <c r="E14" s="85" t="s">
        <v>463</v>
      </c>
    </row>
    <row r="15" spans="1:5">
      <c r="A15" s="85">
        <v>11</v>
      </c>
      <c r="B15" s="85" t="s">
        <v>264</v>
      </c>
      <c r="C15" s="85" t="s">
        <v>264</v>
      </c>
      <c r="D15" s="85">
        <f>'Chuyển đơn hàng tới bếp'!$F$4</f>
        <v>4</v>
      </c>
      <c r="E15" s="85" t="s">
        <v>321</v>
      </c>
    </row>
    <row r="16" spans="1:5">
      <c r="A16" s="85">
        <v>12</v>
      </c>
      <c r="B16" s="85" t="s">
        <v>265</v>
      </c>
      <c r="C16" s="85" t="s">
        <v>265</v>
      </c>
      <c r="D16" s="85">
        <f>'Xem danh sách món cần nấu'!$F$4</f>
        <v>6</v>
      </c>
      <c r="E16" s="85" t="s">
        <v>321</v>
      </c>
    </row>
    <row r="17" spans="1:5">
      <c r="A17" s="85">
        <v>13</v>
      </c>
      <c r="B17" s="85" t="s">
        <v>266</v>
      </c>
      <c r="C17" s="85" t="s">
        <v>266</v>
      </c>
      <c r="D17" s="85">
        <f>'Cập nhật trạng thái món ăn'!$F$4</f>
        <v>12</v>
      </c>
      <c r="E17" s="85" t="s">
        <v>321</v>
      </c>
    </row>
    <row r="18" spans="1:5">
      <c r="A18" s="85">
        <v>14</v>
      </c>
      <c r="B18" s="85" t="s">
        <v>267</v>
      </c>
      <c r="C18" s="85" t="s">
        <v>267</v>
      </c>
      <c r="D18" s="85">
        <f>'Thông báo món đã hoàn thành'!$F$4</f>
        <v>2</v>
      </c>
      <c r="E18" s="85" t="s">
        <v>321</v>
      </c>
    </row>
    <row r="19" spans="1:5">
      <c r="A19" s="85">
        <v>15</v>
      </c>
      <c r="B19" s="85" t="s">
        <v>268</v>
      </c>
      <c r="C19" s="85" t="s">
        <v>268</v>
      </c>
      <c r="D19" s="85">
        <f>'Cập nhật trạng thái phục vụ món'!$F$4</f>
        <v>19</v>
      </c>
      <c r="E19" s="85" t="s">
        <v>321</v>
      </c>
    </row>
    <row r="20" spans="1:5">
      <c r="A20" s="85">
        <v>16</v>
      </c>
      <c r="B20" s="85" t="s">
        <v>269</v>
      </c>
      <c r="C20" s="85" t="s">
        <v>269</v>
      </c>
      <c r="D20" s="85">
        <f>'Quản lý đơn hàng (Staff)'!$F$4</f>
        <v>15</v>
      </c>
      <c r="E20" s="85" t="s">
        <v>321</v>
      </c>
    </row>
    <row r="21" spans="1:5">
      <c r="D21" s="82">
        <f>SUM(D5:D20)</f>
        <v>268</v>
      </c>
    </row>
  </sheetData>
  <mergeCells count="2">
    <mergeCell ref="A1:E2"/>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4"/>
  <sheetViews>
    <sheetView topLeftCell="A20" workbookViewId="0">
      <selection activeCell="H13" sqref="H13"/>
    </sheetView>
  </sheetViews>
  <sheetFormatPr defaultColWidth="9.109375" defaultRowHeight="13.8"/>
  <cols>
    <col min="1" max="1" width="14.109375" style="7" customWidth="1"/>
    <col min="2" max="2" width="33.33203125" style="7" bestFit="1" customWidth="1"/>
    <col min="3" max="3" width="11.6640625" style="7" customWidth="1"/>
    <col min="4" max="10" width="9.109375" style="7"/>
    <col min="11" max="11" width="13.5546875" style="7" customWidth="1"/>
    <col min="12" max="12" width="14.33203125" style="7" customWidth="1"/>
    <col min="13" max="16384" width="9.109375" style="7"/>
  </cols>
  <sheetData>
    <row r="1" spans="1:16" s="1" customFormat="1" ht="24.6">
      <c r="A1" s="119" t="s">
        <v>7</v>
      </c>
      <c r="B1" s="119"/>
      <c r="C1" s="119"/>
      <c r="D1" s="119"/>
      <c r="E1" s="119"/>
      <c r="F1" s="119"/>
      <c r="G1" s="119"/>
      <c r="H1" s="119"/>
      <c r="I1" s="119"/>
      <c r="J1" s="119"/>
      <c r="K1" s="119"/>
      <c r="L1" s="119"/>
      <c r="M1" s="119"/>
      <c r="N1" s="119"/>
      <c r="O1" s="119"/>
      <c r="P1" s="119"/>
    </row>
    <row r="2" spans="1:16" s="1" customFormat="1" ht="13.2">
      <c r="A2" s="2"/>
      <c r="B2" s="3"/>
      <c r="C2" s="3"/>
      <c r="D2" s="3"/>
      <c r="E2" s="3"/>
      <c r="F2" s="3"/>
      <c r="G2" s="3"/>
      <c r="H2" s="3"/>
      <c r="I2" s="3"/>
      <c r="J2" s="3"/>
      <c r="K2" s="3"/>
      <c r="L2" s="3"/>
      <c r="M2" s="4"/>
      <c r="N2" s="4"/>
      <c r="O2" s="4"/>
      <c r="P2" s="4"/>
    </row>
    <row r="3" spans="1:16" s="1" customFormat="1" ht="16.8">
      <c r="A3" s="54" t="s">
        <v>1</v>
      </c>
      <c r="B3" s="120" t="s">
        <v>8</v>
      </c>
      <c r="C3" s="120"/>
      <c r="D3" s="55"/>
      <c r="E3" s="112" t="s">
        <v>9</v>
      </c>
      <c r="F3" s="112"/>
      <c r="G3" s="112"/>
      <c r="H3" s="113" t="s">
        <v>10</v>
      </c>
      <c r="I3" s="114"/>
      <c r="J3" s="114"/>
      <c r="K3" s="115"/>
      <c r="L3" s="56"/>
      <c r="M3" s="56"/>
      <c r="N3" s="56"/>
      <c r="O3" s="56"/>
      <c r="P3" s="56"/>
    </row>
    <row r="4" spans="1:16" s="1" customFormat="1" ht="16.8">
      <c r="A4" s="54"/>
      <c r="B4" s="111"/>
      <c r="C4" s="111"/>
      <c r="D4" s="57"/>
      <c r="E4" s="112" t="s">
        <v>11</v>
      </c>
      <c r="F4" s="112"/>
      <c r="G4" s="112"/>
      <c r="H4" s="116" t="s">
        <v>12</v>
      </c>
      <c r="I4" s="117"/>
      <c r="J4" s="117"/>
      <c r="K4" s="118"/>
      <c r="L4" s="57"/>
      <c r="M4" s="56"/>
      <c r="N4" s="56"/>
      <c r="O4" s="56"/>
      <c r="P4" s="56"/>
    </row>
    <row r="5" spans="1:16" s="1" customFormat="1" ht="16.8">
      <c r="A5" s="54"/>
      <c r="B5" s="111"/>
      <c r="C5" s="111"/>
      <c r="D5" s="57"/>
      <c r="E5" s="112" t="s">
        <v>13</v>
      </c>
      <c r="F5" s="112"/>
      <c r="G5" s="112"/>
      <c r="H5" s="125">
        <v>44114</v>
      </c>
      <c r="I5" s="126"/>
      <c r="J5" s="126"/>
      <c r="K5" s="127"/>
      <c r="L5" s="57"/>
      <c r="M5" s="56"/>
      <c r="N5" s="56"/>
      <c r="O5" s="56"/>
      <c r="P5" s="56"/>
    </row>
    <row r="6" spans="1:16" s="1" customFormat="1" ht="20.25" customHeight="1">
      <c r="A6" s="58" t="s">
        <v>14</v>
      </c>
      <c r="B6" s="123" t="s">
        <v>15</v>
      </c>
      <c r="C6" s="123"/>
      <c r="D6" s="123"/>
      <c r="E6" s="123"/>
      <c r="F6" s="123"/>
      <c r="G6" s="123"/>
      <c r="H6" s="123"/>
      <c r="I6" s="123"/>
      <c r="J6" s="123"/>
      <c r="K6" s="123"/>
      <c r="L6" s="59"/>
      <c r="M6" s="60"/>
      <c r="N6" s="60"/>
      <c r="O6" s="60"/>
      <c r="P6" s="60"/>
    </row>
    <row r="7" spans="1:16" s="1" customFormat="1" ht="20.25" customHeight="1">
      <c r="A7" s="61"/>
      <c r="B7" s="62"/>
      <c r="C7" s="124" t="s">
        <v>16</v>
      </c>
      <c r="D7" s="124"/>
      <c r="E7" s="124" t="s">
        <v>17</v>
      </c>
      <c r="F7" s="124"/>
      <c r="G7" s="124" t="s">
        <v>18</v>
      </c>
      <c r="H7" s="124"/>
      <c r="I7" s="124" t="s">
        <v>19</v>
      </c>
      <c r="J7" s="124"/>
      <c r="K7" s="124" t="s">
        <v>20</v>
      </c>
      <c r="L7" s="124"/>
      <c r="M7" s="121" t="s">
        <v>21</v>
      </c>
      <c r="N7" s="121"/>
      <c r="O7" s="122" t="s">
        <v>22</v>
      </c>
      <c r="P7" s="122"/>
    </row>
    <row r="8" spans="1:16" s="1" customFormat="1" ht="16.8">
      <c r="A8" s="63"/>
      <c r="B8" s="64"/>
      <c r="C8" s="124"/>
      <c r="D8" s="124"/>
      <c r="E8" s="124"/>
      <c r="F8" s="124"/>
      <c r="G8" s="124"/>
      <c r="H8" s="124"/>
      <c r="I8" s="124"/>
      <c r="J8" s="124"/>
      <c r="K8" s="124"/>
      <c r="L8" s="124"/>
      <c r="M8" s="121"/>
      <c r="N8" s="121"/>
      <c r="O8" s="122"/>
      <c r="P8" s="122"/>
    </row>
    <row r="9" spans="1:16" s="5" customFormat="1" ht="22.5" customHeight="1">
      <c r="A9" s="65" t="s">
        <v>2</v>
      </c>
      <c r="B9" s="65" t="s">
        <v>23</v>
      </c>
      <c r="C9" s="66" t="s">
        <v>24</v>
      </c>
      <c r="D9" s="66" t="s">
        <v>25</v>
      </c>
      <c r="E9" s="66" t="s">
        <v>24</v>
      </c>
      <c r="F9" s="66" t="s">
        <v>25</v>
      </c>
      <c r="G9" s="66" t="s">
        <v>24</v>
      </c>
      <c r="H9" s="66" t="s">
        <v>25</v>
      </c>
      <c r="I9" s="65" t="s">
        <v>24</v>
      </c>
      <c r="J9" s="66" t="s">
        <v>25</v>
      </c>
      <c r="K9" s="66" t="s">
        <v>24</v>
      </c>
      <c r="L9" s="66" t="s">
        <v>25</v>
      </c>
      <c r="M9" s="66" t="s">
        <v>24</v>
      </c>
      <c r="N9" s="66" t="s">
        <v>25</v>
      </c>
      <c r="O9" s="66" t="s">
        <v>24</v>
      </c>
      <c r="P9" s="66" t="s">
        <v>25</v>
      </c>
    </row>
    <row r="10" spans="1:16" s="1" customFormat="1" ht="31.65" customHeight="1">
      <c r="A10" s="67">
        <v>1</v>
      </c>
      <c r="B10" s="68" t="s">
        <v>6</v>
      </c>
      <c r="C10" s="69">
        <v>15</v>
      </c>
      <c r="D10" s="69">
        <v>15</v>
      </c>
      <c r="E10" s="69">
        <v>0</v>
      </c>
      <c r="F10" s="69">
        <f>'[1]Show Bus Routes List'!C6</f>
        <v>0</v>
      </c>
      <c r="G10" s="69">
        <f>'[1]Show Bus Routes List'!D5</f>
        <v>0</v>
      </c>
      <c r="H10" s="69">
        <f>'[1]Show Bus Routes List'!D6</f>
        <v>0</v>
      </c>
      <c r="I10" s="69">
        <f>'[1]Show Bus Routes List'!E5</f>
        <v>0</v>
      </c>
      <c r="J10" s="69">
        <f>'[1]Show Bus Routes List'!E6</f>
        <v>0</v>
      </c>
      <c r="K10" s="69">
        <v>15</v>
      </c>
      <c r="L10" s="69">
        <v>15</v>
      </c>
      <c r="M10" s="70">
        <f>ROUND(C10*100/K10,1)</f>
        <v>100</v>
      </c>
      <c r="N10" s="70">
        <f t="shared" ref="N10:N20" si="0">ROUND(D10*100/L10,1)</f>
        <v>100</v>
      </c>
      <c r="O10" s="70">
        <f t="shared" ref="O10:P17" si="1">ROUND((C10+E10)*100/K10,1)</f>
        <v>100</v>
      </c>
      <c r="P10" s="71">
        <f t="shared" si="1"/>
        <v>100</v>
      </c>
    </row>
    <row r="11" spans="1:16" s="1" customFormat="1" ht="31.65" customHeight="1">
      <c r="A11" s="67">
        <v>2</v>
      </c>
      <c r="B11" s="68" t="s">
        <v>26</v>
      </c>
      <c r="C11" s="69"/>
      <c r="D11" s="69"/>
      <c r="E11" s="69"/>
      <c r="F11" s="69"/>
      <c r="G11" s="69"/>
      <c r="H11" s="69"/>
      <c r="I11" s="69"/>
      <c r="J11" s="69"/>
      <c r="K11" s="69"/>
      <c r="L11" s="69"/>
      <c r="M11" s="70"/>
      <c r="N11" s="70"/>
      <c r="O11" s="70"/>
      <c r="P11" s="71"/>
    </row>
    <row r="12" spans="1:16" s="1" customFormat="1" ht="45" customHeight="1">
      <c r="A12" s="67">
        <v>3</v>
      </c>
      <c r="B12" s="68" t="s">
        <v>27</v>
      </c>
      <c r="C12" s="69">
        <v>12</v>
      </c>
      <c r="D12" s="69">
        <v>12</v>
      </c>
      <c r="E12" s="69">
        <v>0</v>
      </c>
      <c r="F12" s="69">
        <f>'[1]Show Bus Stops List'!C6</f>
        <v>0</v>
      </c>
      <c r="G12" s="69">
        <f>'[1]Show Bus Stops List'!D5</f>
        <v>0</v>
      </c>
      <c r="H12" s="69">
        <f>'[1]Show Bus Stops List'!D6</f>
        <v>0</v>
      </c>
      <c r="I12" s="69">
        <f>'[1]Show Bus Stops List'!E5</f>
        <v>0</v>
      </c>
      <c r="J12" s="69">
        <f>'[1]Show Bus Stops List'!E6</f>
        <v>0</v>
      </c>
      <c r="K12" s="69">
        <v>12</v>
      </c>
      <c r="L12" s="69">
        <v>12</v>
      </c>
      <c r="M12" s="70">
        <f t="shared" ref="M12:M20" si="2">ROUND(C12*100/K12,1)</f>
        <v>100</v>
      </c>
      <c r="N12" s="70">
        <f t="shared" si="0"/>
        <v>100</v>
      </c>
      <c r="O12" s="70">
        <f t="shared" si="1"/>
        <v>100</v>
      </c>
      <c r="P12" s="71">
        <f t="shared" si="1"/>
        <v>100</v>
      </c>
    </row>
    <row r="13" spans="1:16" s="1" customFormat="1" ht="45" customHeight="1">
      <c r="A13" s="72">
        <v>4</v>
      </c>
      <c r="B13" s="73" t="s">
        <v>28</v>
      </c>
      <c r="C13" s="69"/>
      <c r="D13" s="69"/>
      <c r="E13" s="69"/>
      <c r="F13" s="69"/>
      <c r="G13" s="69"/>
      <c r="H13" s="69"/>
      <c r="I13" s="69"/>
      <c r="J13" s="69"/>
      <c r="K13" s="69"/>
      <c r="L13" s="69"/>
      <c r="M13" s="70"/>
      <c r="N13" s="70"/>
      <c r="O13" s="70"/>
      <c r="P13" s="71"/>
    </row>
    <row r="14" spans="1:16" s="1" customFormat="1" ht="33.75" customHeight="1">
      <c r="A14" s="72">
        <v>5</v>
      </c>
      <c r="B14" s="73" t="s">
        <v>29</v>
      </c>
      <c r="C14" s="35">
        <v>8</v>
      </c>
      <c r="D14" s="35">
        <v>8</v>
      </c>
      <c r="E14" s="35" t="e">
        <f>#REF!</f>
        <v>#REF!</v>
      </c>
      <c r="F14" s="35" t="e">
        <f>#REF!</f>
        <v>#REF!</v>
      </c>
      <c r="G14" s="35" t="e">
        <f>#REF!</f>
        <v>#REF!</v>
      </c>
      <c r="H14" s="35" t="e">
        <f>#REF!</f>
        <v>#REF!</v>
      </c>
      <c r="I14" s="35" t="e">
        <f>#REF!</f>
        <v>#REF!</v>
      </c>
      <c r="J14" s="35" t="e">
        <f>#REF!</f>
        <v>#REF!</v>
      </c>
      <c r="K14" s="35">
        <v>4</v>
      </c>
      <c r="L14" s="35">
        <v>4</v>
      </c>
      <c r="M14" s="70">
        <f t="shared" si="2"/>
        <v>200</v>
      </c>
      <c r="N14" s="70">
        <f t="shared" si="0"/>
        <v>200</v>
      </c>
      <c r="O14" s="70" t="e">
        <f>ROUND((C14+E14)*100/K14,1)</f>
        <v>#REF!</v>
      </c>
      <c r="P14" s="71" t="e">
        <f t="shared" si="1"/>
        <v>#REF!</v>
      </c>
    </row>
    <row r="15" spans="1:16" s="1" customFormat="1" ht="33.75" customHeight="1">
      <c r="A15" s="72">
        <v>6</v>
      </c>
      <c r="B15" s="73" t="s">
        <v>30</v>
      </c>
      <c r="C15" s="35"/>
      <c r="D15" s="35"/>
      <c r="E15" s="35"/>
      <c r="F15" s="35"/>
      <c r="G15" s="35"/>
      <c r="H15" s="35"/>
      <c r="I15" s="35"/>
      <c r="J15" s="35"/>
      <c r="K15" s="35"/>
      <c r="L15" s="35"/>
      <c r="M15" s="36"/>
      <c r="N15" s="36"/>
      <c r="O15" s="36"/>
      <c r="P15" s="37"/>
    </row>
    <row r="16" spans="1:16" s="1" customFormat="1" ht="42" customHeight="1">
      <c r="A16" s="72">
        <v>7</v>
      </c>
      <c r="B16" s="73" t="s">
        <v>31</v>
      </c>
      <c r="C16" s="35">
        <v>15</v>
      </c>
      <c r="D16" s="35">
        <v>15</v>
      </c>
      <c r="E16" s="35">
        <v>0</v>
      </c>
      <c r="F16" s="35">
        <v>0</v>
      </c>
      <c r="G16" s="35">
        <v>0</v>
      </c>
      <c r="H16" s="35">
        <v>0</v>
      </c>
      <c r="I16" s="35">
        <v>0</v>
      </c>
      <c r="J16" s="35">
        <v>0</v>
      </c>
      <c r="K16" s="35">
        <v>15</v>
      </c>
      <c r="L16" s="35">
        <v>15</v>
      </c>
      <c r="M16" s="70">
        <f t="shared" si="2"/>
        <v>100</v>
      </c>
      <c r="N16" s="36">
        <v>100</v>
      </c>
      <c r="O16" s="36">
        <v>100</v>
      </c>
      <c r="P16" s="37">
        <v>100</v>
      </c>
    </row>
    <row r="17" spans="1:16" s="1" customFormat="1" ht="33.75" customHeight="1">
      <c r="A17" s="72">
        <v>8</v>
      </c>
      <c r="B17" s="73" t="s">
        <v>32</v>
      </c>
      <c r="C17" s="35">
        <v>20</v>
      </c>
      <c r="D17" s="35">
        <v>20</v>
      </c>
      <c r="E17" s="35" t="e">
        <f>#REF!</f>
        <v>#REF!</v>
      </c>
      <c r="F17" s="35" t="e">
        <f>#REF!</f>
        <v>#REF!</v>
      </c>
      <c r="G17" s="35" t="e">
        <f>#REF!</f>
        <v>#REF!</v>
      </c>
      <c r="H17" s="35" t="e">
        <f>#REF!</f>
        <v>#REF!</v>
      </c>
      <c r="I17" s="35" t="e">
        <f>#REF!</f>
        <v>#REF!</v>
      </c>
      <c r="J17" s="35" t="e">
        <f>#REF!</f>
        <v>#REF!</v>
      </c>
      <c r="K17" s="35">
        <v>20</v>
      </c>
      <c r="L17" s="35">
        <v>20</v>
      </c>
      <c r="M17" s="70">
        <f t="shared" si="2"/>
        <v>100</v>
      </c>
      <c r="N17" s="70">
        <f t="shared" si="0"/>
        <v>100</v>
      </c>
      <c r="O17" s="70" t="e">
        <f>ROUND((C17+E17)*100/K17,1)</f>
        <v>#REF!</v>
      </c>
      <c r="P17" s="71" t="e">
        <f t="shared" si="1"/>
        <v>#REF!</v>
      </c>
    </row>
    <row r="18" spans="1:16" s="1" customFormat="1" ht="21">
      <c r="A18" s="72">
        <v>9</v>
      </c>
      <c r="B18" s="73" t="s">
        <v>33</v>
      </c>
      <c r="C18" s="35">
        <v>27</v>
      </c>
      <c r="D18" s="35">
        <v>27</v>
      </c>
      <c r="E18" s="35" t="e">
        <f>#REF!</f>
        <v>#REF!</v>
      </c>
      <c r="F18" s="69">
        <v>0</v>
      </c>
      <c r="G18" s="35" t="e">
        <f>#REF!</f>
        <v>#REF!</v>
      </c>
      <c r="H18" s="35" t="e">
        <f>#REF!</f>
        <v>#REF!</v>
      </c>
      <c r="I18" s="35" t="e">
        <f>#REF!</f>
        <v>#REF!</v>
      </c>
      <c r="J18" s="35">
        <v>0</v>
      </c>
      <c r="K18" s="35">
        <v>27</v>
      </c>
      <c r="L18" s="35">
        <v>27</v>
      </c>
      <c r="M18" s="70">
        <f t="shared" si="2"/>
        <v>100</v>
      </c>
      <c r="N18" s="70">
        <f t="shared" si="0"/>
        <v>100</v>
      </c>
      <c r="O18" s="70" t="e">
        <f t="shared" ref="O18:O20" si="3">ROUND((C18+E18)*100/K18,1)</f>
        <v>#REF!</v>
      </c>
      <c r="P18" s="71">
        <f t="shared" ref="P18:P20" si="4">ROUND((D18+F18)*100/L18,1)</f>
        <v>100</v>
      </c>
    </row>
    <row r="19" spans="1:16" s="6" customFormat="1" ht="21">
      <c r="A19" s="74">
        <v>10</v>
      </c>
      <c r="B19" s="75" t="s">
        <v>34</v>
      </c>
      <c r="C19" s="38">
        <v>17</v>
      </c>
      <c r="D19" s="38">
        <v>17</v>
      </c>
      <c r="E19" s="35">
        <v>0</v>
      </c>
      <c r="F19" s="35" t="e">
        <f>#REF!</f>
        <v>#REF!</v>
      </c>
      <c r="G19" s="35">
        <v>0</v>
      </c>
      <c r="H19" s="35">
        <v>0</v>
      </c>
      <c r="I19" s="35">
        <v>0</v>
      </c>
      <c r="J19" s="35" t="e">
        <f>#REF!</f>
        <v>#REF!</v>
      </c>
      <c r="K19" s="38">
        <v>17</v>
      </c>
      <c r="L19" s="38">
        <v>17</v>
      </c>
      <c r="M19" s="70">
        <f t="shared" si="2"/>
        <v>100</v>
      </c>
      <c r="N19" s="70">
        <f t="shared" si="0"/>
        <v>100</v>
      </c>
      <c r="O19" s="70">
        <f t="shared" si="3"/>
        <v>100</v>
      </c>
      <c r="P19" s="71" t="e">
        <f t="shared" si="4"/>
        <v>#REF!</v>
      </c>
    </row>
    <row r="20" spans="1:16" s="1" customFormat="1" ht="21">
      <c r="A20" s="74">
        <v>11</v>
      </c>
      <c r="B20" s="75" t="s">
        <v>35</v>
      </c>
      <c r="C20" s="38">
        <v>18</v>
      </c>
      <c r="D20" s="38">
        <v>18</v>
      </c>
      <c r="E20" s="35" t="e">
        <f>#REF!</f>
        <v>#REF!</v>
      </c>
      <c r="F20" s="35">
        <v>0</v>
      </c>
      <c r="G20" s="35" t="e">
        <f>#REF!</f>
        <v>#REF!</v>
      </c>
      <c r="H20" s="35" t="e">
        <f>#REF!</f>
        <v>#REF!</v>
      </c>
      <c r="I20" s="35" t="e">
        <f>#REF!</f>
        <v>#REF!</v>
      </c>
      <c r="J20" s="35">
        <v>0</v>
      </c>
      <c r="K20" s="38">
        <v>18</v>
      </c>
      <c r="L20" s="38">
        <v>18</v>
      </c>
      <c r="M20" s="70">
        <f t="shared" si="2"/>
        <v>100</v>
      </c>
      <c r="N20" s="70">
        <f t="shared" si="0"/>
        <v>100</v>
      </c>
      <c r="O20" s="70" t="e">
        <f t="shared" si="3"/>
        <v>#REF!</v>
      </c>
      <c r="P20" s="71">
        <f t="shared" si="4"/>
        <v>100</v>
      </c>
    </row>
    <row r="21" spans="1:16" s="1" customFormat="1" ht="16.8">
      <c r="A21" s="39"/>
      <c r="B21" s="40" t="s">
        <v>36</v>
      </c>
      <c r="C21" s="41">
        <f t="shared" ref="C21" si="5">SUM(C10:C20)</f>
        <v>132</v>
      </c>
      <c r="D21" s="41">
        <f t="shared" ref="D21" si="6">SUM(D10:D20)</f>
        <v>132</v>
      </c>
      <c r="E21" s="41" t="e">
        <f t="shared" ref="E21" si="7">SUM(E10:E20)</f>
        <v>#REF!</v>
      </c>
      <c r="F21" s="41" t="e">
        <f t="shared" ref="F21" si="8">SUM(F10:F20)</f>
        <v>#REF!</v>
      </c>
      <c r="G21" s="41" t="e">
        <f t="shared" ref="G21" si="9">SUM(G10:G20)</f>
        <v>#REF!</v>
      </c>
      <c r="H21" s="41" t="e">
        <f t="shared" ref="H21" si="10">SUM(H10:H20)</f>
        <v>#REF!</v>
      </c>
      <c r="I21" s="41" t="e">
        <f t="shared" ref="I21" si="11">SUM(I10:I20)</f>
        <v>#REF!</v>
      </c>
      <c r="J21" s="41" t="e">
        <f t="shared" ref="J21" si="12">SUM(J10:J20)</f>
        <v>#REF!</v>
      </c>
      <c r="K21" s="41">
        <f t="shared" ref="K21" si="13">SUM(K10:K20)</f>
        <v>128</v>
      </c>
      <c r="L21" s="41">
        <f t="shared" ref="L21" si="14">SUM(L10:L20)</f>
        <v>128</v>
      </c>
      <c r="M21" s="41">
        <f t="shared" ref="M21" si="15">SUM(M10:M20)</f>
        <v>900</v>
      </c>
      <c r="N21" s="41">
        <f t="shared" ref="N21" si="16">SUM(N10:N20)</f>
        <v>900</v>
      </c>
      <c r="O21" s="41" t="e">
        <f t="shared" ref="O21" si="17">SUM(O10:O20)</f>
        <v>#REF!</v>
      </c>
      <c r="P21" s="41" t="e">
        <f t="shared" ref="P21" si="18">SUM(P10:P20)</f>
        <v>#REF!</v>
      </c>
    </row>
    <row r="22" spans="1:16" ht="17.399999999999999" thickBot="1">
      <c r="A22" s="9"/>
      <c r="B22" s="10"/>
      <c r="C22" s="11" t="s">
        <v>24</v>
      </c>
      <c r="D22" s="11" t="s">
        <v>37</v>
      </c>
      <c r="E22" s="12"/>
      <c r="F22" s="13"/>
      <c r="G22" s="13"/>
      <c r="H22" s="13"/>
      <c r="I22" s="13"/>
      <c r="J22" s="13"/>
      <c r="K22" s="14"/>
      <c r="L22" s="14"/>
      <c r="M22" s="15"/>
      <c r="N22" s="15"/>
      <c r="O22" s="15"/>
      <c r="P22" s="27"/>
    </row>
    <row r="23" spans="1:16" ht="17.399999999999999" thickBot="1">
      <c r="A23" s="16"/>
      <c r="B23" s="17" t="s">
        <v>38</v>
      </c>
      <c r="C23" s="18" t="e">
        <f>ROUND((C21+E21)*100/K21,1)</f>
        <v>#REF!</v>
      </c>
      <c r="D23" s="19" t="e">
        <f>ROUND((D21+F21)*100/L21,1)</f>
        <v>#REF!</v>
      </c>
      <c r="E23" s="16" t="s">
        <v>39</v>
      </c>
      <c r="F23" s="20"/>
      <c r="G23" s="21"/>
      <c r="H23" s="16"/>
      <c r="I23" s="16"/>
      <c r="J23" s="16"/>
      <c r="K23" s="21"/>
      <c r="L23" s="21"/>
      <c r="M23" s="22"/>
      <c r="N23" s="22"/>
      <c r="O23" s="22"/>
      <c r="P23" s="28"/>
    </row>
    <row r="24" spans="1:16" ht="16.8">
      <c r="A24" s="77"/>
      <c r="B24" s="23" t="s">
        <v>40</v>
      </c>
      <c r="C24" s="24">
        <f>ROUND(C21*100/K21,1)</f>
        <v>103.1</v>
      </c>
      <c r="D24" s="25">
        <f>ROUND(D21*100/L21,1)</f>
        <v>103.1</v>
      </c>
      <c r="E24" s="24" t="s">
        <v>39</v>
      </c>
      <c r="F24" s="26"/>
      <c r="G24" s="78"/>
      <c r="H24" s="77"/>
      <c r="I24" s="77"/>
      <c r="J24" s="77"/>
      <c r="K24" s="78"/>
      <c r="L24" s="78"/>
      <c r="M24" s="79"/>
      <c r="N24" s="79"/>
      <c r="O24" s="79"/>
      <c r="P24" s="80"/>
    </row>
  </sheetData>
  <mergeCells count="18">
    <mergeCell ref="M7:N8"/>
    <mergeCell ref="O7:P8"/>
    <mergeCell ref="B5:C5"/>
    <mergeCell ref="E5:G5"/>
    <mergeCell ref="B6:K6"/>
    <mergeCell ref="C7:D8"/>
    <mergeCell ref="E7:F8"/>
    <mergeCell ref="G7:H8"/>
    <mergeCell ref="I7:J8"/>
    <mergeCell ref="K7:L8"/>
    <mergeCell ref="H5:K5"/>
    <mergeCell ref="B4:C4"/>
    <mergeCell ref="E4:G4"/>
    <mergeCell ref="H3:K3"/>
    <mergeCell ref="H4:K4"/>
    <mergeCell ref="A1:P1"/>
    <mergeCell ref="B3:C3"/>
    <mergeCell ref="E3:G3"/>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A0FE-22A2-4869-943B-90BD1F2D8B6B}">
  <dimension ref="A1:M29"/>
  <sheetViews>
    <sheetView topLeftCell="A10" zoomScale="55" zoomScaleNormal="55" workbookViewId="0">
      <selection activeCell="B4" sqref="B4"/>
    </sheetView>
  </sheetViews>
  <sheetFormatPr defaultColWidth="9.109375" defaultRowHeight="16.8"/>
  <cols>
    <col min="1" max="1" width="28.44140625" style="8" customWidth="1"/>
    <col min="2" max="2" width="31.6640625" style="8" bestFit="1" customWidth="1"/>
    <col min="3" max="3" width="34.33203125" style="8" customWidth="1"/>
    <col min="4" max="4" width="29" style="8" bestFit="1" customWidth="1"/>
    <col min="5" max="6" width="42.5546875" style="8" customWidth="1"/>
    <col min="7" max="12" width="17.21875" style="8" customWidth="1"/>
    <col min="13" max="13" width="14.44140625" style="8"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256</v>
      </c>
      <c r="C2" s="129"/>
      <c r="D2" s="129"/>
      <c r="E2" s="129"/>
      <c r="F2" s="129"/>
      <c r="G2" s="29"/>
      <c r="H2" s="30"/>
      <c r="J2" s="29"/>
    </row>
    <row r="3" spans="1:13" s="31" customFormat="1">
      <c r="A3" s="43"/>
      <c r="B3" s="94" t="s">
        <v>16</v>
      </c>
      <c r="C3" s="94" t="s">
        <v>17</v>
      </c>
      <c r="D3" s="94" t="s">
        <v>43</v>
      </c>
      <c r="E3" s="94" t="s">
        <v>19</v>
      </c>
      <c r="F3" s="94" t="s">
        <v>44</v>
      </c>
      <c r="G3" s="29"/>
      <c r="H3" s="30"/>
      <c r="J3" s="29"/>
    </row>
    <row r="4" spans="1:13" s="31" customFormat="1">
      <c r="A4" s="45" t="s">
        <v>45</v>
      </c>
      <c r="B4" s="46">
        <f>COUNTIF(G12:G88,"Passed")</f>
        <v>17</v>
      </c>
      <c r="C4" s="46">
        <f>COUNTIF(G12:G88,"Failed")</f>
        <v>0</v>
      </c>
      <c r="D4" s="43">
        <f>COUNTIF(G12:G29,"Untested")</f>
        <v>0</v>
      </c>
      <c r="E4" s="47">
        <f>COUNTIF(G12:G29,"Blocked")</f>
        <v>0</v>
      </c>
      <c r="F4" s="43">
        <f>SUM(B4:C4)</f>
        <v>17</v>
      </c>
      <c r="G4" s="29"/>
      <c r="H4" s="30"/>
      <c r="J4" s="29"/>
    </row>
    <row r="5" spans="1:13" s="31" customFormat="1">
      <c r="A5" s="45" t="s">
        <v>46</v>
      </c>
      <c r="B5" s="46">
        <f>COUNTIF(J12:J88,"Passed")</f>
        <v>17</v>
      </c>
      <c r="C5" s="46">
        <f>COUNTIF(J12:J88,"Failed")</f>
        <v>0</v>
      </c>
      <c r="D5" s="43">
        <f>COUNTIF(J12:J29,"Untested")</f>
        <v>0</v>
      </c>
      <c r="E5" s="47">
        <f>COUNTIF(J12:J29,"Blocked")</f>
        <v>0</v>
      </c>
      <c r="F5" s="43">
        <f>SUM(B5:C5)</f>
        <v>17</v>
      </c>
      <c r="G5" s="29"/>
      <c r="H5" s="30"/>
      <c r="J5" s="29"/>
    </row>
    <row r="6" spans="1:13" s="31" customFormat="1" ht="245.4" customHeight="1">
      <c r="A6" s="87"/>
      <c r="B6" s="88"/>
      <c r="C6" s="88"/>
      <c r="D6" s="89"/>
      <c r="E6" s="90"/>
      <c r="F6" s="89"/>
      <c r="G6" s="29"/>
      <c r="H6" s="30"/>
      <c r="J6" s="29"/>
    </row>
    <row r="7" spans="1:13" s="31" customFormat="1" ht="245.4"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4" t="s">
        <v>56</v>
      </c>
      <c r="J10" s="48" t="s">
        <v>54</v>
      </c>
      <c r="K10" s="49" t="s">
        <v>55</v>
      </c>
      <c r="L10" s="94" t="s">
        <v>56</v>
      </c>
      <c r="M10" s="130"/>
    </row>
    <row r="11" spans="1:13" s="31" customFormat="1">
      <c r="A11" s="132" t="s">
        <v>597</v>
      </c>
      <c r="B11" s="132"/>
      <c r="C11" s="132"/>
      <c r="D11" s="132"/>
      <c r="E11" s="132"/>
      <c r="F11" s="132"/>
      <c r="G11" s="132"/>
      <c r="H11" s="132"/>
      <c r="I11" s="132"/>
      <c r="J11" s="132"/>
      <c r="K11" s="132"/>
      <c r="L11" s="132"/>
      <c r="M11" s="132"/>
    </row>
    <row r="12" spans="1:13" s="31" customFormat="1" ht="41.4" customHeight="1">
      <c r="A12" s="50" t="s">
        <v>598</v>
      </c>
      <c r="B12" s="50" t="s">
        <v>599</v>
      </c>
      <c r="C12" s="50" t="s">
        <v>600</v>
      </c>
      <c r="D12" s="50" t="s">
        <v>601</v>
      </c>
      <c r="E12" s="50" t="s">
        <v>602</v>
      </c>
      <c r="F12" s="50" t="s">
        <v>602</v>
      </c>
      <c r="G12" s="51" t="s">
        <v>57</v>
      </c>
      <c r="H12" s="86">
        <v>46121</v>
      </c>
      <c r="I12" s="53" t="s">
        <v>596</v>
      </c>
      <c r="J12" s="51" t="s">
        <v>57</v>
      </c>
      <c r="K12" s="86">
        <v>46124</v>
      </c>
      <c r="L12" s="53" t="s">
        <v>596</v>
      </c>
      <c r="M12" s="76"/>
    </row>
    <row r="13" spans="1:13" s="31" customFormat="1" ht="54.6" customHeight="1">
      <c r="A13" s="50" t="s">
        <v>603</v>
      </c>
      <c r="B13" s="50" t="s">
        <v>604</v>
      </c>
      <c r="C13" s="50" t="s">
        <v>605</v>
      </c>
      <c r="D13" s="50" t="s">
        <v>606</v>
      </c>
      <c r="E13" s="50" t="s">
        <v>607</v>
      </c>
      <c r="F13" s="50" t="s">
        <v>607</v>
      </c>
      <c r="G13" s="51" t="s">
        <v>57</v>
      </c>
      <c r="H13" s="86">
        <v>46121</v>
      </c>
      <c r="I13" s="53" t="s">
        <v>596</v>
      </c>
      <c r="J13" s="51" t="s">
        <v>57</v>
      </c>
      <c r="K13" s="86">
        <v>46124</v>
      </c>
      <c r="L13" s="53" t="s">
        <v>596</v>
      </c>
      <c r="M13" s="76"/>
    </row>
    <row r="14" spans="1:13" s="31" customFormat="1" ht="58.8" customHeight="1">
      <c r="A14" s="50" t="s">
        <v>608</v>
      </c>
      <c r="B14" s="50" t="s">
        <v>609</v>
      </c>
      <c r="C14" s="50" t="s">
        <v>610</v>
      </c>
      <c r="D14" s="50" t="s">
        <v>611</v>
      </c>
      <c r="E14" s="50" t="s">
        <v>612</v>
      </c>
      <c r="F14" s="50" t="s">
        <v>612</v>
      </c>
      <c r="G14" s="51" t="s">
        <v>57</v>
      </c>
      <c r="H14" s="86">
        <v>46121</v>
      </c>
      <c r="I14" s="53" t="s">
        <v>596</v>
      </c>
      <c r="J14" s="51" t="s">
        <v>57</v>
      </c>
      <c r="K14" s="86">
        <v>46124</v>
      </c>
      <c r="L14" s="53" t="s">
        <v>596</v>
      </c>
      <c r="M14" s="76"/>
    </row>
    <row r="15" spans="1:13" s="31" customFormat="1" ht="41.4" customHeight="1">
      <c r="A15" s="50" t="s">
        <v>613</v>
      </c>
      <c r="B15" s="50" t="s">
        <v>614</v>
      </c>
      <c r="C15" s="50" t="s">
        <v>615</v>
      </c>
      <c r="D15" s="50" t="s">
        <v>616</v>
      </c>
      <c r="E15" s="50" t="s">
        <v>617</v>
      </c>
      <c r="F15" s="50" t="s">
        <v>617</v>
      </c>
      <c r="G15" s="51" t="s">
        <v>57</v>
      </c>
      <c r="H15" s="86">
        <v>46121</v>
      </c>
      <c r="I15" s="53" t="s">
        <v>596</v>
      </c>
      <c r="J15" s="51" t="s">
        <v>57</v>
      </c>
      <c r="K15" s="86">
        <v>46124</v>
      </c>
      <c r="L15" s="53" t="s">
        <v>596</v>
      </c>
      <c r="M15" s="76"/>
    </row>
    <row r="16" spans="1:13" s="31" customFormat="1" ht="41.4" customHeight="1">
      <c r="A16" s="50" t="s">
        <v>618</v>
      </c>
      <c r="B16" s="50" t="s">
        <v>619</v>
      </c>
      <c r="C16" s="50" t="s">
        <v>620</v>
      </c>
      <c r="D16" s="50" t="s">
        <v>606</v>
      </c>
      <c r="E16" s="50" t="s">
        <v>621</v>
      </c>
      <c r="F16" s="50" t="s">
        <v>621</v>
      </c>
      <c r="G16" s="51" t="s">
        <v>57</v>
      </c>
      <c r="H16" s="86">
        <v>46121</v>
      </c>
      <c r="I16" s="53" t="s">
        <v>596</v>
      </c>
      <c r="J16" s="51" t="s">
        <v>57</v>
      </c>
      <c r="K16" s="86">
        <v>46124</v>
      </c>
      <c r="L16" s="53" t="s">
        <v>596</v>
      </c>
      <c r="M16" s="76"/>
    </row>
    <row r="17" spans="1:13" s="31" customFormat="1" ht="24.6" customHeight="1">
      <c r="A17" s="50" t="s">
        <v>622</v>
      </c>
      <c r="B17" s="50" t="s">
        <v>623</v>
      </c>
      <c r="C17" s="50" t="s">
        <v>624</v>
      </c>
      <c r="D17" s="50" t="s">
        <v>606</v>
      </c>
      <c r="E17" s="50" t="s">
        <v>625</v>
      </c>
      <c r="F17" s="50" t="s">
        <v>625</v>
      </c>
      <c r="G17" s="51" t="s">
        <v>57</v>
      </c>
      <c r="H17" s="86">
        <v>46121</v>
      </c>
      <c r="I17" s="53" t="s">
        <v>596</v>
      </c>
      <c r="J17" s="51" t="s">
        <v>57</v>
      </c>
      <c r="K17" s="86">
        <v>46124</v>
      </c>
      <c r="L17" s="53" t="s">
        <v>596</v>
      </c>
      <c r="M17" s="76"/>
    </row>
    <row r="18" spans="1:13" s="31" customFormat="1" ht="57.6" customHeight="1">
      <c r="A18" s="50" t="s">
        <v>626</v>
      </c>
      <c r="B18" s="50" t="s">
        <v>627</v>
      </c>
      <c r="C18" s="50" t="s">
        <v>628</v>
      </c>
      <c r="D18" s="50" t="s">
        <v>606</v>
      </c>
      <c r="E18" s="50" t="s">
        <v>629</v>
      </c>
      <c r="F18" s="50" t="s">
        <v>629</v>
      </c>
      <c r="G18" s="51" t="s">
        <v>57</v>
      </c>
      <c r="H18" s="86">
        <v>46121</v>
      </c>
      <c r="I18" s="53" t="s">
        <v>596</v>
      </c>
      <c r="J18" s="51" t="s">
        <v>57</v>
      </c>
      <c r="K18" s="86">
        <v>46124</v>
      </c>
      <c r="L18" s="53" t="s">
        <v>596</v>
      </c>
      <c r="M18" s="76"/>
    </row>
    <row r="19" spans="1:13" s="31" customFormat="1">
      <c r="A19" s="131" t="s">
        <v>630</v>
      </c>
      <c r="B19" s="131"/>
      <c r="C19" s="131"/>
      <c r="D19" s="131"/>
      <c r="E19" s="131"/>
      <c r="F19" s="131"/>
      <c r="G19" s="131"/>
      <c r="H19" s="131"/>
      <c r="I19" s="131"/>
      <c r="J19" s="131"/>
      <c r="K19" s="131"/>
      <c r="L19" s="131"/>
      <c r="M19" s="131"/>
    </row>
    <row r="20" spans="1:13" s="31" customFormat="1" ht="57.6" customHeight="1">
      <c r="A20" s="50" t="s">
        <v>631</v>
      </c>
      <c r="B20" s="50" t="s">
        <v>632</v>
      </c>
      <c r="C20" s="50" t="s">
        <v>633</v>
      </c>
      <c r="D20" s="50" t="s">
        <v>634</v>
      </c>
      <c r="E20" s="50" t="s">
        <v>635</v>
      </c>
      <c r="F20" s="50" t="s">
        <v>635</v>
      </c>
      <c r="G20" s="51" t="s">
        <v>57</v>
      </c>
      <c r="H20" s="86">
        <v>46121</v>
      </c>
      <c r="I20" s="53" t="s">
        <v>596</v>
      </c>
      <c r="J20" s="51" t="s">
        <v>57</v>
      </c>
      <c r="K20" s="86">
        <v>46124</v>
      </c>
      <c r="L20" s="53" t="s">
        <v>596</v>
      </c>
      <c r="M20" s="76"/>
    </row>
    <row r="21" spans="1:13" s="31" customFormat="1" ht="50.4">
      <c r="A21" s="50" t="s">
        <v>636</v>
      </c>
      <c r="B21" s="50" t="s">
        <v>637</v>
      </c>
      <c r="C21" s="50" t="s">
        <v>638</v>
      </c>
      <c r="D21" s="50" t="s">
        <v>606</v>
      </c>
      <c r="E21" s="50" t="s">
        <v>639</v>
      </c>
      <c r="F21" s="50" t="s">
        <v>639</v>
      </c>
      <c r="G21" s="51" t="s">
        <v>57</v>
      </c>
      <c r="H21" s="86">
        <v>46121</v>
      </c>
      <c r="I21" s="53" t="s">
        <v>596</v>
      </c>
      <c r="J21" s="51" t="s">
        <v>57</v>
      </c>
      <c r="K21" s="86">
        <v>46124</v>
      </c>
      <c r="L21" s="53" t="s">
        <v>596</v>
      </c>
      <c r="M21" s="76"/>
    </row>
    <row r="22" spans="1:13" s="31" customFormat="1" ht="57.6" customHeight="1">
      <c r="A22" s="50" t="s">
        <v>640</v>
      </c>
      <c r="B22" s="50" t="s">
        <v>641</v>
      </c>
      <c r="C22" s="50" t="s">
        <v>642</v>
      </c>
      <c r="D22" s="50" t="s">
        <v>606</v>
      </c>
      <c r="E22" s="50" t="s">
        <v>643</v>
      </c>
      <c r="F22" s="50" t="s">
        <v>643</v>
      </c>
      <c r="G22" s="51" t="s">
        <v>57</v>
      </c>
      <c r="H22" s="86">
        <v>46121</v>
      </c>
      <c r="I22" s="53" t="s">
        <v>596</v>
      </c>
      <c r="J22" s="51" t="s">
        <v>57</v>
      </c>
      <c r="K22" s="86">
        <v>46124</v>
      </c>
      <c r="L22" s="53" t="s">
        <v>596</v>
      </c>
      <c r="M22" s="76"/>
    </row>
    <row r="23" spans="1:13" s="31" customFormat="1" ht="57.6" customHeight="1">
      <c r="A23" s="50" t="s">
        <v>644</v>
      </c>
      <c r="B23" s="50" t="s">
        <v>645</v>
      </c>
      <c r="C23" s="50" t="s">
        <v>646</v>
      </c>
      <c r="D23" s="50" t="s">
        <v>606</v>
      </c>
      <c r="E23" s="50" t="s">
        <v>647</v>
      </c>
      <c r="F23" s="50" t="s">
        <v>647</v>
      </c>
      <c r="G23" s="51" t="s">
        <v>57</v>
      </c>
      <c r="H23" s="86">
        <v>46121</v>
      </c>
      <c r="I23" s="53" t="s">
        <v>596</v>
      </c>
      <c r="J23" s="51" t="s">
        <v>57</v>
      </c>
      <c r="K23" s="86">
        <v>46124</v>
      </c>
      <c r="L23" s="53" t="s">
        <v>596</v>
      </c>
      <c r="M23" s="76"/>
    </row>
    <row r="24" spans="1:13" s="31" customFormat="1" ht="57.6" customHeight="1">
      <c r="A24" s="50" t="s">
        <v>648</v>
      </c>
      <c r="B24" s="50" t="s">
        <v>649</v>
      </c>
      <c r="C24" s="50" t="s">
        <v>650</v>
      </c>
      <c r="D24" s="50" t="s">
        <v>606</v>
      </c>
      <c r="E24" s="50" t="s">
        <v>651</v>
      </c>
      <c r="F24" s="50" t="s">
        <v>651</v>
      </c>
      <c r="G24" s="51" t="s">
        <v>57</v>
      </c>
      <c r="H24" s="86">
        <v>46121</v>
      </c>
      <c r="I24" s="53" t="s">
        <v>596</v>
      </c>
      <c r="J24" s="51" t="s">
        <v>57</v>
      </c>
      <c r="K24" s="86">
        <v>46124</v>
      </c>
      <c r="L24" s="53" t="s">
        <v>596</v>
      </c>
      <c r="M24" s="76"/>
    </row>
    <row r="25" spans="1:13" s="31" customFormat="1" ht="57.6" customHeight="1">
      <c r="A25" s="50" t="s">
        <v>652</v>
      </c>
      <c r="B25" s="50" t="s">
        <v>653</v>
      </c>
      <c r="C25" s="50" t="s">
        <v>654</v>
      </c>
      <c r="D25" s="50" t="s">
        <v>606</v>
      </c>
      <c r="E25" s="50" t="s">
        <v>655</v>
      </c>
      <c r="F25" s="50" t="s">
        <v>655</v>
      </c>
      <c r="G25" s="51" t="s">
        <v>57</v>
      </c>
      <c r="H25" s="86">
        <v>46121</v>
      </c>
      <c r="I25" s="53" t="s">
        <v>596</v>
      </c>
      <c r="J25" s="51" t="s">
        <v>57</v>
      </c>
      <c r="K25" s="86">
        <v>46124</v>
      </c>
      <c r="L25" s="53" t="s">
        <v>596</v>
      </c>
      <c r="M25" s="76"/>
    </row>
    <row r="26" spans="1:13" s="31" customFormat="1" ht="57.6" customHeight="1">
      <c r="A26" s="50" t="s">
        <v>656</v>
      </c>
      <c r="B26" s="50" t="s">
        <v>657</v>
      </c>
      <c r="C26" s="50" t="s">
        <v>658</v>
      </c>
      <c r="D26" s="50" t="s">
        <v>606</v>
      </c>
      <c r="E26" s="50" t="s">
        <v>659</v>
      </c>
      <c r="F26" s="50" t="s">
        <v>660</v>
      </c>
      <c r="G26" s="51" t="s">
        <v>57</v>
      </c>
      <c r="H26" s="86">
        <v>46121</v>
      </c>
      <c r="I26" s="53" t="s">
        <v>596</v>
      </c>
      <c r="J26" s="51" t="s">
        <v>57</v>
      </c>
      <c r="K26" s="86">
        <v>46124</v>
      </c>
      <c r="L26" s="53" t="s">
        <v>596</v>
      </c>
      <c r="M26" s="76"/>
    </row>
    <row r="27" spans="1:13" s="31" customFormat="1" ht="57.6" customHeight="1">
      <c r="A27" s="50" t="s">
        <v>661</v>
      </c>
      <c r="B27" s="50" t="s">
        <v>662</v>
      </c>
      <c r="C27" s="50" t="s">
        <v>663</v>
      </c>
      <c r="D27" s="50" t="s">
        <v>606</v>
      </c>
      <c r="E27" s="50" t="s">
        <v>664</v>
      </c>
      <c r="F27" s="50" t="s">
        <v>664</v>
      </c>
      <c r="G27" s="51" t="s">
        <v>57</v>
      </c>
      <c r="H27" s="86">
        <v>46121</v>
      </c>
      <c r="I27" s="53" t="s">
        <v>596</v>
      </c>
      <c r="J27" s="51" t="s">
        <v>57</v>
      </c>
      <c r="K27" s="86">
        <v>46124</v>
      </c>
      <c r="L27" s="53" t="s">
        <v>596</v>
      </c>
      <c r="M27" s="76"/>
    </row>
    <row r="28" spans="1:13" s="31" customFormat="1" ht="57.6" customHeight="1">
      <c r="A28" s="50" t="s">
        <v>665</v>
      </c>
      <c r="B28" s="50" t="s">
        <v>666</v>
      </c>
      <c r="C28" s="50" t="s">
        <v>667</v>
      </c>
      <c r="D28" s="50" t="s">
        <v>668</v>
      </c>
      <c r="E28" s="50" t="s">
        <v>669</v>
      </c>
      <c r="F28" s="50" t="s">
        <v>669</v>
      </c>
      <c r="G28" s="51" t="s">
        <v>57</v>
      </c>
      <c r="H28" s="86">
        <v>46121</v>
      </c>
      <c r="I28" s="53" t="s">
        <v>596</v>
      </c>
      <c r="J28" s="51" t="s">
        <v>57</v>
      </c>
      <c r="K28" s="86">
        <v>46124</v>
      </c>
      <c r="L28" s="53" t="s">
        <v>596</v>
      </c>
      <c r="M28" s="76"/>
    </row>
    <row r="29" spans="1:13" s="31" customFormat="1" ht="41.4" customHeight="1">
      <c r="A29" s="50" t="s">
        <v>670</v>
      </c>
      <c r="B29" s="50" t="s">
        <v>671</v>
      </c>
      <c r="C29" s="50" t="s">
        <v>672</v>
      </c>
      <c r="D29" s="50" t="s">
        <v>606</v>
      </c>
      <c r="E29" s="50" t="s">
        <v>673</v>
      </c>
      <c r="F29" s="50" t="s">
        <v>673</v>
      </c>
      <c r="G29" s="51" t="s">
        <v>57</v>
      </c>
      <c r="H29" s="86">
        <v>46121</v>
      </c>
      <c r="I29" s="53" t="s">
        <v>596</v>
      </c>
      <c r="J29" s="51" t="s">
        <v>57</v>
      </c>
      <c r="K29" s="86">
        <v>46124</v>
      </c>
      <c r="L29" s="53" t="s">
        <v>596</v>
      </c>
      <c r="M29" s="76"/>
    </row>
  </sheetData>
  <mergeCells count="15">
    <mergeCell ref="A19:M19"/>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G20:G29 J12:J18 G12:G18 J20:J29" xr:uid="{E94FDE3F-1CEE-4BB2-A776-46796F08DF5E}">
      <formula1>"Passed,Untested,Failed,Blocked"</formula1>
      <formula2>0</formula2>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027F3-7BF6-4321-A29F-37A3E5328F91}">
  <sheetPr codeName="Sheet5"/>
  <dimension ref="A1:M29"/>
  <sheetViews>
    <sheetView topLeftCell="A13" zoomScale="55" zoomScaleNormal="55" workbookViewId="0">
      <selection activeCell="B4" sqref="B4:C4"/>
    </sheetView>
  </sheetViews>
  <sheetFormatPr defaultColWidth="9.109375" defaultRowHeight="16.8"/>
  <cols>
    <col min="1" max="1" width="28.44140625" style="8" customWidth="1"/>
    <col min="2" max="2" width="31.6640625" style="8" bestFit="1" customWidth="1"/>
    <col min="3" max="3" width="34.33203125" style="8" bestFit="1" customWidth="1"/>
    <col min="4" max="4" width="29" style="8" bestFit="1" customWidth="1"/>
    <col min="5" max="6" width="41.218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257</v>
      </c>
      <c r="C2" s="129"/>
      <c r="D2" s="129"/>
      <c r="E2" s="129"/>
      <c r="F2" s="129"/>
      <c r="G2" s="29"/>
      <c r="H2" s="30"/>
      <c r="J2" s="29"/>
    </row>
    <row r="3" spans="1:13" s="31" customFormat="1">
      <c r="A3" s="43"/>
      <c r="B3" s="93" t="s">
        <v>16</v>
      </c>
      <c r="C3" s="93" t="s">
        <v>17</v>
      </c>
      <c r="D3" s="93" t="s">
        <v>43</v>
      </c>
      <c r="E3" s="95" t="s">
        <v>19</v>
      </c>
      <c r="F3" s="93" t="s">
        <v>44</v>
      </c>
      <c r="G3" s="29"/>
      <c r="H3" s="30"/>
      <c r="J3" s="29"/>
    </row>
    <row r="4" spans="1:13" s="31" customFormat="1">
      <c r="A4" s="45" t="s">
        <v>45</v>
      </c>
      <c r="B4" s="46">
        <f>COUNTIF(G12:G88,"Passed")</f>
        <v>17</v>
      </c>
      <c r="C4" s="46">
        <f>COUNTIF(G12:G88,"Failed")</f>
        <v>0</v>
      </c>
      <c r="D4" s="43">
        <f>COUNTIF(G12:G29,"Untested")</f>
        <v>0</v>
      </c>
      <c r="E4" s="47">
        <f>COUNTIF(G12:G29,"Blocked")</f>
        <v>0</v>
      </c>
      <c r="F4" s="43">
        <f>SUM(B4:C4)</f>
        <v>17</v>
      </c>
      <c r="G4" s="29"/>
      <c r="H4" s="30"/>
      <c r="J4" s="29"/>
    </row>
    <row r="5" spans="1:13" s="31" customFormat="1">
      <c r="A5" s="45" t="s">
        <v>46</v>
      </c>
      <c r="B5" s="46">
        <f>COUNTIF(J12:J88,"Passed")</f>
        <v>17</v>
      </c>
      <c r="C5" s="46">
        <f>COUNTIF(J12:J88,"Failed")</f>
        <v>0</v>
      </c>
      <c r="D5" s="43">
        <f>COUNTIF(J12:J29,"Untested")</f>
        <v>0</v>
      </c>
      <c r="E5" s="47">
        <f>COUNTIF(J12:J29,"Blocked")</f>
        <v>0</v>
      </c>
      <c r="F5" s="43">
        <f>SUM(B5:C5)</f>
        <v>17</v>
      </c>
      <c r="G5" s="29"/>
      <c r="H5" s="30"/>
      <c r="J5" s="29"/>
    </row>
    <row r="6" spans="1:13" s="31" customFormat="1" ht="315.60000000000002" customHeight="1">
      <c r="A6" s="87"/>
      <c r="B6" s="88"/>
      <c r="C6" s="88"/>
      <c r="D6" s="89"/>
      <c r="E6" s="90"/>
      <c r="F6" s="89"/>
      <c r="G6" s="29"/>
      <c r="H6" s="30"/>
      <c r="J6" s="29"/>
    </row>
    <row r="7" spans="1:13" s="31" customFormat="1" ht="315.60000000000002"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3" t="s">
        <v>56</v>
      </c>
      <c r="J10" s="48" t="s">
        <v>54</v>
      </c>
      <c r="K10" s="49" t="s">
        <v>55</v>
      </c>
      <c r="L10" s="93" t="s">
        <v>56</v>
      </c>
      <c r="M10" s="130"/>
    </row>
    <row r="11" spans="1:13" s="31" customFormat="1">
      <c r="A11" s="132" t="s">
        <v>674</v>
      </c>
      <c r="B11" s="132"/>
      <c r="C11" s="132"/>
      <c r="D11" s="132"/>
      <c r="E11" s="132"/>
      <c r="F11" s="132"/>
      <c r="G11" s="132"/>
      <c r="H11" s="132"/>
      <c r="I11" s="132"/>
      <c r="J11" s="132"/>
      <c r="K11" s="132"/>
      <c r="L11" s="132"/>
      <c r="M11" s="132"/>
    </row>
    <row r="12" spans="1:13" s="31" customFormat="1" ht="33.6">
      <c r="A12" s="50" t="s">
        <v>676</v>
      </c>
      <c r="B12" s="50" t="s">
        <v>677</v>
      </c>
      <c r="C12" s="50" t="s">
        <v>678</v>
      </c>
      <c r="D12" s="50" t="s">
        <v>679</v>
      </c>
      <c r="E12" s="50" t="s">
        <v>680</v>
      </c>
      <c r="F12" s="50" t="s">
        <v>680</v>
      </c>
      <c r="G12" s="51" t="s">
        <v>57</v>
      </c>
      <c r="H12" s="86">
        <v>46121</v>
      </c>
      <c r="I12" s="53" t="s">
        <v>596</v>
      </c>
      <c r="J12" s="51" t="s">
        <v>57</v>
      </c>
      <c r="K12" s="86">
        <v>46124</v>
      </c>
      <c r="L12" s="53" t="s">
        <v>596</v>
      </c>
      <c r="M12" s="76"/>
    </row>
    <row r="13" spans="1:13" s="31" customFormat="1" ht="50.4">
      <c r="A13" s="50" t="s">
        <v>681</v>
      </c>
      <c r="B13" s="50" t="s">
        <v>682</v>
      </c>
      <c r="C13" s="50" t="s">
        <v>683</v>
      </c>
      <c r="D13" s="50" t="s">
        <v>606</v>
      </c>
      <c r="E13" s="50" t="s">
        <v>684</v>
      </c>
      <c r="F13" s="50" t="s">
        <v>684</v>
      </c>
      <c r="G13" s="51" t="s">
        <v>57</v>
      </c>
      <c r="H13" s="86">
        <v>46121</v>
      </c>
      <c r="I13" s="53" t="s">
        <v>596</v>
      </c>
      <c r="J13" s="51" t="s">
        <v>57</v>
      </c>
      <c r="K13" s="86">
        <v>46124</v>
      </c>
      <c r="L13" s="53" t="s">
        <v>596</v>
      </c>
      <c r="M13" s="76"/>
    </row>
    <row r="14" spans="1:13" s="31" customFormat="1" ht="67.2">
      <c r="A14" s="50" t="s">
        <v>685</v>
      </c>
      <c r="B14" s="50" t="s">
        <v>686</v>
      </c>
      <c r="C14" s="50" t="s">
        <v>605</v>
      </c>
      <c r="D14" s="50" t="s">
        <v>606</v>
      </c>
      <c r="E14" s="50" t="s">
        <v>687</v>
      </c>
      <c r="F14" s="50" t="s">
        <v>687</v>
      </c>
      <c r="G14" s="51" t="s">
        <v>57</v>
      </c>
      <c r="H14" s="86">
        <v>46121</v>
      </c>
      <c r="I14" s="53" t="s">
        <v>596</v>
      </c>
      <c r="J14" s="51" t="s">
        <v>57</v>
      </c>
      <c r="K14" s="86">
        <v>46124</v>
      </c>
      <c r="L14" s="53" t="s">
        <v>596</v>
      </c>
      <c r="M14" s="76"/>
    </row>
    <row r="15" spans="1:13" s="31" customFormat="1" ht="50.4">
      <c r="A15" s="50" t="s">
        <v>688</v>
      </c>
      <c r="B15" s="50" t="s">
        <v>84</v>
      </c>
      <c r="C15" s="50" t="s">
        <v>689</v>
      </c>
      <c r="D15" s="50" t="s">
        <v>606</v>
      </c>
      <c r="E15" s="50" t="s">
        <v>690</v>
      </c>
      <c r="F15" s="50" t="s">
        <v>690</v>
      </c>
      <c r="G15" s="51" t="s">
        <v>57</v>
      </c>
      <c r="H15" s="86">
        <v>46121</v>
      </c>
      <c r="I15" s="53" t="s">
        <v>596</v>
      </c>
      <c r="J15" s="51" t="s">
        <v>57</v>
      </c>
      <c r="K15" s="86">
        <v>46124</v>
      </c>
      <c r="L15" s="53" t="s">
        <v>596</v>
      </c>
      <c r="M15" s="76"/>
    </row>
    <row r="16" spans="1:13" s="31" customFormat="1" ht="50.4">
      <c r="A16" s="50" t="s">
        <v>691</v>
      </c>
      <c r="B16" s="50" t="s">
        <v>692</v>
      </c>
      <c r="C16" s="50" t="s">
        <v>693</v>
      </c>
      <c r="D16" s="50" t="s">
        <v>606</v>
      </c>
      <c r="E16" s="50" t="s">
        <v>694</v>
      </c>
      <c r="F16" s="50" t="s">
        <v>694</v>
      </c>
      <c r="G16" s="51" t="s">
        <v>57</v>
      </c>
      <c r="H16" s="86">
        <v>46121</v>
      </c>
      <c r="I16" s="53" t="s">
        <v>596</v>
      </c>
      <c r="J16" s="51" t="s">
        <v>57</v>
      </c>
      <c r="K16" s="86">
        <v>46124</v>
      </c>
      <c r="L16" s="53" t="s">
        <v>596</v>
      </c>
      <c r="M16" s="76"/>
    </row>
    <row r="17" spans="1:13" s="31" customFormat="1" ht="33.6">
      <c r="A17" s="50" t="s">
        <v>695</v>
      </c>
      <c r="B17" s="50" t="s">
        <v>696</v>
      </c>
      <c r="C17" s="50" t="s">
        <v>697</v>
      </c>
      <c r="D17" s="50" t="s">
        <v>698</v>
      </c>
      <c r="E17" s="50" t="s">
        <v>699</v>
      </c>
      <c r="F17" s="50" t="s">
        <v>699</v>
      </c>
      <c r="G17" s="51" t="s">
        <v>57</v>
      </c>
      <c r="H17" s="86">
        <v>46121</v>
      </c>
      <c r="I17" s="53" t="s">
        <v>596</v>
      </c>
      <c r="J17" s="51" t="s">
        <v>57</v>
      </c>
      <c r="K17" s="86">
        <v>46124</v>
      </c>
      <c r="L17" s="53" t="s">
        <v>596</v>
      </c>
      <c r="M17" s="76"/>
    </row>
    <row r="18" spans="1:13" s="31" customFormat="1" ht="33.6">
      <c r="A18" s="50" t="s">
        <v>700</v>
      </c>
      <c r="B18" s="50" t="s">
        <v>701</v>
      </c>
      <c r="C18" s="50" t="s">
        <v>702</v>
      </c>
      <c r="D18" s="50" t="s">
        <v>606</v>
      </c>
      <c r="E18" s="50" t="s">
        <v>703</v>
      </c>
      <c r="F18" s="50" t="s">
        <v>703</v>
      </c>
      <c r="G18" s="51" t="s">
        <v>57</v>
      </c>
      <c r="H18" s="86">
        <v>46121</v>
      </c>
      <c r="I18" s="53" t="s">
        <v>596</v>
      </c>
      <c r="J18" s="51" t="s">
        <v>57</v>
      </c>
      <c r="K18" s="86">
        <v>46124</v>
      </c>
      <c r="L18" s="53" t="s">
        <v>596</v>
      </c>
      <c r="M18" s="76"/>
    </row>
    <row r="19" spans="1:13" s="31" customFormat="1">
      <c r="A19" s="131" t="s">
        <v>675</v>
      </c>
      <c r="B19" s="131"/>
      <c r="C19" s="131"/>
      <c r="D19" s="131"/>
      <c r="E19" s="131"/>
      <c r="F19" s="131"/>
      <c r="G19" s="131"/>
      <c r="H19" s="131"/>
      <c r="I19" s="131"/>
      <c r="J19" s="131"/>
      <c r="K19" s="131"/>
      <c r="L19" s="131"/>
      <c r="M19" s="131"/>
    </row>
    <row r="20" spans="1:13" s="31" customFormat="1" ht="50.4">
      <c r="A20" s="50" t="s">
        <v>704</v>
      </c>
      <c r="B20" s="50" t="s">
        <v>705</v>
      </c>
      <c r="C20" s="50" t="s">
        <v>706</v>
      </c>
      <c r="D20" s="50" t="s">
        <v>707</v>
      </c>
      <c r="E20" s="50" t="s">
        <v>708</v>
      </c>
      <c r="F20" s="50" t="s">
        <v>709</v>
      </c>
      <c r="G20" s="51" t="s">
        <v>57</v>
      </c>
      <c r="H20" s="86">
        <v>46121</v>
      </c>
      <c r="I20" s="53" t="s">
        <v>596</v>
      </c>
      <c r="J20" s="51" t="s">
        <v>57</v>
      </c>
      <c r="K20" s="86">
        <v>46124</v>
      </c>
      <c r="L20" s="53" t="s">
        <v>596</v>
      </c>
      <c r="M20" s="76"/>
    </row>
    <row r="21" spans="1:13" s="31" customFormat="1" ht="50.4">
      <c r="A21" s="50" t="s">
        <v>710</v>
      </c>
      <c r="B21" s="50" t="s">
        <v>711</v>
      </c>
      <c r="C21" s="50" t="s">
        <v>712</v>
      </c>
      <c r="D21" s="50" t="s">
        <v>713</v>
      </c>
      <c r="E21" s="50" t="s">
        <v>714</v>
      </c>
      <c r="F21" s="50" t="s">
        <v>714</v>
      </c>
      <c r="G21" s="51" t="s">
        <v>57</v>
      </c>
      <c r="H21" s="86">
        <v>46121</v>
      </c>
      <c r="I21" s="53" t="s">
        <v>596</v>
      </c>
      <c r="J21" s="51" t="s">
        <v>57</v>
      </c>
      <c r="K21" s="86">
        <v>46124</v>
      </c>
      <c r="L21" s="53" t="s">
        <v>596</v>
      </c>
      <c r="M21" s="76"/>
    </row>
    <row r="22" spans="1:13" s="31" customFormat="1" ht="67.2">
      <c r="A22" s="50" t="s">
        <v>715</v>
      </c>
      <c r="B22" s="50" t="s">
        <v>716</v>
      </c>
      <c r="C22" s="50" t="s">
        <v>717</v>
      </c>
      <c r="D22" s="50" t="s">
        <v>606</v>
      </c>
      <c r="E22" s="50" t="s">
        <v>718</v>
      </c>
      <c r="F22" s="50" t="s">
        <v>718</v>
      </c>
      <c r="G22" s="51" t="s">
        <v>57</v>
      </c>
      <c r="H22" s="86">
        <v>46121</v>
      </c>
      <c r="I22" s="53" t="s">
        <v>596</v>
      </c>
      <c r="J22" s="51" t="s">
        <v>57</v>
      </c>
      <c r="K22" s="86">
        <v>46124</v>
      </c>
      <c r="L22" s="53" t="s">
        <v>596</v>
      </c>
      <c r="M22" s="76"/>
    </row>
    <row r="23" spans="1:13" s="31" customFormat="1" ht="50.4">
      <c r="A23" s="50" t="s">
        <v>719</v>
      </c>
      <c r="B23" s="50" t="s">
        <v>720</v>
      </c>
      <c r="C23" s="50" t="s">
        <v>721</v>
      </c>
      <c r="D23" s="50" t="s">
        <v>606</v>
      </c>
      <c r="E23" s="50" t="s">
        <v>722</v>
      </c>
      <c r="F23" s="50" t="s">
        <v>722</v>
      </c>
      <c r="G23" s="51" t="s">
        <v>57</v>
      </c>
      <c r="H23" s="86">
        <v>46121</v>
      </c>
      <c r="I23" s="53" t="s">
        <v>596</v>
      </c>
      <c r="J23" s="51" t="s">
        <v>57</v>
      </c>
      <c r="K23" s="86">
        <v>46124</v>
      </c>
      <c r="L23" s="53" t="s">
        <v>596</v>
      </c>
      <c r="M23" s="76"/>
    </row>
    <row r="24" spans="1:13" s="31" customFormat="1" ht="67.2">
      <c r="A24" s="50" t="s">
        <v>723</v>
      </c>
      <c r="B24" s="50" t="s">
        <v>724</v>
      </c>
      <c r="C24" s="50" t="s">
        <v>725</v>
      </c>
      <c r="D24" s="50" t="s">
        <v>606</v>
      </c>
      <c r="E24" s="50" t="s">
        <v>726</v>
      </c>
      <c r="F24" s="50" t="s">
        <v>726</v>
      </c>
      <c r="G24" s="51" t="s">
        <v>57</v>
      </c>
      <c r="H24" s="86">
        <v>46121</v>
      </c>
      <c r="I24" s="53" t="s">
        <v>596</v>
      </c>
      <c r="J24" s="51" t="s">
        <v>57</v>
      </c>
      <c r="K24" s="86">
        <v>46124</v>
      </c>
      <c r="L24" s="53" t="s">
        <v>596</v>
      </c>
      <c r="M24" s="76"/>
    </row>
    <row r="25" spans="1:13" s="31" customFormat="1" ht="50.4">
      <c r="A25" s="50" t="s">
        <v>727</v>
      </c>
      <c r="B25" s="50" t="s">
        <v>728</v>
      </c>
      <c r="C25" s="50" t="s">
        <v>729</v>
      </c>
      <c r="D25" s="50" t="s">
        <v>606</v>
      </c>
      <c r="E25" s="50" t="s">
        <v>730</v>
      </c>
      <c r="F25" s="50" t="s">
        <v>730</v>
      </c>
      <c r="G25" s="51" t="s">
        <v>57</v>
      </c>
      <c r="H25" s="86">
        <v>46121</v>
      </c>
      <c r="I25" s="53" t="s">
        <v>596</v>
      </c>
      <c r="J25" s="51" t="s">
        <v>57</v>
      </c>
      <c r="K25" s="86">
        <v>46124</v>
      </c>
      <c r="L25" s="53" t="s">
        <v>596</v>
      </c>
      <c r="M25" s="76"/>
    </row>
    <row r="26" spans="1:13" s="31" customFormat="1" ht="50.4">
      <c r="A26" s="50" t="s">
        <v>731</v>
      </c>
      <c r="B26" s="50" t="s">
        <v>732</v>
      </c>
      <c r="C26" s="50" t="s">
        <v>733</v>
      </c>
      <c r="D26" s="50" t="s">
        <v>606</v>
      </c>
      <c r="E26" s="50" t="s">
        <v>734</v>
      </c>
      <c r="F26" s="50" t="s">
        <v>734</v>
      </c>
      <c r="G26" s="51" t="s">
        <v>57</v>
      </c>
      <c r="H26" s="86">
        <v>46121</v>
      </c>
      <c r="I26" s="53" t="s">
        <v>596</v>
      </c>
      <c r="J26" s="51" t="s">
        <v>57</v>
      </c>
      <c r="K26" s="86">
        <v>46124</v>
      </c>
      <c r="L26" s="53" t="s">
        <v>596</v>
      </c>
      <c r="M26" s="76"/>
    </row>
    <row r="27" spans="1:13" s="31" customFormat="1" ht="33.6">
      <c r="A27" s="50" t="s">
        <v>735</v>
      </c>
      <c r="B27" s="50" t="s">
        <v>736</v>
      </c>
      <c r="C27" s="50" t="s">
        <v>737</v>
      </c>
      <c r="D27" s="50" t="s">
        <v>606</v>
      </c>
      <c r="E27" s="50" t="s">
        <v>738</v>
      </c>
      <c r="F27" s="50" t="s">
        <v>738</v>
      </c>
      <c r="G27" s="51" t="s">
        <v>57</v>
      </c>
      <c r="H27" s="86">
        <v>46121</v>
      </c>
      <c r="I27" s="53" t="s">
        <v>596</v>
      </c>
      <c r="J27" s="51" t="s">
        <v>57</v>
      </c>
      <c r="K27" s="86">
        <v>46124</v>
      </c>
      <c r="L27" s="53" t="s">
        <v>596</v>
      </c>
      <c r="M27" s="76"/>
    </row>
    <row r="28" spans="1:13" s="31" customFormat="1" ht="50.4">
      <c r="A28" s="50" t="s">
        <v>739</v>
      </c>
      <c r="B28" s="50" t="s">
        <v>740</v>
      </c>
      <c r="C28" s="50" t="s">
        <v>741</v>
      </c>
      <c r="D28" s="50" t="s">
        <v>606</v>
      </c>
      <c r="E28" s="50" t="s">
        <v>742</v>
      </c>
      <c r="F28" s="50" t="s">
        <v>742</v>
      </c>
      <c r="G28" s="51" t="s">
        <v>57</v>
      </c>
      <c r="H28" s="86">
        <v>46121</v>
      </c>
      <c r="I28" s="53" t="s">
        <v>596</v>
      </c>
      <c r="J28" s="51" t="s">
        <v>57</v>
      </c>
      <c r="K28" s="86">
        <v>46124</v>
      </c>
      <c r="L28" s="53" t="s">
        <v>596</v>
      </c>
      <c r="M28" s="76"/>
    </row>
    <row r="29" spans="1:13" s="31" customFormat="1" ht="50.4">
      <c r="A29" s="50" t="s">
        <v>743</v>
      </c>
      <c r="B29" s="50" t="s">
        <v>744</v>
      </c>
      <c r="C29" s="50" t="s">
        <v>745</v>
      </c>
      <c r="D29" s="50" t="s">
        <v>606</v>
      </c>
      <c r="E29" s="50" t="s">
        <v>746</v>
      </c>
      <c r="F29" s="50" t="s">
        <v>746</v>
      </c>
      <c r="G29" s="51" t="s">
        <v>57</v>
      </c>
      <c r="H29" s="86">
        <v>46121</v>
      </c>
      <c r="I29" s="53" t="s">
        <v>596</v>
      </c>
      <c r="J29" s="51" t="s">
        <v>57</v>
      </c>
      <c r="K29" s="86">
        <v>46124</v>
      </c>
      <c r="L29" s="53" t="s">
        <v>596</v>
      </c>
      <c r="M29" s="76"/>
    </row>
  </sheetData>
  <mergeCells count="15">
    <mergeCell ref="A19:M19"/>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G20:G29 J12:J18 G12:G18 J20:J29" xr:uid="{532F6297-AD44-468A-92E0-CEAFCFD4A446}">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7DB9-75AD-4812-A839-CF859DD65226}">
  <dimension ref="A1:M45"/>
  <sheetViews>
    <sheetView topLeftCell="A16" zoomScale="55" zoomScaleNormal="55" workbookViewId="0">
      <selection activeCell="B4" sqref="B4:C4"/>
    </sheetView>
  </sheetViews>
  <sheetFormatPr defaultColWidth="9.109375" defaultRowHeight="16.8"/>
  <cols>
    <col min="1" max="1" width="28.44140625" style="8" customWidth="1"/>
    <col min="2" max="2" width="31.6640625" style="8" bestFit="1" customWidth="1"/>
    <col min="3" max="3" width="34.33203125" style="8" bestFit="1" customWidth="1"/>
    <col min="4" max="4" width="29" style="8" bestFit="1" customWidth="1"/>
    <col min="5" max="6" width="42.55468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258</v>
      </c>
      <c r="C2" s="129"/>
      <c r="D2" s="129"/>
      <c r="E2" s="129"/>
      <c r="F2" s="129"/>
      <c r="G2" s="29"/>
      <c r="H2" s="30"/>
      <c r="J2" s="29"/>
    </row>
    <row r="3" spans="1:13" s="31" customFormat="1">
      <c r="A3" s="43"/>
      <c r="B3" s="96" t="s">
        <v>16</v>
      </c>
      <c r="C3" s="96" t="s">
        <v>17</v>
      </c>
      <c r="D3" s="96" t="s">
        <v>43</v>
      </c>
      <c r="E3" s="96" t="s">
        <v>19</v>
      </c>
      <c r="F3" s="96" t="s">
        <v>44</v>
      </c>
      <c r="G3" s="29"/>
      <c r="H3" s="30"/>
      <c r="J3" s="29"/>
    </row>
    <row r="4" spans="1:13" s="31" customFormat="1">
      <c r="A4" s="45" t="s">
        <v>45</v>
      </c>
      <c r="B4" s="46">
        <f>COUNTIF(G20:G82,"Passed")</f>
        <v>22</v>
      </c>
      <c r="C4" s="46">
        <f>COUNTIF(G20:G82,"Failed")</f>
        <v>0</v>
      </c>
      <c r="D4" s="43">
        <f>COUNTIF(G20:G29,"Untested")</f>
        <v>0</v>
      </c>
      <c r="E4" s="47">
        <f>COUNTIF(G20:G29,"Blocked")</f>
        <v>0</v>
      </c>
      <c r="F4" s="43">
        <f>SUM(B4:C4)</f>
        <v>22</v>
      </c>
      <c r="G4" s="29"/>
      <c r="H4" s="30"/>
      <c r="J4" s="29"/>
    </row>
    <row r="5" spans="1:13" s="31" customFormat="1">
      <c r="A5" s="45" t="s">
        <v>46</v>
      </c>
      <c r="B5" s="46">
        <f>COUNTIF(J20:J82,"Passed")</f>
        <v>22</v>
      </c>
      <c r="C5" s="46">
        <f>COUNTIF(J20:J82,"Failed")</f>
        <v>0</v>
      </c>
      <c r="D5" s="43">
        <f>COUNTIF(J20:J29,"Untested")</f>
        <v>0</v>
      </c>
      <c r="E5" s="47">
        <f>COUNTIF(J20:J29,"Blocked")</f>
        <v>0</v>
      </c>
      <c r="F5" s="43">
        <f>SUM(B5:C5)</f>
        <v>22</v>
      </c>
      <c r="G5" s="29"/>
      <c r="H5" s="30"/>
      <c r="J5" s="29"/>
    </row>
    <row r="6" spans="1:13" s="31" customFormat="1" ht="315.60000000000002" customHeight="1">
      <c r="A6" s="87"/>
      <c r="B6" s="88"/>
      <c r="C6" s="88"/>
      <c r="D6" s="89"/>
      <c r="E6" s="90"/>
      <c r="F6" s="89"/>
      <c r="G6" s="29"/>
      <c r="H6" s="30"/>
      <c r="J6" s="29"/>
    </row>
    <row r="7" spans="1:13" s="31" customFormat="1" ht="315.60000000000002"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6" t="s">
        <v>56</v>
      </c>
      <c r="J10" s="48" t="s">
        <v>54</v>
      </c>
      <c r="K10" s="49" t="s">
        <v>55</v>
      </c>
      <c r="L10" s="96" t="s">
        <v>56</v>
      </c>
      <c r="M10" s="130"/>
    </row>
    <row r="11" spans="1:13" s="31" customFormat="1">
      <c r="A11" s="132" t="s">
        <v>766</v>
      </c>
      <c r="B11" s="132"/>
      <c r="C11" s="132"/>
      <c r="D11" s="132"/>
      <c r="E11" s="132"/>
      <c r="F11" s="132"/>
      <c r="G11" s="132"/>
      <c r="H11" s="132"/>
      <c r="I11" s="132"/>
      <c r="J11" s="132"/>
      <c r="K11" s="132"/>
      <c r="L11" s="132"/>
      <c r="M11" s="132"/>
    </row>
    <row r="12" spans="1:13" s="31" customFormat="1" ht="108" customHeight="1">
      <c r="A12" s="50" t="s">
        <v>767</v>
      </c>
      <c r="B12" s="50" t="s">
        <v>774</v>
      </c>
      <c r="C12" s="50" t="s">
        <v>775</v>
      </c>
      <c r="D12" s="50" t="s">
        <v>776</v>
      </c>
      <c r="E12" s="50" t="s">
        <v>777</v>
      </c>
      <c r="F12" s="50" t="s">
        <v>777</v>
      </c>
      <c r="G12" s="51" t="s">
        <v>57</v>
      </c>
      <c r="H12" s="99">
        <v>46121</v>
      </c>
      <c r="I12" s="100" t="s">
        <v>451</v>
      </c>
      <c r="J12" s="51" t="s">
        <v>57</v>
      </c>
      <c r="K12" s="52">
        <v>46124</v>
      </c>
      <c r="L12" s="100" t="s">
        <v>451</v>
      </c>
      <c r="M12" s="76"/>
    </row>
    <row r="13" spans="1:13" s="31" customFormat="1" ht="67.2">
      <c r="A13" s="50" t="s">
        <v>768</v>
      </c>
      <c r="B13" s="50" t="s">
        <v>747</v>
      </c>
      <c r="C13" s="50" t="s">
        <v>778</v>
      </c>
      <c r="D13" s="50" t="s">
        <v>779</v>
      </c>
      <c r="E13" s="50" t="s">
        <v>780</v>
      </c>
      <c r="F13" s="50" t="s">
        <v>780</v>
      </c>
      <c r="G13" s="51" t="s">
        <v>57</v>
      </c>
      <c r="H13" s="99">
        <v>46121</v>
      </c>
      <c r="I13" s="100" t="s">
        <v>451</v>
      </c>
      <c r="J13" s="51" t="s">
        <v>57</v>
      </c>
      <c r="K13" s="52">
        <v>46124</v>
      </c>
      <c r="L13" s="100" t="s">
        <v>451</v>
      </c>
      <c r="M13" s="76"/>
    </row>
    <row r="14" spans="1:13" s="31" customFormat="1" ht="100.8">
      <c r="A14" s="50" t="s">
        <v>769</v>
      </c>
      <c r="B14" s="50" t="s">
        <v>781</v>
      </c>
      <c r="C14" s="50" t="s">
        <v>782</v>
      </c>
      <c r="D14" s="50" t="s">
        <v>776</v>
      </c>
      <c r="E14" s="50" t="s">
        <v>783</v>
      </c>
      <c r="F14" s="50" t="s">
        <v>783</v>
      </c>
      <c r="G14" s="51" t="s">
        <v>57</v>
      </c>
      <c r="H14" s="99">
        <v>46121</v>
      </c>
      <c r="I14" s="100" t="s">
        <v>451</v>
      </c>
      <c r="J14" s="51" t="s">
        <v>57</v>
      </c>
      <c r="K14" s="52">
        <v>46124</v>
      </c>
      <c r="L14" s="100" t="s">
        <v>451</v>
      </c>
      <c r="M14" s="76"/>
    </row>
    <row r="15" spans="1:13" s="31" customFormat="1" ht="84">
      <c r="A15" s="50" t="s">
        <v>770</v>
      </c>
      <c r="B15" s="50" t="s">
        <v>784</v>
      </c>
      <c r="C15" s="50" t="s">
        <v>785</v>
      </c>
      <c r="D15" s="50" t="s">
        <v>786</v>
      </c>
      <c r="E15" s="50" t="s">
        <v>787</v>
      </c>
      <c r="F15" s="50" t="s">
        <v>787</v>
      </c>
      <c r="G15" s="51" t="s">
        <v>57</v>
      </c>
      <c r="H15" s="99">
        <v>46121</v>
      </c>
      <c r="I15" s="100" t="s">
        <v>451</v>
      </c>
      <c r="J15" s="51" t="s">
        <v>57</v>
      </c>
      <c r="K15" s="52">
        <v>46124</v>
      </c>
      <c r="L15" s="100" t="s">
        <v>451</v>
      </c>
      <c r="M15" s="76"/>
    </row>
    <row r="16" spans="1:13" s="31" customFormat="1" ht="84">
      <c r="A16" s="50" t="s">
        <v>771</v>
      </c>
      <c r="B16" s="50" t="s">
        <v>788</v>
      </c>
      <c r="C16" s="50" t="s">
        <v>789</v>
      </c>
      <c r="D16" s="50" t="s">
        <v>779</v>
      </c>
      <c r="E16" s="50" t="s">
        <v>790</v>
      </c>
      <c r="F16" s="50" t="s">
        <v>790</v>
      </c>
      <c r="G16" s="51" t="s">
        <v>57</v>
      </c>
      <c r="H16" s="99">
        <v>46121</v>
      </c>
      <c r="I16" s="100" t="s">
        <v>451</v>
      </c>
      <c r="J16" s="51" t="s">
        <v>57</v>
      </c>
      <c r="K16" s="52">
        <v>46124</v>
      </c>
      <c r="L16" s="100" t="s">
        <v>451</v>
      </c>
      <c r="M16" s="76"/>
    </row>
    <row r="17" spans="1:13" s="31" customFormat="1" ht="122.4" customHeight="1">
      <c r="A17" s="50" t="s">
        <v>772</v>
      </c>
      <c r="B17" s="50" t="s">
        <v>791</v>
      </c>
      <c r="C17" s="50" t="s">
        <v>792</v>
      </c>
      <c r="D17" s="50" t="s">
        <v>793</v>
      </c>
      <c r="E17" s="50" t="s">
        <v>794</v>
      </c>
      <c r="F17" s="50" t="s">
        <v>794</v>
      </c>
      <c r="G17" s="51" t="s">
        <v>57</v>
      </c>
      <c r="H17" s="99">
        <v>46121</v>
      </c>
      <c r="I17" s="100" t="s">
        <v>451</v>
      </c>
      <c r="J17" s="51" t="s">
        <v>57</v>
      </c>
      <c r="K17" s="52">
        <v>46124</v>
      </c>
      <c r="L17" s="100" t="s">
        <v>451</v>
      </c>
      <c r="M17" s="76"/>
    </row>
    <row r="18" spans="1:13" s="31" customFormat="1" ht="84">
      <c r="A18" s="50" t="s">
        <v>773</v>
      </c>
      <c r="B18" s="50" t="s">
        <v>795</v>
      </c>
      <c r="C18" s="50" t="s">
        <v>796</v>
      </c>
      <c r="D18" s="50" t="s">
        <v>793</v>
      </c>
      <c r="E18" s="50" t="s">
        <v>797</v>
      </c>
      <c r="F18" s="50" t="s">
        <v>797</v>
      </c>
      <c r="G18" s="51" t="s">
        <v>57</v>
      </c>
      <c r="H18" s="99">
        <v>46121</v>
      </c>
      <c r="I18" s="100" t="s">
        <v>451</v>
      </c>
      <c r="J18" s="51" t="s">
        <v>57</v>
      </c>
      <c r="K18" s="52">
        <v>46124</v>
      </c>
      <c r="L18" s="100" t="s">
        <v>451</v>
      </c>
      <c r="M18" s="76"/>
    </row>
    <row r="19" spans="1:13" s="31" customFormat="1" ht="100.8">
      <c r="A19" s="50" t="s">
        <v>798</v>
      </c>
      <c r="B19" s="50" t="s">
        <v>799</v>
      </c>
      <c r="C19" s="50" t="s">
        <v>800</v>
      </c>
      <c r="D19" s="50" t="s">
        <v>801</v>
      </c>
      <c r="E19" s="50" t="s">
        <v>802</v>
      </c>
      <c r="F19" s="50" t="s">
        <v>802</v>
      </c>
      <c r="G19" s="51" t="s">
        <v>57</v>
      </c>
      <c r="H19" s="99">
        <v>46121</v>
      </c>
      <c r="I19" s="100" t="s">
        <v>451</v>
      </c>
      <c r="J19" s="51" t="s">
        <v>57</v>
      </c>
      <c r="K19" s="52">
        <v>46124</v>
      </c>
      <c r="L19" s="100" t="s">
        <v>451</v>
      </c>
      <c r="M19" s="76"/>
    </row>
    <row r="20" spans="1:13" s="31" customFormat="1">
      <c r="A20" s="133" t="s">
        <v>803</v>
      </c>
      <c r="B20" s="133"/>
      <c r="C20" s="133"/>
      <c r="D20" s="133"/>
      <c r="E20" s="133"/>
      <c r="F20" s="133"/>
      <c r="G20" s="133"/>
      <c r="H20" s="133"/>
      <c r="I20" s="133"/>
      <c r="J20" s="133"/>
      <c r="K20" s="133"/>
      <c r="L20" s="133"/>
      <c r="M20" s="133"/>
    </row>
    <row r="21" spans="1:13" s="31" customFormat="1" ht="84">
      <c r="A21" s="97" t="s">
        <v>804</v>
      </c>
      <c r="B21" s="97" t="s">
        <v>812</v>
      </c>
      <c r="C21" s="97" t="s">
        <v>813</v>
      </c>
      <c r="D21" s="97" t="s">
        <v>814</v>
      </c>
      <c r="E21" s="97" t="s">
        <v>815</v>
      </c>
      <c r="F21" s="97" t="s">
        <v>815</v>
      </c>
      <c r="G21" s="98" t="s">
        <v>57</v>
      </c>
      <c r="H21" s="99">
        <v>46121</v>
      </c>
      <c r="I21" s="100" t="s">
        <v>451</v>
      </c>
      <c r="J21" s="98" t="s">
        <v>57</v>
      </c>
      <c r="K21" s="52">
        <v>46124</v>
      </c>
      <c r="L21" s="100" t="s">
        <v>451</v>
      </c>
      <c r="M21" s="101"/>
    </row>
    <row r="22" spans="1:13" s="31" customFormat="1" ht="117.6">
      <c r="A22" s="97" t="s">
        <v>805</v>
      </c>
      <c r="B22" s="97" t="s">
        <v>816</v>
      </c>
      <c r="C22" s="97" t="s">
        <v>817</v>
      </c>
      <c r="D22" s="97" t="s">
        <v>779</v>
      </c>
      <c r="E22" s="97" t="s">
        <v>821</v>
      </c>
      <c r="F22" s="97" t="s">
        <v>818</v>
      </c>
      <c r="G22" s="98" t="s">
        <v>57</v>
      </c>
      <c r="H22" s="99">
        <v>46121</v>
      </c>
      <c r="I22" s="100" t="s">
        <v>451</v>
      </c>
      <c r="J22" s="98" t="s">
        <v>57</v>
      </c>
      <c r="K22" s="52">
        <v>46124</v>
      </c>
      <c r="L22" s="100" t="s">
        <v>451</v>
      </c>
      <c r="M22" s="101"/>
    </row>
    <row r="23" spans="1:13" s="31" customFormat="1" ht="117.6">
      <c r="A23" s="97" t="s">
        <v>806</v>
      </c>
      <c r="B23" s="97" t="s">
        <v>819</v>
      </c>
      <c r="C23" s="97" t="s">
        <v>820</v>
      </c>
      <c r="D23" s="97" t="s">
        <v>779</v>
      </c>
      <c r="E23" s="97" t="s">
        <v>822</v>
      </c>
      <c r="F23" s="97" t="s">
        <v>822</v>
      </c>
      <c r="G23" s="98" t="s">
        <v>57</v>
      </c>
      <c r="H23" s="99">
        <v>46121</v>
      </c>
      <c r="I23" s="100" t="s">
        <v>451</v>
      </c>
      <c r="J23" s="98" t="s">
        <v>57</v>
      </c>
      <c r="K23" s="52">
        <v>46124</v>
      </c>
      <c r="L23" s="100" t="s">
        <v>451</v>
      </c>
      <c r="M23" s="101"/>
    </row>
    <row r="24" spans="1:13" s="31" customFormat="1" ht="117.6">
      <c r="A24" s="97" t="s">
        <v>807</v>
      </c>
      <c r="B24" s="97" t="s">
        <v>824</v>
      </c>
      <c r="C24" s="97" t="s">
        <v>823</v>
      </c>
      <c r="D24" s="97" t="s">
        <v>825</v>
      </c>
      <c r="E24" s="97" t="s">
        <v>826</v>
      </c>
      <c r="F24" s="97" t="s">
        <v>826</v>
      </c>
      <c r="G24" s="98" t="s">
        <v>57</v>
      </c>
      <c r="H24" s="99">
        <v>46121</v>
      </c>
      <c r="I24" s="100" t="s">
        <v>451</v>
      </c>
      <c r="J24" s="98" t="s">
        <v>57</v>
      </c>
      <c r="K24" s="52">
        <v>46124</v>
      </c>
      <c r="L24" s="100" t="s">
        <v>451</v>
      </c>
      <c r="M24" s="101"/>
    </row>
    <row r="25" spans="1:13" s="31" customFormat="1" ht="117.6">
      <c r="A25" s="97" t="s">
        <v>808</v>
      </c>
      <c r="B25" s="97" t="s">
        <v>827</v>
      </c>
      <c r="C25" s="97" t="s">
        <v>828</v>
      </c>
      <c r="D25" s="97" t="s">
        <v>829</v>
      </c>
      <c r="E25" s="97" t="s">
        <v>830</v>
      </c>
      <c r="F25" s="97" t="s">
        <v>830</v>
      </c>
      <c r="G25" s="98" t="s">
        <v>57</v>
      </c>
      <c r="H25" s="99">
        <v>46121</v>
      </c>
      <c r="I25" s="100" t="s">
        <v>451</v>
      </c>
      <c r="J25" s="98" t="s">
        <v>57</v>
      </c>
      <c r="K25" s="52">
        <v>46124</v>
      </c>
      <c r="L25" s="100" t="s">
        <v>451</v>
      </c>
      <c r="M25" s="101"/>
    </row>
    <row r="26" spans="1:13" s="31" customFormat="1" ht="100.8">
      <c r="A26" s="97" t="s">
        <v>809</v>
      </c>
      <c r="B26" s="97" t="s">
        <v>831</v>
      </c>
      <c r="C26" s="97" t="s">
        <v>832</v>
      </c>
      <c r="D26" s="97" t="s">
        <v>779</v>
      </c>
      <c r="E26" s="97" t="s">
        <v>833</v>
      </c>
      <c r="F26" s="97" t="s">
        <v>833</v>
      </c>
      <c r="G26" s="98" t="s">
        <v>57</v>
      </c>
      <c r="H26" s="99">
        <v>46121</v>
      </c>
      <c r="I26" s="100" t="s">
        <v>451</v>
      </c>
      <c r="J26" s="98" t="s">
        <v>57</v>
      </c>
      <c r="K26" s="52">
        <v>46124</v>
      </c>
      <c r="L26" s="100" t="s">
        <v>451</v>
      </c>
      <c r="M26" s="101"/>
    </row>
    <row r="27" spans="1:13" s="31" customFormat="1" ht="100.8">
      <c r="A27" s="97" t="s">
        <v>810</v>
      </c>
      <c r="B27" s="97" t="s">
        <v>834</v>
      </c>
      <c r="C27" s="97" t="s">
        <v>835</v>
      </c>
      <c r="D27" s="97" t="s">
        <v>779</v>
      </c>
      <c r="E27" s="97" t="s">
        <v>836</v>
      </c>
      <c r="F27" s="97" t="s">
        <v>836</v>
      </c>
      <c r="G27" s="98" t="s">
        <v>57</v>
      </c>
      <c r="H27" s="99">
        <v>46121</v>
      </c>
      <c r="I27" s="100" t="s">
        <v>451</v>
      </c>
      <c r="J27" s="98" t="s">
        <v>57</v>
      </c>
      <c r="K27" s="52">
        <v>46124</v>
      </c>
      <c r="L27" s="100" t="s">
        <v>451</v>
      </c>
      <c r="M27" s="101"/>
    </row>
    <row r="28" spans="1:13" s="31" customFormat="1">
      <c r="A28" s="133" t="s">
        <v>837</v>
      </c>
      <c r="B28" s="133"/>
      <c r="C28" s="133"/>
      <c r="D28" s="133"/>
      <c r="E28" s="133"/>
      <c r="F28" s="133"/>
      <c r="G28" s="133"/>
      <c r="H28" s="133"/>
      <c r="I28" s="133"/>
      <c r="J28" s="133"/>
      <c r="K28" s="133"/>
      <c r="L28" s="133"/>
      <c r="M28" s="133"/>
    </row>
    <row r="29" spans="1:13" s="31" customFormat="1" ht="100.8">
      <c r="A29" s="97" t="s">
        <v>811</v>
      </c>
      <c r="B29" s="97" t="s">
        <v>846</v>
      </c>
      <c r="C29" s="97" t="s">
        <v>847</v>
      </c>
      <c r="D29" s="97" t="s">
        <v>848</v>
      </c>
      <c r="E29" s="97" t="s">
        <v>849</v>
      </c>
      <c r="F29" s="97" t="s">
        <v>849</v>
      </c>
      <c r="G29" s="98" t="s">
        <v>57</v>
      </c>
      <c r="H29" s="99">
        <v>46121</v>
      </c>
      <c r="I29" s="100" t="s">
        <v>451</v>
      </c>
      <c r="J29" s="98" t="s">
        <v>57</v>
      </c>
      <c r="K29" s="52">
        <v>46124</v>
      </c>
      <c r="L29" s="100" t="s">
        <v>451</v>
      </c>
      <c r="M29" s="101"/>
    </row>
    <row r="30" spans="1:13" ht="117.6">
      <c r="A30" s="97" t="s">
        <v>839</v>
      </c>
      <c r="B30" s="97" t="s">
        <v>850</v>
      </c>
      <c r="C30" s="97" t="s">
        <v>851</v>
      </c>
      <c r="D30" s="97" t="s">
        <v>793</v>
      </c>
      <c r="E30" s="97" t="s">
        <v>852</v>
      </c>
      <c r="F30" s="97" t="s">
        <v>852</v>
      </c>
      <c r="G30" s="98" t="s">
        <v>57</v>
      </c>
      <c r="H30" s="99">
        <v>46121</v>
      </c>
      <c r="I30" s="100" t="s">
        <v>451</v>
      </c>
      <c r="J30" s="98" t="s">
        <v>57</v>
      </c>
      <c r="K30" s="52">
        <v>46124</v>
      </c>
      <c r="L30" s="100" t="s">
        <v>451</v>
      </c>
      <c r="M30" s="101"/>
    </row>
    <row r="31" spans="1:13" ht="117.6">
      <c r="A31" s="97" t="s">
        <v>838</v>
      </c>
      <c r="B31" s="97" t="s">
        <v>853</v>
      </c>
      <c r="C31" s="97" t="s">
        <v>854</v>
      </c>
      <c r="D31" s="97" t="s">
        <v>855</v>
      </c>
      <c r="E31" s="97" t="s">
        <v>826</v>
      </c>
      <c r="F31" s="97" t="s">
        <v>826</v>
      </c>
      <c r="G31" s="98" t="s">
        <v>57</v>
      </c>
      <c r="H31" s="99">
        <v>46121</v>
      </c>
      <c r="I31" s="100" t="s">
        <v>451</v>
      </c>
      <c r="J31" s="98" t="s">
        <v>57</v>
      </c>
      <c r="K31" s="52">
        <v>46124</v>
      </c>
      <c r="L31" s="100" t="s">
        <v>451</v>
      </c>
      <c r="M31" s="101"/>
    </row>
    <row r="32" spans="1:13" ht="117.6">
      <c r="A32" s="97" t="s">
        <v>840</v>
      </c>
      <c r="B32" s="97" t="s">
        <v>856</v>
      </c>
      <c r="C32" s="97" t="s">
        <v>857</v>
      </c>
      <c r="D32" s="97" t="s">
        <v>793</v>
      </c>
      <c r="E32" s="97" t="s">
        <v>858</v>
      </c>
      <c r="F32" s="97" t="s">
        <v>858</v>
      </c>
      <c r="G32" s="98" t="s">
        <v>57</v>
      </c>
      <c r="H32" s="99">
        <v>46121</v>
      </c>
      <c r="I32" s="100" t="s">
        <v>451</v>
      </c>
      <c r="J32" s="98" t="s">
        <v>57</v>
      </c>
      <c r="K32" s="52">
        <v>46124</v>
      </c>
      <c r="L32" s="100" t="s">
        <v>451</v>
      </c>
      <c r="M32" s="101"/>
    </row>
    <row r="33" spans="1:13" ht="117.6">
      <c r="A33" s="97" t="s">
        <v>841</v>
      </c>
      <c r="B33" s="97" t="s">
        <v>859</v>
      </c>
      <c r="C33" s="97" t="s">
        <v>860</v>
      </c>
      <c r="D33" s="97" t="s">
        <v>779</v>
      </c>
      <c r="E33" s="97" t="s">
        <v>861</v>
      </c>
      <c r="F33" s="97" t="s">
        <v>861</v>
      </c>
      <c r="G33" s="98" t="s">
        <v>57</v>
      </c>
      <c r="H33" s="99">
        <v>46121</v>
      </c>
      <c r="I33" s="100" t="s">
        <v>451</v>
      </c>
      <c r="J33" s="98" t="s">
        <v>57</v>
      </c>
      <c r="K33" s="52">
        <v>46124</v>
      </c>
      <c r="L33" s="100" t="s">
        <v>451</v>
      </c>
      <c r="M33" s="101"/>
    </row>
    <row r="34" spans="1:13">
      <c r="A34" s="133" t="s">
        <v>862</v>
      </c>
      <c r="B34" s="133"/>
      <c r="C34" s="133"/>
      <c r="D34" s="133"/>
      <c r="E34" s="133"/>
      <c r="F34" s="133"/>
      <c r="G34" s="133"/>
      <c r="H34" s="133"/>
      <c r="I34" s="133"/>
      <c r="J34" s="133"/>
      <c r="K34" s="133"/>
      <c r="L34" s="133"/>
      <c r="M34" s="133"/>
    </row>
    <row r="35" spans="1:13" ht="134.4">
      <c r="A35" s="97" t="s">
        <v>842</v>
      </c>
      <c r="B35" s="97" t="s">
        <v>863</v>
      </c>
      <c r="C35" s="97" t="s">
        <v>872</v>
      </c>
      <c r="D35" s="97" t="s">
        <v>864</v>
      </c>
      <c r="E35" s="97" t="s">
        <v>867</v>
      </c>
      <c r="F35" s="97" t="s">
        <v>865</v>
      </c>
      <c r="G35" s="98" t="s">
        <v>57</v>
      </c>
      <c r="H35" s="99">
        <v>46121</v>
      </c>
      <c r="I35" s="100" t="s">
        <v>451</v>
      </c>
      <c r="J35" s="98" t="s">
        <v>57</v>
      </c>
      <c r="K35" s="52">
        <v>46124</v>
      </c>
      <c r="L35" s="100" t="s">
        <v>451</v>
      </c>
      <c r="M35" s="101"/>
    </row>
    <row r="36" spans="1:13" ht="117.6">
      <c r="A36" s="97" t="s">
        <v>843</v>
      </c>
      <c r="B36" s="97" t="s">
        <v>866</v>
      </c>
      <c r="C36" s="97" t="s">
        <v>871</v>
      </c>
      <c r="D36" s="97" t="s">
        <v>864</v>
      </c>
      <c r="E36" s="97" t="s">
        <v>868</v>
      </c>
      <c r="F36" s="97" t="s">
        <v>868</v>
      </c>
      <c r="G36" s="98" t="s">
        <v>57</v>
      </c>
      <c r="H36" s="99">
        <v>46121</v>
      </c>
      <c r="I36" s="100" t="s">
        <v>451</v>
      </c>
      <c r="J36" s="98" t="s">
        <v>57</v>
      </c>
      <c r="K36" s="52">
        <v>46124</v>
      </c>
      <c r="L36" s="100" t="s">
        <v>451</v>
      </c>
      <c r="M36" s="101"/>
    </row>
    <row r="37" spans="1:13" ht="151.19999999999999">
      <c r="A37" s="97" t="s">
        <v>844</v>
      </c>
      <c r="B37" s="97" t="s">
        <v>869</v>
      </c>
      <c r="C37" s="97" t="s">
        <v>870</v>
      </c>
      <c r="D37" s="97" t="s">
        <v>873</v>
      </c>
      <c r="E37" s="97" t="s">
        <v>874</v>
      </c>
      <c r="F37" s="97" t="s">
        <v>874</v>
      </c>
      <c r="G37" s="98" t="s">
        <v>57</v>
      </c>
      <c r="H37" s="99">
        <v>46121</v>
      </c>
      <c r="I37" s="100" t="s">
        <v>451</v>
      </c>
      <c r="J37" s="98" t="s">
        <v>57</v>
      </c>
      <c r="K37" s="52">
        <v>46124</v>
      </c>
      <c r="L37" s="100" t="s">
        <v>451</v>
      </c>
      <c r="M37" s="101"/>
    </row>
    <row r="38" spans="1:13" ht="151.19999999999999">
      <c r="A38" s="97" t="s">
        <v>845</v>
      </c>
      <c r="B38" s="97" t="s">
        <v>875</v>
      </c>
      <c r="C38" s="97" t="s">
        <v>876</v>
      </c>
      <c r="D38" s="97" t="s">
        <v>873</v>
      </c>
      <c r="E38" s="97" t="s">
        <v>877</v>
      </c>
      <c r="F38" s="97" t="s">
        <v>877</v>
      </c>
      <c r="G38" s="98" t="s">
        <v>57</v>
      </c>
      <c r="H38" s="99">
        <v>46121</v>
      </c>
      <c r="I38" s="100" t="s">
        <v>451</v>
      </c>
      <c r="J38" s="98" t="s">
        <v>57</v>
      </c>
      <c r="K38" s="52">
        <v>46124</v>
      </c>
      <c r="L38" s="100" t="s">
        <v>451</v>
      </c>
      <c r="M38" s="101"/>
    </row>
    <row r="39" spans="1:13">
      <c r="A39" s="133" t="s">
        <v>878</v>
      </c>
      <c r="B39" s="133"/>
      <c r="C39" s="133"/>
      <c r="D39" s="133"/>
      <c r="E39" s="133"/>
      <c r="F39" s="133"/>
      <c r="G39" s="133"/>
      <c r="H39" s="133"/>
      <c r="I39" s="133"/>
      <c r="J39" s="133"/>
      <c r="K39" s="133"/>
      <c r="L39" s="133"/>
      <c r="M39" s="133"/>
    </row>
    <row r="40" spans="1:13" ht="100.8">
      <c r="A40" s="97" t="s">
        <v>879</v>
      </c>
      <c r="B40" s="97" t="s">
        <v>885</v>
      </c>
      <c r="C40" s="97" t="s">
        <v>886</v>
      </c>
      <c r="D40" s="97" t="s">
        <v>887</v>
      </c>
      <c r="E40" s="97" t="s">
        <v>888</v>
      </c>
      <c r="F40" s="97" t="s">
        <v>888</v>
      </c>
      <c r="G40" s="98" t="s">
        <v>57</v>
      </c>
      <c r="H40" s="99">
        <v>46121</v>
      </c>
      <c r="I40" s="100" t="s">
        <v>451</v>
      </c>
      <c r="J40" s="98" t="s">
        <v>57</v>
      </c>
      <c r="K40" s="52">
        <v>46124</v>
      </c>
      <c r="L40" s="100" t="s">
        <v>451</v>
      </c>
      <c r="M40" s="101"/>
    </row>
    <row r="41" spans="1:13" ht="84">
      <c r="A41" s="97" t="s">
        <v>880</v>
      </c>
      <c r="B41" s="97" t="s">
        <v>889</v>
      </c>
      <c r="C41" s="97" t="s">
        <v>894</v>
      </c>
      <c r="D41" s="97" t="s">
        <v>890</v>
      </c>
      <c r="E41" s="97" t="s">
        <v>891</v>
      </c>
      <c r="F41" s="97" t="s">
        <v>891</v>
      </c>
      <c r="G41" s="98" t="s">
        <v>57</v>
      </c>
      <c r="H41" s="99">
        <v>46121</v>
      </c>
      <c r="I41" s="100" t="s">
        <v>451</v>
      </c>
      <c r="J41" s="98" t="s">
        <v>57</v>
      </c>
      <c r="K41" s="52">
        <v>46124</v>
      </c>
      <c r="L41" s="100" t="s">
        <v>451</v>
      </c>
      <c r="M41" s="101"/>
    </row>
    <row r="42" spans="1:13" ht="100.8">
      <c r="A42" s="97" t="s">
        <v>881</v>
      </c>
      <c r="B42" s="97" t="s">
        <v>892</v>
      </c>
      <c r="C42" s="97" t="s">
        <v>893</v>
      </c>
      <c r="D42" s="97" t="s">
        <v>887</v>
      </c>
      <c r="E42" s="97" t="s">
        <v>895</v>
      </c>
      <c r="F42" s="97" t="s">
        <v>895</v>
      </c>
      <c r="G42" s="98" t="s">
        <v>57</v>
      </c>
      <c r="H42" s="99">
        <v>46121</v>
      </c>
      <c r="I42" s="100" t="s">
        <v>451</v>
      </c>
      <c r="J42" s="98" t="s">
        <v>57</v>
      </c>
      <c r="K42" s="52">
        <v>46124</v>
      </c>
      <c r="L42" s="100" t="s">
        <v>451</v>
      </c>
      <c r="M42" s="101"/>
    </row>
    <row r="43" spans="1:13" ht="84">
      <c r="A43" s="97" t="s">
        <v>882</v>
      </c>
      <c r="B43" s="97" t="s">
        <v>896</v>
      </c>
      <c r="C43" s="97" t="s">
        <v>897</v>
      </c>
      <c r="D43" s="97" t="s">
        <v>898</v>
      </c>
      <c r="E43" s="97" t="s">
        <v>891</v>
      </c>
      <c r="F43" s="97" t="s">
        <v>891</v>
      </c>
      <c r="G43" s="98" t="s">
        <v>57</v>
      </c>
      <c r="H43" s="99">
        <v>46121</v>
      </c>
      <c r="I43" s="100" t="s">
        <v>451</v>
      </c>
      <c r="J43" s="98" t="s">
        <v>57</v>
      </c>
      <c r="K43" s="52">
        <v>46124</v>
      </c>
      <c r="L43" s="100" t="s">
        <v>451</v>
      </c>
      <c r="M43" s="101"/>
    </row>
    <row r="44" spans="1:13" ht="151.19999999999999">
      <c r="A44" s="97" t="s">
        <v>883</v>
      </c>
      <c r="B44" s="97" t="s">
        <v>899</v>
      </c>
      <c r="C44" s="97" t="s">
        <v>900</v>
      </c>
      <c r="D44" s="97" t="s">
        <v>901</v>
      </c>
      <c r="E44" s="97" t="s">
        <v>902</v>
      </c>
      <c r="F44" s="97" t="s">
        <v>748</v>
      </c>
      <c r="G44" s="98" t="s">
        <v>57</v>
      </c>
      <c r="H44" s="99">
        <v>46121</v>
      </c>
      <c r="I44" s="100" t="s">
        <v>451</v>
      </c>
      <c r="J44" s="98" t="s">
        <v>57</v>
      </c>
      <c r="K44" s="52">
        <v>46124</v>
      </c>
      <c r="L44" s="100" t="s">
        <v>451</v>
      </c>
      <c r="M44" s="101"/>
    </row>
    <row r="45" spans="1:13" ht="100.8">
      <c r="A45" s="97" t="s">
        <v>884</v>
      </c>
      <c r="B45" s="97" t="s">
        <v>903</v>
      </c>
      <c r="C45" s="97" t="s">
        <v>904</v>
      </c>
      <c r="D45" s="97" t="s">
        <v>887</v>
      </c>
      <c r="E45" s="97" t="s">
        <v>905</v>
      </c>
      <c r="F45" s="97" t="s">
        <v>905</v>
      </c>
      <c r="G45" s="98" t="s">
        <v>57</v>
      </c>
      <c r="H45" s="99">
        <v>46121</v>
      </c>
      <c r="I45" s="100" t="s">
        <v>451</v>
      </c>
      <c r="J45" s="98" t="s">
        <v>57</v>
      </c>
      <c r="K45" s="52">
        <v>46124</v>
      </c>
      <c r="L45" s="100" t="s">
        <v>451</v>
      </c>
      <c r="M45" s="101"/>
    </row>
  </sheetData>
  <mergeCells count="18">
    <mergeCell ref="A20:M20"/>
    <mergeCell ref="A28:M28"/>
    <mergeCell ref="A34:M34"/>
    <mergeCell ref="A39:M39"/>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2">
    <dataValidation type="list" allowBlank="1" showErrorMessage="1" promptTitle="dfdf" sqref="G35:G38 J29:J33 G40:G45 G21:G27 G29:G33 J21:J27 J35:J38 J40:J45" xr:uid="{DF5B5EFC-405C-4FB6-9F1F-B74888DAA807}">
      <formula1>"Passed,Untested,Failed,Blocked"</formula1>
    </dataValidation>
    <dataValidation type="list" operator="equal" allowBlank="1" showErrorMessage="1" promptTitle="dfdf" sqref="G12:G19 J12:J19" xr:uid="{A227BF08-3828-4ACC-A6A1-FEADCCEA286B}">
      <formula1>"Passed,Untested,Failed,Blocked"</formula1>
      <formula2>0</formula2>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30E9-090A-4384-9152-A59A9BB2CCD4}">
  <sheetPr codeName="Sheet6"/>
  <dimension ref="A1:M46"/>
  <sheetViews>
    <sheetView topLeftCell="A37" zoomScale="55" zoomScaleNormal="55" workbookViewId="0">
      <selection activeCell="B5" sqref="B5:C5"/>
    </sheetView>
  </sheetViews>
  <sheetFormatPr defaultColWidth="9.109375" defaultRowHeight="16.8"/>
  <cols>
    <col min="1" max="1" width="28.44140625" style="8"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259</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COUNTIF(G21:G105,"Passed")</f>
        <v>23</v>
      </c>
      <c r="C4" s="46">
        <f>COUNTIF(G21:G105,"Failed")</f>
        <v>0</v>
      </c>
      <c r="D4" s="43">
        <f>COUNTIF(G21:G36,"Untested")</f>
        <v>0</v>
      </c>
      <c r="E4" s="47">
        <f>COUNTIF(G21:G36,"Blocked")</f>
        <v>0</v>
      </c>
      <c r="F4" s="43">
        <f>SUM(B4:C4)</f>
        <v>23</v>
      </c>
      <c r="G4" s="29"/>
      <c r="H4" s="30"/>
      <c r="J4" s="29"/>
    </row>
    <row r="5" spans="1:13" s="31" customFormat="1">
      <c r="A5" s="45" t="s">
        <v>46</v>
      </c>
      <c r="B5" s="46">
        <f>COUNTIF(J21:J105,"Passed")</f>
        <v>23</v>
      </c>
      <c r="C5" s="46">
        <f>COUNTIF(J21:J105,"Failed")</f>
        <v>0</v>
      </c>
      <c r="D5" s="43">
        <f>COUNTIF(J21:J36,"Untested")</f>
        <v>0</v>
      </c>
      <c r="E5" s="47">
        <f>COUNTIF(J21:J36,"Blocked")</f>
        <v>0</v>
      </c>
      <c r="F5" s="43">
        <f>SUM(B5:C5)</f>
        <v>23</v>
      </c>
      <c r="G5" s="29"/>
      <c r="H5" s="30"/>
      <c r="J5" s="29"/>
    </row>
    <row r="6" spans="1:13" s="31" customFormat="1" ht="245.4" customHeight="1">
      <c r="A6" s="87"/>
      <c r="B6" s="88"/>
      <c r="C6" s="88"/>
      <c r="D6" s="89"/>
      <c r="E6" s="90"/>
      <c r="F6" s="89"/>
      <c r="G6" s="29"/>
      <c r="H6" s="30"/>
      <c r="J6" s="29"/>
    </row>
    <row r="7" spans="1:13" s="31" customFormat="1" ht="245.4"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1" t="s">
        <v>56</v>
      </c>
      <c r="J10" s="48" t="s">
        <v>54</v>
      </c>
      <c r="K10" s="49" t="s">
        <v>55</v>
      </c>
      <c r="L10" s="91" t="s">
        <v>56</v>
      </c>
      <c r="M10" s="130"/>
    </row>
    <row r="11" spans="1:13" s="31" customFormat="1">
      <c r="A11" s="132" t="s">
        <v>906</v>
      </c>
      <c r="B11" s="132"/>
      <c r="C11" s="132"/>
      <c r="D11" s="132"/>
      <c r="E11" s="132"/>
      <c r="F11" s="132"/>
      <c r="G11" s="132"/>
      <c r="H11" s="132"/>
      <c r="I11" s="132"/>
      <c r="J11" s="132"/>
      <c r="K11" s="132"/>
      <c r="L11" s="132"/>
      <c r="M11" s="132"/>
    </row>
    <row r="12" spans="1:13" s="31" customFormat="1" ht="100.8">
      <c r="A12" s="50" t="s">
        <v>907</v>
      </c>
      <c r="B12" s="50" t="s">
        <v>913</v>
      </c>
      <c r="C12" s="50" t="s">
        <v>914</v>
      </c>
      <c r="D12" s="50" t="s">
        <v>915</v>
      </c>
      <c r="E12" s="50" t="s">
        <v>916</v>
      </c>
      <c r="F12" s="50" t="s">
        <v>916</v>
      </c>
      <c r="G12" s="51" t="s">
        <v>57</v>
      </c>
      <c r="H12" s="99">
        <v>46121</v>
      </c>
      <c r="I12" s="100" t="s">
        <v>451</v>
      </c>
      <c r="J12" s="51" t="s">
        <v>57</v>
      </c>
      <c r="K12" s="99">
        <v>46124</v>
      </c>
      <c r="L12" s="53" t="s">
        <v>451</v>
      </c>
      <c r="M12" s="76"/>
    </row>
    <row r="13" spans="1:13" s="31" customFormat="1" ht="67.2">
      <c r="A13" s="50" t="s">
        <v>908</v>
      </c>
      <c r="B13" s="50" t="s">
        <v>917</v>
      </c>
      <c r="C13" s="50" t="s">
        <v>918</v>
      </c>
      <c r="D13" s="50" t="s">
        <v>779</v>
      </c>
      <c r="E13" s="50" t="s">
        <v>919</v>
      </c>
      <c r="F13" s="50" t="s">
        <v>919</v>
      </c>
      <c r="G13" s="51" t="s">
        <v>57</v>
      </c>
      <c r="H13" s="99">
        <v>46121</v>
      </c>
      <c r="I13" s="100" t="s">
        <v>451</v>
      </c>
      <c r="J13" s="51" t="s">
        <v>57</v>
      </c>
      <c r="K13" s="99">
        <v>46124</v>
      </c>
      <c r="L13" s="53" t="s">
        <v>451</v>
      </c>
      <c r="M13" s="76"/>
    </row>
    <row r="14" spans="1:13" s="31" customFormat="1" ht="67.2">
      <c r="A14" s="50" t="s">
        <v>909</v>
      </c>
      <c r="B14" s="50" t="s">
        <v>781</v>
      </c>
      <c r="C14" s="50" t="s">
        <v>920</v>
      </c>
      <c r="D14" s="50" t="s">
        <v>921</v>
      </c>
      <c r="E14" s="50" t="s">
        <v>922</v>
      </c>
      <c r="F14" s="50" t="s">
        <v>922</v>
      </c>
      <c r="G14" s="51" t="s">
        <v>57</v>
      </c>
      <c r="H14" s="99">
        <v>46121</v>
      </c>
      <c r="I14" s="100" t="s">
        <v>451</v>
      </c>
      <c r="J14" s="51" t="s">
        <v>57</v>
      </c>
      <c r="K14" s="99">
        <v>46124</v>
      </c>
      <c r="L14" s="53" t="s">
        <v>451</v>
      </c>
      <c r="M14" s="76"/>
    </row>
    <row r="15" spans="1:13" s="31" customFormat="1" ht="67.2">
      <c r="A15" s="50" t="s">
        <v>910</v>
      </c>
      <c r="B15" s="50" t="s">
        <v>784</v>
      </c>
      <c r="C15" s="50" t="s">
        <v>923</v>
      </c>
      <c r="D15" s="50" t="s">
        <v>924</v>
      </c>
      <c r="E15" s="50" t="s">
        <v>925</v>
      </c>
      <c r="F15" s="50" t="s">
        <v>925</v>
      </c>
      <c r="G15" s="51" t="s">
        <v>57</v>
      </c>
      <c r="H15" s="99">
        <v>46121</v>
      </c>
      <c r="I15" s="100" t="s">
        <v>451</v>
      </c>
      <c r="J15" s="51" t="s">
        <v>57</v>
      </c>
      <c r="K15" s="99">
        <v>46124</v>
      </c>
      <c r="L15" s="53" t="s">
        <v>451</v>
      </c>
      <c r="M15" s="76"/>
    </row>
    <row r="16" spans="1:13" s="31" customFormat="1" ht="84">
      <c r="A16" s="50" t="s">
        <v>911</v>
      </c>
      <c r="B16" s="50" t="s">
        <v>926</v>
      </c>
      <c r="C16" s="50" t="s">
        <v>927</v>
      </c>
      <c r="D16" s="50" t="s">
        <v>779</v>
      </c>
      <c r="E16" s="50" t="s">
        <v>928</v>
      </c>
      <c r="F16" s="50" t="s">
        <v>928</v>
      </c>
      <c r="G16" s="51" t="s">
        <v>57</v>
      </c>
      <c r="H16" s="99">
        <v>46121</v>
      </c>
      <c r="I16" s="100" t="s">
        <v>451</v>
      </c>
      <c r="J16" s="51" t="s">
        <v>57</v>
      </c>
      <c r="K16" s="99">
        <v>46124</v>
      </c>
      <c r="L16" s="53" t="s">
        <v>451</v>
      </c>
      <c r="M16" s="76"/>
    </row>
    <row r="17" spans="1:13" s="31" customFormat="1" ht="117.6">
      <c r="A17" s="50" t="s">
        <v>912</v>
      </c>
      <c r="B17" s="50" t="s">
        <v>929</v>
      </c>
      <c r="C17" s="50" t="s">
        <v>930</v>
      </c>
      <c r="D17" s="50" t="s">
        <v>921</v>
      </c>
      <c r="E17" s="50" t="s">
        <v>931</v>
      </c>
      <c r="F17" s="50" t="s">
        <v>931</v>
      </c>
      <c r="G17" s="51" t="s">
        <v>57</v>
      </c>
      <c r="H17" s="99">
        <v>46121</v>
      </c>
      <c r="I17" s="100" t="s">
        <v>451</v>
      </c>
      <c r="J17" s="51" t="s">
        <v>57</v>
      </c>
      <c r="K17" s="99">
        <v>46124</v>
      </c>
      <c r="L17" s="53" t="s">
        <v>451</v>
      </c>
      <c r="M17" s="76"/>
    </row>
    <row r="18" spans="1:13" s="31" customFormat="1" ht="100.8">
      <c r="A18" s="50" t="s">
        <v>932</v>
      </c>
      <c r="B18" s="50" t="s">
        <v>795</v>
      </c>
      <c r="C18" s="50" t="s">
        <v>934</v>
      </c>
      <c r="D18" s="50" t="s">
        <v>921</v>
      </c>
      <c r="E18" s="50" t="s">
        <v>935</v>
      </c>
      <c r="F18" s="50" t="s">
        <v>935</v>
      </c>
      <c r="G18" s="51" t="s">
        <v>57</v>
      </c>
      <c r="H18" s="99">
        <v>46121</v>
      </c>
      <c r="I18" s="100" t="s">
        <v>451</v>
      </c>
      <c r="J18" s="51" t="s">
        <v>57</v>
      </c>
      <c r="K18" s="99">
        <v>46124</v>
      </c>
      <c r="L18" s="53" t="s">
        <v>451</v>
      </c>
      <c r="M18" s="76"/>
    </row>
    <row r="19" spans="1:13" s="31" customFormat="1" ht="67.2">
      <c r="A19" s="50" t="s">
        <v>933</v>
      </c>
      <c r="B19" s="50" t="s">
        <v>936</v>
      </c>
      <c r="C19" s="50" t="s">
        <v>937</v>
      </c>
      <c r="D19" s="50" t="s">
        <v>938</v>
      </c>
      <c r="E19" s="50" t="s">
        <v>939</v>
      </c>
      <c r="F19" s="50" t="s">
        <v>939</v>
      </c>
      <c r="G19" s="51" t="s">
        <v>57</v>
      </c>
      <c r="H19" s="99">
        <v>46121</v>
      </c>
      <c r="I19" s="100" t="s">
        <v>451</v>
      </c>
      <c r="J19" s="51" t="s">
        <v>57</v>
      </c>
      <c r="K19" s="99">
        <v>46124</v>
      </c>
      <c r="L19" s="53" t="s">
        <v>451</v>
      </c>
      <c r="M19" s="76"/>
    </row>
    <row r="20" spans="1:13" s="31" customFormat="1">
      <c r="A20" s="132" t="s">
        <v>940</v>
      </c>
      <c r="B20" s="132"/>
      <c r="C20" s="132"/>
      <c r="D20" s="132"/>
      <c r="E20" s="132"/>
      <c r="F20" s="132"/>
      <c r="G20" s="132"/>
      <c r="H20" s="132"/>
      <c r="I20" s="132"/>
      <c r="J20" s="132"/>
      <c r="K20" s="132"/>
      <c r="L20" s="132"/>
      <c r="M20" s="132"/>
    </row>
    <row r="21" spans="1:13" s="31" customFormat="1" ht="134.4">
      <c r="A21" s="50" t="s">
        <v>941</v>
      </c>
      <c r="B21" s="50" t="s">
        <v>949</v>
      </c>
      <c r="C21" s="50" t="s">
        <v>950</v>
      </c>
      <c r="D21" s="50" t="s">
        <v>951</v>
      </c>
      <c r="E21" s="50" t="s">
        <v>952</v>
      </c>
      <c r="F21" s="50" t="s">
        <v>952</v>
      </c>
      <c r="G21" s="51" t="s">
        <v>57</v>
      </c>
      <c r="H21" s="99">
        <v>46121</v>
      </c>
      <c r="I21" s="53" t="s">
        <v>451</v>
      </c>
      <c r="J21" s="51" t="s">
        <v>57</v>
      </c>
      <c r="K21" s="99">
        <v>46124</v>
      </c>
      <c r="L21" s="53" t="s">
        <v>451</v>
      </c>
      <c r="M21" s="76"/>
    </row>
    <row r="22" spans="1:13" s="31" customFormat="1" ht="134.4">
      <c r="A22" s="50" t="s">
        <v>942</v>
      </c>
      <c r="B22" s="50" t="s">
        <v>953</v>
      </c>
      <c r="C22" s="50" t="s">
        <v>954</v>
      </c>
      <c r="D22" s="50" t="s">
        <v>779</v>
      </c>
      <c r="E22" s="50" t="s">
        <v>955</v>
      </c>
      <c r="F22" s="50" t="s">
        <v>955</v>
      </c>
      <c r="G22" s="51" t="s">
        <v>57</v>
      </c>
      <c r="H22" s="99">
        <v>46121</v>
      </c>
      <c r="I22" s="53" t="s">
        <v>451</v>
      </c>
      <c r="J22" s="51" t="s">
        <v>57</v>
      </c>
      <c r="K22" s="99">
        <v>46124</v>
      </c>
      <c r="L22" s="53" t="s">
        <v>451</v>
      </c>
      <c r="M22" s="76"/>
    </row>
    <row r="23" spans="1:13" s="31" customFormat="1" ht="134.4">
      <c r="A23" s="50" t="s">
        <v>943</v>
      </c>
      <c r="B23" s="50" t="s">
        <v>956</v>
      </c>
      <c r="C23" s="50" t="s">
        <v>957</v>
      </c>
      <c r="D23" s="50" t="s">
        <v>779</v>
      </c>
      <c r="E23" s="50" t="s">
        <v>958</v>
      </c>
      <c r="F23" s="50" t="s">
        <v>958</v>
      </c>
      <c r="G23" s="51" t="s">
        <v>57</v>
      </c>
      <c r="H23" s="99">
        <v>46121</v>
      </c>
      <c r="I23" s="53" t="s">
        <v>451</v>
      </c>
      <c r="J23" s="51" t="s">
        <v>57</v>
      </c>
      <c r="K23" s="99">
        <v>46124</v>
      </c>
      <c r="L23" s="53" t="s">
        <v>451</v>
      </c>
      <c r="M23" s="76"/>
    </row>
    <row r="24" spans="1:13" s="31" customFormat="1" ht="134.4">
      <c r="A24" s="50" t="s">
        <v>944</v>
      </c>
      <c r="B24" s="50" t="s">
        <v>959</v>
      </c>
      <c r="C24" s="50" t="s">
        <v>960</v>
      </c>
      <c r="D24" s="50" t="s">
        <v>779</v>
      </c>
      <c r="E24" s="50" t="s">
        <v>961</v>
      </c>
      <c r="F24" s="50" t="s">
        <v>961</v>
      </c>
      <c r="G24" s="51" t="s">
        <v>57</v>
      </c>
      <c r="H24" s="99">
        <v>46121</v>
      </c>
      <c r="I24" s="53" t="s">
        <v>451</v>
      </c>
      <c r="J24" s="51" t="s">
        <v>57</v>
      </c>
      <c r="K24" s="99">
        <v>46124</v>
      </c>
      <c r="L24" s="53" t="s">
        <v>451</v>
      </c>
      <c r="M24" s="76"/>
    </row>
    <row r="25" spans="1:13" s="31" customFormat="1" ht="134.4">
      <c r="A25" s="50" t="s">
        <v>945</v>
      </c>
      <c r="B25" s="50" t="s">
        <v>962</v>
      </c>
      <c r="C25" s="50" t="s">
        <v>963</v>
      </c>
      <c r="D25" s="50" t="s">
        <v>779</v>
      </c>
      <c r="E25" s="50" t="s">
        <v>964</v>
      </c>
      <c r="F25" s="50" t="s">
        <v>964</v>
      </c>
      <c r="G25" s="51" t="s">
        <v>57</v>
      </c>
      <c r="H25" s="99">
        <v>46121</v>
      </c>
      <c r="I25" s="53" t="s">
        <v>451</v>
      </c>
      <c r="J25" s="51" t="s">
        <v>57</v>
      </c>
      <c r="K25" s="99">
        <v>46124</v>
      </c>
      <c r="L25" s="53" t="s">
        <v>451</v>
      </c>
      <c r="M25" s="76"/>
    </row>
    <row r="26" spans="1:13" s="31" customFormat="1" ht="134.4">
      <c r="A26" s="50" t="s">
        <v>946</v>
      </c>
      <c r="B26" s="50" t="s">
        <v>965</v>
      </c>
      <c r="C26" s="50" t="s">
        <v>966</v>
      </c>
      <c r="D26" s="50" t="s">
        <v>967</v>
      </c>
      <c r="E26" s="50" t="s">
        <v>968</v>
      </c>
      <c r="F26" s="50" t="s">
        <v>968</v>
      </c>
      <c r="G26" s="51" t="s">
        <v>57</v>
      </c>
      <c r="H26" s="99">
        <v>46121</v>
      </c>
      <c r="I26" s="53" t="s">
        <v>451</v>
      </c>
      <c r="J26" s="51" t="s">
        <v>57</v>
      </c>
      <c r="K26" s="99">
        <v>46124</v>
      </c>
      <c r="L26" s="53" t="s">
        <v>451</v>
      </c>
      <c r="M26" s="76"/>
    </row>
    <row r="27" spans="1:13" s="31" customFormat="1" ht="117.6">
      <c r="A27" s="50" t="s">
        <v>947</v>
      </c>
      <c r="B27" s="50" t="s">
        <v>969</v>
      </c>
      <c r="C27" s="50" t="s">
        <v>970</v>
      </c>
      <c r="D27" s="50" t="s">
        <v>829</v>
      </c>
      <c r="E27" s="50" t="s">
        <v>830</v>
      </c>
      <c r="F27" s="50" t="s">
        <v>830</v>
      </c>
      <c r="G27" s="51" t="s">
        <v>57</v>
      </c>
      <c r="H27" s="99">
        <v>46121</v>
      </c>
      <c r="I27" s="53" t="s">
        <v>451</v>
      </c>
      <c r="J27" s="51" t="s">
        <v>57</v>
      </c>
      <c r="K27" s="99">
        <v>46124</v>
      </c>
      <c r="L27" s="53" t="s">
        <v>451</v>
      </c>
      <c r="M27" s="76"/>
    </row>
    <row r="28" spans="1:13" s="31" customFormat="1" ht="100.8">
      <c r="A28" s="50" t="s">
        <v>948</v>
      </c>
      <c r="B28" s="50" t="s">
        <v>971</v>
      </c>
      <c r="C28" s="50" t="s">
        <v>972</v>
      </c>
      <c r="D28" s="50" t="s">
        <v>779</v>
      </c>
      <c r="E28" s="50" t="s">
        <v>833</v>
      </c>
      <c r="F28" s="50" t="s">
        <v>833</v>
      </c>
      <c r="G28" s="51" t="s">
        <v>57</v>
      </c>
      <c r="H28" s="99">
        <v>46121</v>
      </c>
      <c r="I28" s="53" t="s">
        <v>451</v>
      </c>
      <c r="J28" s="51" t="s">
        <v>57</v>
      </c>
      <c r="K28" s="99">
        <v>46124</v>
      </c>
      <c r="L28" s="53" t="s">
        <v>451</v>
      </c>
      <c r="M28" s="76"/>
    </row>
    <row r="29" spans="1:13" s="31" customFormat="1">
      <c r="A29" s="131" t="s">
        <v>973</v>
      </c>
      <c r="B29" s="131"/>
      <c r="C29" s="131"/>
      <c r="D29" s="131"/>
      <c r="E29" s="131"/>
      <c r="F29" s="131"/>
      <c r="G29" s="131"/>
      <c r="H29" s="131"/>
      <c r="I29" s="131"/>
      <c r="J29" s="131"/>
      <c r="K29" s="131"/>
      <c r="L29" s="131"/>
      <c r="M29" s="131"/>
    </row>
    <row r="30" spans="1:13" s="31" customFormat="1" ht="151.19999999999999">
      <c r="A30" s="50" t="s">
        <v>974</v>
      </c>
      <c r="B30" s="50" t="s">
        <v>982</v>
      </c>
      <c r="C30" s="50" t="s">
        <v>983</v>
      </c>
      <c r="D30" s="50" t="s">
        <v>984</v>
      </c>
      <c r="E30" s="50" t="s">
        <v>985</v>
      </c>
      <c r="F30" s="50" t="s">
        <v>985</v>
      </c>
      <c r="G30" s="51" t="s">
        <v>57</v>
      </c>
      <c r="H30" s="99">
        <v>46121</v>
      </c>
      <c r="I30" s="53" t="s">
        <v>451</v>
      </c>
      <c r="J30" s="51" t="s">
        <v>57</v>
      </c>
      <c r="K30" s="99">
        <v>46124</v>
      </c>
      <c r="L30" s="53" t="s">
        <v>451</v>
      </c>
      <c r="M30" s="76"/>
    </row>
    <row r="31" spans="1:13" s="31" customFormat="1" ht="151.19999999999999">
      <c r="A31" s="50" t="s">
        <v>975</v>
      </c>
      <c r="B31" s="50" t="s">
        <v>986</v>
      </c>
      <c r="C31" s="50" t="s">
        <v>987</v>
      </c>
      <c r="D31" s="50" t="s">
        <v>921</v>
      </c>
      <c r="E31" s="50" t="s">
        <v>988</v>
      </c>
      <c r="F31" s="50" t="s">
        <v>988</v>
      </c>
      <c r="G31" s="51" t="s">
        <v>57</v>
      </c>
      <c r="H31" s="99">
        <v>46121</v>
      </c>
      <c r="I31" s="53" t="s">
        <v>451</v>
      </c>
      <c r="J31" s="51" t="s">
        <v>57</v>
      </c>
      <c r="K31" s="99">
        <v>46124</v>
      </c>
      <c r="L31" s="53" t="s">
        <v>451</v>
      </c>
      <c r="M31" s="76"/>
    </row>
    <row r="32" spans="1:13" s="31" customFormat="1" ht="134.4">
      <c r="A32" s="50" t="s">
        <v>976</v>
      </c>
      <c r="B32" s="50" t="s">
        <v>989</v>
      </c>
      <c r="C32" s="50" t="s">
        <v>990</v>
      </c>
      <c r="D32" s="50" t="s">
        <v>991</v>
      </c>
      <c r="E32" s="50" t="s">
        <v>992</v>
      </c>
      <c r="F32" s="50" t="s">
        <v>992</v>
      </c>
      <c r="G32" s="51" t="s">
        <v>57</v>
      </c>
      <c r="H32" s="99">
        <v>46121</v>
      </c>
      <c r="I32" s="53" t="s">
        <v>451</v>
      </c>
      <c r="J32" s="51" t="s">
        <v>57</v>
      </c>
      <c r="K32" s="99">
        <v>46124</v>
      </c>
      <c r="L32" s="53" t="s">
        <v>451</v>
      </c>
      <c r="M32" s="76"/>
    </row>
    <row r="33" spans="1:13" s="31" customFormat="1" ht="134.4">
      <c r="A33" s="50" t="s">
        <v>977</v>
      </c>
      <c r="B33" s="50" t="s">
        <v>993</v>
      </c>
      <c r="C33" s="50" t="s">
        <v>994</v>
      </c>
      <c r="D33" s="50" t="s">
        <v>921</v>
      </c>
      <c r="E33" s="50" t="s">
        <v>995</v>
      </c>
      <c r="F33" s="50" t="s">
        <v>995</v>
      </c>
      <c r="G33" s="51" t="s">
        <v>57</v>
      </c>
      <c r="H33" s="99">
        <v>46121</v>
      </c>
      <c r="I33" s="53" t="s">
        <v>451</v>
      </c>
      <c r="J33" s="51" t="s">
        <v>57</v>
      </c>
      <c r="K33" s="99">
        <v>46124</v>
      </c>
      <c r="L33" s="53" t="s">
        <v>451</v>
      </c>
      <c r="M33" s="76"/>
    </row>
    <row r="34" spans="1:13" s="31" customFormat="1" ht="117.6">
      <c r="A34" s="50" t="s">
        <v>978</v>
      </c>
      <c r="B34" s="50" t="s">
        <v>996</v>
      </c>
      <c r="C34" s="50" t="s">
        <v>997</v>
      </c>
      <c r="D34" s="50" t="s">
        <v>921</v>
      </c>
      <c r="E34" s="50" t="s">
        <v>998</v>
      </c>
      <c r="F34" s="50" t="s">
        <v>998</v>
      </c>
      <c r="G34" s="51" t="s">
        <v>57</v>
      </c>
      <c r="H34" s="99">
        <v>46121</v>
      </c>
      <c r="I34" s="53" t="s">
        <v>451</v>
      </c>
      <c r="J34" s="51" t="s">
        <v>57</v>
      </c>
      <c r="K34" s="99">
        <v>46124</v>
      </c>
      <c r="L34" s="53" t="s">
        <v>451</v>
      </c>
      <c r="M34" s="76"/>
    </row>
    <row r="35" spans="1:13" s="31" customFormat="1" ht="151.19999999999999">
      <c r="A35" s="50" t="s">
        <v>979</v>
      </c>
      <c r="B35" s="50" t="s">
        <v>999</v>
      </c>
      <c r="C35" s="50" t="s">
        <v>1000</v>
      </c>
      <c r="D35" s="50" t="s">
        <v>1001</v>
      </c>
      <c r="E35" s="50" t="s">
        <v>1002</v>
      </c>
      <c r="F35" s="50" t="s">
        <v>1002</v>
      </c>
      <c r="G35" s="51" t="s">
        <v>57</v>
      </c>
      <c r="H35" s="99">
        <v>46121</v>
      </c>
      <c r="I35" s="53" t="s">
        <v>451</v>
      </c>
      <c r="J35" s="51" t="s">
        <v>57</v>
      </c>
      <c r="K35" s="99">
        <v>46124</v>
      </c>
      <c r="L35" s="53" t="s">
        <v>451</v>
      </c>
      <c r="M35" s="76"/>
    </row>
    <row r="36" spans="1:13" s="31" customFormat="1" ht="134.4">
      <c r="A36" s="50" t="s">
        <v>980</v>
      </c>
      <c r="B36" s="50" t="s">
        <v>1003</v>
      </c>
      <c r="C36" s="50" t="s">
        <v>1004</v>
      </c>
      <c r="D36" s="50" t="s">
        <v>921</v>
      </c>
      <c r="E36" s="50" t="s">
        <v>961</v>
      </c>
      <c r="F36" s="50" t="s">
        <v>961</v>
      </c>
      <c r="G36" s="51" t="s">
        <v>57</v>
      </c>
      <c r="H36" s="99">
        <v>46121</v>
      </c>
      <c r="I36" s="53" t="s">
        <v>451</v>
      </c>
      <c r="J36" s="51" t="s">
        <v>57</v>
      </c>
      <c r="K36" s="99">
        <v>46124</v>
      </c>
      <c r="L36" s="53" t="s">
        <v>451</v>
      </c>
      <c r="M36" s="76"/>
    </row>
    <row r="37" spans="1:13" s="31" customFormat="1">
      <c r="A37" s="134" t="s">
        <v>1005</v>
      </c>
      <c r="B37" s="135"/>
      <c r="C37" s="135"/>
      <c r="D37" s="135"/>
      <c r="E37" s="135"/>
      <c r="F37" s="135"/>
      <c r="G37" s="135"/>
      <c r="H37" s="135"/>
      <c r="I37" s="135"/>
      <c r="J37" s="135"/>
      <c r="K37" s="135"/>
      <c r="L37" s="135"/>
      <c r="M37" s="136"/>
    </row>
    <row r="38" spans="1:13" s="31" customFormat="1" ht="134.4">
      <c r="A38" s="50" t="s">
        <v>981</v>
      </c>
      <c r="B38" s="50" t="s">
        <v>1011</v>
      </c>
      <c r="C38" s="50" t="s">
        <v>1012</v>
      </c>
      <c r="D38" s="50" t="s">
        <v>921</v>
      </c>
      <c r="E38" s="50" t="s">
        <v>1013</v>
      </c>
      <c r="F38" s="50" t="s">
        <v>1013</v>
      </c>
      <c r="G38" s="51" t="s">
        <v>57</v>
      </c>
      <c r="H38" s="99">
        <v>46121</v>
      </c>
      <c r="I38" s="53" t="s">
        <v>451</v>
      </c>
      <c r="J38" s="51" t="s">
        <v>57</v>
      </c>
      <c r="K38" s="99">
        <v>46124</v>
      </c>
      <c r="L38" s="53" t="s">
        <v>451</v>
      </c>
      <c r="M38" s="76"/>
    </row>
    <row r="39" spans="1:13" s="31" customFormat="1" ht="134.4">
      <c r="A39" s="50" t="s">
        <v>1006</v>
      </c>
      <c r="B39" s="50" t="s">
        <v>1014</v>
      </c>
      <c r="C39" s="50" t="s">
        <v>1015</v>
      </c>
      <c r="D39" s="50" t="s">
        <v>921</v>
      </c>
      <c r="E39" s="50" t="s">
        <v>1016</v>
      </c>
      <c r="F39" s="50" t="s">
        <v>1016</v>
      </c>
      <c r="G39" s="51" t="s">
        <v>57</v>
      </c>
      <c r="H39" s="99">
        <v>46121</v>
      </c>
      <c r="I39" s="53" t="s">
        <v>451</v>
      </c>
      <c r="J39" s="51" t="s">
        <v>57</v>
      </c>
      <c r="K39" s="99">
        <v>46124</v>
      </c>
      <c r="L39" s="53" t="s">
        <v>451</v>
      </c>
      <c r="M39" s="76"/>
    </row>
    <row r="40" spans="1:13" s="31" customFormat="1" ht="84">
      <c r="A40" s="50" t="s">
        <v>1007</v>
      </c>
      <c r="B40" s="50" t="s">
        <v>1017</v>
      </c>
      <c r="C40" s="50" t="s">
        <v>1018</v>
      </c>
      <c r="D40" s="50" t="s">
        <v>921</v>
      </c>
      <c r="E40" s="50" t="s">
        <v>1019</v>
      </c>
      <c r="F40" s="50" t="s">
        <v>1019</v>
      </c>
      <c r="G40" s="51" t="s">
        <v>57</v>
      </c>
      <c r="H40" s="99">
        <v>46121</v>
      </c>
      <c r="I40" s="53" t="s">
        <v>451</v>
      </c>
      <c r="J40" s="51" t="s">
        <v>57</v>
      </c>
      <c r="K40" s="99">
        <v>46124</v>
      </c>
      <c r="L40" s="53" t="s">
        <v>451</v>
      </c>
      <c r="M40" s="76"/>
    </row>
    <row r="41" spans="1:13" s="31" customFormat="1">
      <c r="A41" s="134" t="s">
        <v>1022</v>
      </c>
      <c r="B41" s="135"/>
      <c r="C41" s="135"/>
      <c r="D41" s="135"/>
      <c r="E41" s="135"/>
      <c r="F41" s="135"/>
      <c r="G41" s="135"/>
      <c r="H41" s="135"/>
      <c r="I41" s="135"/>
      <c r="J41" s="135"/>
      <c r="K41" s="135"/>
      <c r="L41" s="135"/>
      <c r="M41" s="136"/>
    </row>
    <row r="42" spans="1:13" s="31" customFormat="1" ht="100.8">
      <c r="A42" s="50" t="s">
        <v>1008</v>
      </c>
      <c r="B42" s="50" t="s">
        <v>1023</v>
      </c>
      <c r="C42" s="50" t="s">
        <v>1024</v>
      </c>
      <c r="D42" s="50" t="s">
        <v>1025</v>
      </c>
      <c r="E42" s="50" t="s">
        <v>1026</v>
      </c>
      <c r="F42" s="50" t="s">
        <v>1026</v>
      </c>
      <c r="G42" s="51" t="s">
        <v>57</v>
      </c>
      <c r="H42" s="99">
        <v>46121</v>
      </c>
      <c r="I42" s="53" t="s">
        <v>451</v>
      </c>
      <c r="J42" s="51" t="s">
        <v>57</v>
      </c>
      <c r="K42" s="99">
        <v>46124</v>
      </c>
      <c r="L42" s="53" t="s">
        <v>451</v>
      </c>
      <c r="M42" s="76"/>
    </row>
    <row r="43" spans="1:13" s="31" customFormat="1" ht="84">
      <c r="A43" s="50" t="s">
        <v>1009</v>
      </c>
      <c r="B43" s="50" t="s">
        <v>452</v>
      </c>
      <c r="C43" s="50" t="s">
        <v>1027</v>
      </c>
      <c r="D43" s="50" t="s">
        <v>1028</v>
      </c>
      <c r="E43" s="50" t="s">
        <v>1029</v>
      </c>
      <c r="F43" s="50" t="s">
        <v>1029</v>
      </c>
      <c r="G43" s="51" t="s">
        <v>57</v>
      </c>
      <c r="H43" s="99">
        <v>46121</v>
      </c>
      <c r="I43" s="53" t="s">
        <v>451</v>
      </c>
      <c r="J43" s="51" t="s">
        <v>57</v>
      </c>
      <c r="K43" s="99">
        <v>46124</v>
      </c>
      <c r="L43" s="53" t="s">
        <v>451</v>
      </c>
      <c r="M43" s="76"/>
    </row>
    <row r="44" spans="1:13" s="31" customFormat="1" ht="84">
      <c r="A44" s="50" t="s">
        <v>1010</v>
      </c>
      <c r="B44" s="50" t="s">
        <v>1030</v>
      </c>
      <c r="C44" s="50" t="s">
        <v>1031</v>
      </c>
      <c r="D44" s="50" t="s">
        <v>1032</v>
      </c>
      <c r="E44" s="50" t="s">
        <v>1033</v>
      </c>
      <c r="F44" s="50" t="s">
        <v>1033</v>
      </c>
      <c r="G44" s="51" t="s">
        <v>57</v>
      </c>
      <c r="H44" s="99">
        <v>46121</v>
      </c>
      <c r="I44" s="53" t="s">
        <v>451</v>
      </c>
      <c r="J44" s="51" t="s">
        <v>57</v>
      </c>
      <c r="K44" s="99">
        <v>46124</v>
      </c>
      <c r="L44" s="53" t="s">
        <v>451</v>
      </c>
      <c r="M44" s="76"/>
    </row>
    <row r="45" spans="1:13" s="31" customFormat="1" ht="84">
      <c r="A45" s="50" t="s">
        <v>1020</v>
      </c>
      <c r="B45" s="50" t="s">
        <v>1034</v>
      </c>
      <c r="C45" s="50" t="s">
        <v>1035</v>
      </c>
      <c r="D45" s="50" t="s">
        <v>1036</v>
      </c>
      <c r="E45" s="50" t="s">
        <v>1037</v>
      </c>
      <c r="F45" s="50" t="s">
        <v>1037</v>
      </c>
      <c r="G45" s="51" t="s">
        <v>57</v>
      </c>
      <c r="H45" s="99">
        <v>46121</v>
      </c>
      <c r="I45" s="53" t="s">
        <v>451</v>
      </c>
      <c r="J45" s="51" t="s">
        <v>57</v>
      </c>
      <c r="K45" s="99">
        <v>46124</v>
      </c>
      <c r="L45" s="53" t="s">
        <v>451</v>
      </c>
      <c r="M45" s="76"/>
    </row>
    <row r="46" spans="1:13" s="31" customFormat="1" ht="100.8">
      <c r="A46" s="50" t="s">
        <v>1021</v>
      </c>
      <c r="B46" s="50" t="s">
        <v>889</v>
      </c>
      <c r="C46" s="50" t="s">
        <v>1038</v>
      </c>
      <c r="D46" s="50" t="s">
        <v>1039</v>
      </c>
      <c r="E46" s="50" t="s">
        <v>891</v>
      </c>
      <c r="F46" s="50" t="s">
        <v>891</v>
      </c>
      <c r="G46" s="51" t="s">
        <v>57</v>
      </c>
      <c r="H46" s="99">
        <v>46121</v>
      </c>
      <c r="I46" s="53" t="s">
        <v>451</v>
      </c>
      <c r="J46" s="51" t="s">
        <v>57</v>
      </c>
      <c r="K46" s="99">
        <v>46124</v>
      </c>
      <c r="L46" s="53" t="s">
        <v>451</v>
      </c>
      <c r="M46" s="76"/>
    </row>
  </sheetData>
  <mergeCells count="18">
    <mergeCell ref="A29:M29"/>
    <mergeCell ref="A37:M37"/>
    <mergeCell ref="A41:M41"/>
    <mergeCell ref="G8:I8"/>
    <mergeCell ref="J8:L8"/>
    <mergeCell ref="M8:M10"/>
    <mergeCell ref="G9:I9"/>
    <mergeCell ref="J9:L9"/>
    <mergeCell ref="A20:M20"/>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J21:J28 G30:G36 J38:J40 G42:G46 J30:J36 G12:G19 G21:G28 J12:J19 G38:G40 J42:J46" xr:uid="{25DFA825-B32B-4554-8AF6-F6942D2BF565}">
      <formula1>"Passed,Untested,Failed,Blocked"</formula1>
      <formula2>0</formula2>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BB45-6B9D-42E8-B6E2-1C1EA11B5180}">
  <sheetPr codeName="Sheet7"/>
  <dimension ref="A1:M53"/>
  <sheetViews>
    <sheetView topLeftCell="A37" zoomScale="55" zoomScaleNormal="55" workbookViewId="0">
      <selection activeCell="B5" sqref="B5"/>
    </sheetView>
  </sheetViews>
  <sheetFormatPr defaultColWidth="9.109375" defaultRowHeight="16.8"/>
  <cols>
    <col min="1" max="1" width="28.44140625" style="8"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260</v>
      </c>
      <c r="C2" s="129"/>
      <c r="D2" s="129"/>
      <c r="E2" s="129"/>
      <c r="F2" s="129"/>
      <c r="G2" s="29"/>
      <c r="H2" s="30"/>
      <c r="J2" s="29"/>
    </row>
    <row r="3" spans="1:13" s="31" customFormat="1">
      <c r="A3" s="43"/>
      <c r="B3" s="92" t="s">
        <v>16</v>
      </c>
      <c r="C3" s="92" t="s">
        <v>17</v>
      </c>
      <c r="D3" s="92" t="s">
        <v>43</v>
      </c>
      <c r="E3" s="95" t="s">
        <v>19</v>
      </c>
      <c r="F3" s="92" t="s">
        <v>44</v>
      </c>
      <c r="G3" s="29"/>
      <c r="H3" s="30"/>
      <c r="J3" s="29"/>
    </row>
    <row r="4" spans="1:13" s="31" customFormat="1">
      <c r="A4" s="45" t="s">
        <v>45</v>
      </c>
      <c r="B4" s="46">
        <f>COUNTIF(G12:G100,"Passed")</f>
        <v>39</v>
      </c>
      <c r="C4" s="46">
        <f>COUNTIF(G12:G100,"Failed")</f>
        <v>0</v>
      </c>
      <c r="D4" s="43">
        <f>COUNTIF(G12:G28,"Untested")</f>
        <v>0</v>
      </c>
      <c r="E4" s="47">
        <f>COUNTIF(G12:G28,"Blocked")</f>
        <v>0</v>
      </c>
      <c r="F4" s="43">
        <f>SUM(B4:C4)</f>
        <v>39</v>
      </c>
      <c r="G4" s="29"/>
      <c r="H4" s="30"/>
      <c r="J4" s="29"/>
    </row>
    <row r="5" spans="1:13" s="31" customFormat="1">
      <c r="A5" s="45" t="s">
        <v>46</v>
      </c>
      <c r="B5" s="46">
        <f>COUNTIF(J12:J100,"Passed")</f>
        <v>39</v>
      </c>
      <c r="C5" s="46">
        <f>COUNTIF(J12:J100,"Failed")</f>
        <v>0</v>
      </c>
      <c r="D5" s="43">
        <f>COUNTIF(J12:J28,"Untested")</f>
        <v>0</v>
      </c>
      <c r="E5" s="47">
        <f>COUNTIF(J12:J28,"Blocked")</f>
        <v>0</v>
      </c>
      <c r="F5" s="43">
        <f>SUM(B5:C5)</f>
        <v>39</v>
      </c>
      <c r="G5" s="29"/>
      <c r="H5" s="30"/>
      <c r="J5" s="29"/>
    </row>
    <row r="6" spans="1:13" s="31" customFormat="1" ht="245.4" customHeight="1">
      <c r="A6" s="87"/>
      <c r="B6" s="88"/>
      <c r="C6" s="88"/>
      <c r="D6" s="89"/>
      <c r="E6" s="90"/>
      <c r="F6" s="89"/>
      <c r="G6" s="29"/>
      <c r="H6" s="30"/>
      <c r="J6" s="29"/>
    </row>
    <row r="7" spans="1:13" s="31" customFormat="1" ht="245.4"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2" t="s">
        <v>56</v>
      </c>
      <c r="J10" s="48" t="s">
        <v>54</v>
      </c>
      <c r="K10" s="49" t="s">
        <v>55</v>
      </c>
      <c r="L10" s="92" t="s">
        <v>56</v>
      </c>
      <c r="M10" s="130"/>
    </row>
    <row r="11" spans="1:13" s="31" customFormat="1">
      <c r="A11" s="132" t="s">
        <v>453</v>
      </c>
      <c r="B11" s="132"/>
      <c r="C11" s="132"/>
      <c r="D11" s="132"/>
      <c r="E11" s="132"/>
      <c r="F11" s="132"/>
      <c r="G11" s="132"/>
      <c r="H11" s="132"/>
      <c r="I11" s="132"/>
      <c r="J11" s="132"/>
      <c r="K11" s="132"/>
      <c r="L11" s="132"/>
      <c r="M11" s="132"/>
    </row>
    <row r="12" spans="1:13" s="31" customFormat="1" ht="117.6">
      <c r="A12" s="50" t="s">
        <v>454</v>
      </c>
      <c r="B12" s="50" t="s">
        <v>1040</v>
      </c>
      <c r="C12" s="50" t="s">
        <v>1041</v>
      </c>
      <c r="D12" s="50" t="s">
        <v>1042</v>
      </c>
      <c r="E12" s="50" t="s">
        <v>1043</v>
      </c>
      <c r="F12" s="50" t="s">
        <v>1043</v>
      </c>
      <c r="G12" s="51" t="s">
        <v>57</v>
      </c>
      <c r="H12" s="86">
        <v>46121</v>
      </c>
      <c r="I12" s="53" t="s">
        <v>463</v>
      </c>
      <c r="J12" s="51" t="s">
        <v>57</v>
      </c>
      <c r="K12" s="86">
        <v>46124</v>
      </c>
      <c r="L12" s="53" t="s">
        <v>463</v>
      </c>
      <c r="M12" s="76"/>
    </row>
    <row r="13" spans="1:13" s="31" customFormat="1" ht="50.4">
      <c r="A13" s="50" t="s">
        <v>455</v>
      </c>
      <c r="B13" s="50" t="s">
        <v>1044</v>
      </c>
      <c r="C13" s="50" t="s">
        <v>1045</v>
      </c>
      <c r="D13" s="50" t="s">
        <v>779</v>
      </c>
      <c r="E13" s="50" t="s">
        <v>1046</v>
      </c>
      <c r="F13" s="50" t="s">
        <v>1046</v>
      </c>
      <c r="G13" s="51" t="s">
        <v>57</v>
      </c>
      <c r="H13" s="86">
        <v>46121</v>
      </c>
      <c r="I13" s="53" t="s">
        <v>463</v>
      </c>
      <c r="J13" s="51" t="s">
        <v>57</v>
      </c>
      <c r="K13" s="86">
        <v>46124</v>
      </c>
      <c r="L13" s="53" t="s">
        <v>463</v>
      </c>
      <c r="M13" s="76"/>
    </row>
    <row r="14" spans="1:13" s="31" customFormat="1" ht="50.4">
      <c r="A14" s="50" t="s">
        <v>456</v>
      </c>
      <c r="B14" s="50" t="s">
        <v>1047</v>
      </c>
      <c r="C14" s="50" t="s">
        <v>1048</v>
      </c>
      <c r="D14" s="50" t="s">
        <v>779</v>
      </c>
      <c r="E14" s="50" t="s">
        <v>1049</v>
      </c>
      <c r="F14" s="50" t="s">
        <v>1049</v>
      </c>
      <c r="G14" s="51" t="s">
        <v>57</v>
      </c>
      <c r="H14" s="86">
        <v>46121</v>
      </c>
      <c r="I14" s="53" t="s">
        <v>463</v>
      </c>
      <c r="J14" s="51" t="s">
        <v>57</v>
      </c>
      <c r="K14" s="86">
        <v>46124</v>
      </c>
      <c r="L14" s="53" t="s">
        <v>463</v>
      </c>
      <c r="M14" s="76"/>
    </row>
    <row r="15" spans="1:13" s="31" customFormat="1" ht="67.2">
      <c r="A15" s="50" t="s">
        <v>457</v>
      </c>
      <c r="B15" s="50" t="s">
        <v>1050</v>
      </c>
      <c r="C15" s="50" t="s">
        <v>1051</v>
      </c>
      <c r="D15" s="50" t="s">
        <v>1052</v>
      </c>
      <c r="E15" s="50" t="s">
        <v>1053</v>
      </c>
      <c r="F15" s="50" t="s">
        <v>1053</v>
      </c>
      <c r="G15" s="51" t="s">
        <v>57</v>
      </c>
      <c r="H15" s="86">
        <v>46121</v>
      </c>
      <c r="I15" s="53" t="s">
        <v>463</v>
      </c>
      <c r="J15" s="51" t="s">
        <v>57</v>
      </c>
      <c r="K15" s="86">
        <v>46124</v>
      </c>
      <c r="L15" s="53" t="s">
        <v>463</v>
      </c>
      <c r="M15" s="76"/>
    </row>
    <row r="16" spans="1:13" s="31" customFormat="1" ht="84">
      <c r="A16" s="50" t="s">
        <v>458</v>
      </c>
      <c r="B16" s="50" t="s">
        <v>1054</v>
      </c>
      <c r="C16" s="50" t="s">
        <v>1055</v>
      </c>
      <c r="D16" s="50" t="s">
        <v>1056</v>
      </c>
      <c r="E16" s="50" t="s">
        <v>1057</v>
      </c>
      <c r="F16" s="50" t="s">
        <v>1057</v>
      </c>
      <c r="G16" s="51" t="s">
        <v>57</v>
      </c>
      <c r="H16" s="86">
        <v>46121</v>
      </c>
      <c r="I16" s="53" t="s">
        <v>463</v>
      </c>
      <c r="J16" s="51" t="s">
        <v>57</v>
      </c>
      <c r="K16" s="86">
        <v>46124</v>
      </c>
      <c r="L16" s="53" t="s">
        <v>463</v>
      </c>
      <c r="M16" s="76"/>
    </row>
    <row r="17" spans="1:13" s="31" customFormat="1" ht="100.8">
      <c r="A17" s="50" t="s">
        <v>459</v>
      </c>
      <c r="B17" s="50" t="s">
        <v>1058</v>
      </c>
      <c r="C17" s="50" t="s">
        <v>1059</v>
      </c>
      <c r="D17" s="50" t="s">
        <v>779</v>
      </c>
      <c r="E17" s="50" t="s">
        <v>1060</v>
      </c>
      <c r="F17" s="50" t="s">
        <v>1060</v>
      </c>
      <c r="G17" s="51" t="s">
        <v>57</v>
      </c>
      <c r="H17" s="86">
        <v>46121</v>
      </c>
      <c r="I17" s="53" t="s">
        <v>463</v>
      </c>
      <c r="J17" s="51" t="s">
        <v>57</v>
      </c>
      <c r="K17" s="86">
        <v>46124</v>
      </c>
      <c r="L17" s="53" t="s">
        <v>463</v>
      </c>
      <c r="M17" s="76"/>
    </row>
    <row r="18" spans="1:13" s="31" customFormat="1" ht="84">
      <c r="A18" s="50" t="s">
        <v>460</v>
      </c>
      <c r="B18" s="50" t="s">
        <v>1061</v>
      </c>
      <c r="C18" s="50" t="s">
        <v>1062</v>
      </c>
      <c r="D18" s="50" t="s">
        <v>1056</v>
      </c>
      <c r="E18" s="50" t="s">
        <v>1063</v>
      </c>
      <c r="F18" s="50" t="s">
        <v>1063</v>
      </c>
      <c r="G18" s="51" t="s">
        <v>57</v>
      </c>
      <c r="H18" s="86">
        <v>46121</v>
      </c>
      <c r="I18" s="53" t="s">
        <v>463</v>
      </c>
      <c r="J18" s="51" t="s">
        <v>57</v>
      </c>
      <c r="K18" s="86">
        <v>46124</v>
      </c>
      <c r="L18" s="53" t="s">
        <v>463</v>
      </c>
      <c r="M18" s="76"/>
    </row>
    <row r="19" spans="1:13" s="31" customFormat="1" ht="84">
      <c r="A19" s="50" t="s">
        <v>461</v>
      </c>
      <c r="B19" s="50" t="s">
        <v>795</v>
      </c>
      <c r="C19" s="50" t="s">
        <v>1064</v>
      </c>
      <c r="D19" s="50" t="s">
        <v>1056</v>
      </c>
      <c r="E19" s="50" t="s">
        <v>1065</v>
      </c>
      <c r="F19" s="50" t="s">
        <v>1065</v>
      </c>
      <c r="G19" s="51" t="s">
        <v>57</v>
      </c>
      <c r="H19" s="86">
        <v>46121</v>
      </c>
      <c r="I19" s="53" t="s">
        <v>463</v>
      </c>
      <c r="J19" s="51" t="s">
        <v>57</v>
      </c>
      <c r="K19" s="86">
        <v>46124</v>
      </c>
      <c r="L19" s="53" t="s">
        <v>463</v>
      </c>
      <c r="M19" s="76"/>
    </row>
    <row r="20" spans="1:13" s="31" customFormat="1" ht="84">
      <c r="A20" s="50" t="s">
        <v>462</v>
      </c>
      <c r="B20" s="50" t="s">
        <v>1066</v>
      </c>
      <c r="C20" s="50" t="s">
        <v>1067</v>
      </c>
      <c r="D20" s="50" t="s">
        <v>1056</v>
      </c>
      <c r="E20" s="50" t="s">
        <v>1068</v>
      </c>
      <c r="F20" s="50" t="s">
        <v>1068</v>
      </c>
      <c r="G20" s="51" t="s">
        <v>57</v>
      </c>
      <c r="H20" s="86">
        <v>46121</v>
      </c>
      <c r="I20" s="53" t="s">
        <v>463</v>
      </c>
      <c r="J20" s="51" t="s">
        <v>57</v>
      </c>
      <c r="K20" s="86">
        <v>46124</v>
      </c>
      <c r="L20" s="53" t="s">
        <v>463</v>
      </c>
      <c r="M20" s="76"/>
    </row>
    <row r="21" spans="1:13" s="31" customFormat="1">
      <c r="A21" s="131" t="s">
        <v>1069</v>
      </c>
      <c r="B21" s="131"/>
      <c r="C21" s="131"/>
      <c r="D21" s="131"/>
      <c r="E21" s="131"/>
      <c r="F21" s="131"/>
      <c r="G21" s="131"/>
      <c r="H21" s="131"/>
      <c r="I21" s="131"/>
      <c r="J21" s="131"/>
      <c r="K21" s="131"/>
      <c r="L21" s="131"/>
      <c r="M21" s="131"/>
    </row>
    <row r="22" spans="1:13" s="31" customFormat="1" ht="84">
      <c r="A22" s="50" t="s">
        <v>1082</v>
      </c>
      <c r="B22" s="50" t="s">
        <v>339</v>
      </c>
      <c r="C22" s="50" t="s">
        <v>1070</v>
      </c>
      <c r="D22" s="50" t="s">
        <v>1071</v>
      </c>
      <c r="E22" s="50" t="s">
        <v>1072</v>
      </c>
      <c r="F22" s="50" t="s">
        <v>1072</v>
      </c>
      <c r="G22" s="51" t="s">
        <v>57</v>
      </c>
      <c r="H22" s="86">
        <v>46121</v>
      </c>
      <c r="I22" s="53" t="s">
        <v>463</v>
      </c>
      <c r="J22" s="51" t="s">
        <v>57</v>
      </c>
      <c r="K22" s="86">
        <v>46124</v>
      </c>
      <c r="L22" s="53" t="s">
        <v>463</v>
      </c>
      <c r="M22" s="76"/>
    </row>
    <row r="23" spans="1:13" s="31" customFormat="1" ht="67.2">
      <c r="A23" s="50" t="s">
        <v>1083</v>
      </c>
      <c r="B23" s="50" t="s">
        <v>1073</v>
      </c>
      <c r="C23" s="50" t="s">
        <v>1077</v>
      </c>
      <c r="D23" s="50" t="s">
        <v>779</v>
      </c>
      <c r="E23" s="50" t="s">
        <v>1074</v>
      </c>
      <c r="F23" s="50" t="s">
        <v>1074</v>
      </c>
      <c r="G23" s="51" t="s">
        <v>57</v>
      </c>
      <c r="H23" s="86">
        <v>46121</v>
      </c>
      <c r="I23" s="53" t="s">
        <v>463</v>
      </c>
      <c r="J23" s="51" t="s">
        <v>57</v>
      </c>
      <c r="K23" s="86">
        <v>46124</v>
      </c>
      <c r="L23" s="53" t="s">
        <v>463</v>
      </c>
      <c r="M23" s="76"/>
    </row>
    <row r="24" spans="1:13" s="31" customFormat="1" ht="67.2">
      <c r="A24" s="50" t="s">
        <v>1084</v>
      </c>
      <c r="B24" s="50" t="s">
        <v>1075</v>
      </c>
      <c r="C24" s="50" t="s">
        <v>1076</v>
      </c>
      <c r="D24" s="50" t="s">
        <v>779</v>
      </c>
      <c r="E24" s="50" t="s">
        <v>1078</v>
      </c>
      <c r="F24" s="50" t="s">
        <v>1078</v>
      </c>
      <c r="G24" s="51" t="s">
        <v>57</v>
      </c>
      <c r="H24" s="86">
        <v>46121</v>
      </c>
      <c r="I24" s="53" t="s">
        <v>463</v>
      </c>
      <c r="J24" s="51" t="s">
        <v>57</v>
      </c>
      <c r="K24" s="86">
        <v>46124</v>
      </c>
      <c r="L24" s="53" t="s">
        <v>463</v>
      </c>
      <c r="M24" s="76"/>
    </row>
    <row r="25" spans="1:13" s="31" customFormat="1" ht="100.8">
      <c r="A25" s="50" t="s">
        <v>1085</v>
      </c>
      <c r="B25" s="50" t="s">
        <v>1079</v>
      </c>
      <c r="C25" s="50" t="s">
        <v>1080</v>
      </c>
      <c r="D25" s="50" t="s">
        <v>1056</v>
      </c>
      <c r="E25" s="50" t="s">
        <v>1081</v>
      </c>
      <c r="F25" s="50" t="s">
        <v>1081</v>
      </c>
      <c r="G25" s="51" t="s">
        <v>57</v>
      </c>
      <c r="H25" s="86">
        <v>46121</v>
      </c>
      <c r="I25" s="53" t="s">
        <v>463</v>
      </c>
      <c r="J25" s="51" t="s">
        <v>57</v>
      </c>
      <c r="K25" s="86">
        <v>46124</v>
      </c>
      <c r="L25" s="53" t="s">
        <v>463</v>
      </c>
      <c r="M25" s="76"/>
    </row>
    <row r="26" spans="1:13" s="31" customFormat="1" ht="33.6">
      <c r="A26" s="50" t="s">
        <v>1086</v>
      </c>
      <c r="B26" s="50" t="s">
        <v>464</v>
      </c>
      <c r="C26" s="50" t="s">
        <v>465</v>
      </c>
      <c r="D26" s="50" t="s">
        <v>779</v>
      </c>
      <c r="E26" s="50" t="s">
        <v>470</v>
      </c>
      <c r="F26" s="50" t="s">
        <v>470</v>
      </c>
      <c r="G26" s="51" t="s">
        <v>57</v>
      </c>
      <c r="H26" s="86">
        <v>46121</v>
      </c>
      <c r="I26" s="53" t="s">
        <v>463</v>
      </c>
      <c r="J26" s="51" t="s">
        <v>57</v>
      </c>
      <c r="K26" s="86">
        <v>46124</v>
      </c>
      <c r="L26" s="53" t="s">
        <v>463</v>
      </c>
      <c r="M26" s="76"/>
    </row>
    <row r="27" spans="1:13" s="31" customFormat="1" ht="33.6">
      <c r="A27" s="50" t="s">
        <v>1087</v>
      </c>
      <c r="B27" s="50" t="s">
        <v>466</v>
      </c>
      <c r="C27" s="50" t="s">
        <v>467</v>
      </c>
      <c r="D27" s="50" t="s">
        <v>779</v>
      </c>
      <c r="E27" s="50" t="s">
        <v>471</v>
      </c>
      <c r="F27" s="50" t="s">
        <v>471</v>
      </c>
      <c r="G27" s="51" t="s">
        <v>57</v>
      </c>
      <c r="H27" s="86">
        <v>46121</v>
      </c>
      <c r="I27" s="53" t="s">
        <v>463</v>
      </c>
      <c r="J27" s="51" t="s">
        <v>57</v>
      </c>
      <c r="K27" s="86">
        <v>46124</v>
      </c>
      <c r="L27" s="53" t="s">
        <v>463</v>
      </c>
      <c r="M27" s="76"/>
    </row>
    <row r="28" spans="1:13" s="31" customFormat="1" ht="33.6">
      <c r="A28" s="50" t="s">
        <v>1088</v>
      </c>
      <c r="B28" s="50" t="s">
        <v>468</v>
      </c>
      <c r="C28" s="50" t="s">
        <v>469</v>
      </c>
      <c r="D28" s="50" t="s">
        <v>779</v>
      </c>
      <c r="E28" s="50" t="s">
        <v>472</v>
      </c>
      <c r="F28" s="50" t="s">
        <v>472</v>
      </c>
      <c r="G28" s="51" t="s">
        <v>57</v>
      </c>
      <c r="H28" s="86">
        <v>46121</v>
      </c>
      <c r="I28" s="53" t="s">
        <v>463</v>
      </c>
      <c r="J28" s="51" t="s">
        <v>57</v>
      </c>
      <c r="K28" s="86">
        <v>46124</v>
      </c>
      <c r="L28" s="53" t="s">
        <v>463</v>
      </c>
      <c r="M28" s="76"/>
    </row>
    <row r="29" spans="1:13" s="31" customFormat="1">
      <c r="A29" s="134" t="s">
        <v>473</v>
      </c>
      <c r="B29" s="135"/>
      <c r="C29" s="135"/>
      <c r="D29" s="135"/>
      <c r="E29" s="135"/>
      <c r="F29" s="135"/>
      <c r="G29" s="135"/>
      <c r="H29" s="135"/>
      <c r="I29" s="135"/>
      <c r="J29" s="135"/>
      <c r="K29" s="135"/>
      <c r="L29" s="135"/>
      <c r="M29" s="136"/>
    </row>
    <row r="30" spans="1:13" s="31" customFormat="1" ht="50.4">
      <c r="A30" s="50" t="s">
        <v>1089</v>
      </c>
      <c r="B30" s="50" t="s">
        <v>474</v>
      </c>
      <c r="C30" s="50" t="s">
        <v>485</v>
      </c>
      <c r="D30" s="50" t="s">
        <v>749</v>
      </c>
      <c r="E30" s="50" t="s">
        <v>496</v>
      </c>
      <c r="F30" s="50" t="s">
        <v>496</v>
      </c>
      <c r="G30" s="51" t="s">
        <v>57</v>
      </c>
      <c r="H30" s="86">
        <v>46121</v>
      </c>
      <c r="I30" s="53" t="s">
        <v>463</v>
      </c>
      <c r="J30" s="51" t="s">
        <v>57</v>
      </c>
      <c r="K30" s="86">
        <v>46124</v>
      </c>
      <c r="L30" s="53" t="s">
        <v>463</v>
      </c>
      <c r="M30" s="76"/>
    </row>
    <row r="31" spans="1:13" s="31" customFormat="1" ht="33.6">
      <c r="A31" s="50" t="s">
        <v>1090</v>
      </c>
      <c r="B31" s="50" t="s">
        <v>475</v>
      </c>
      <c r="C31" s="50" t="s">
        <v>486</v>
      </c>
      <c r="D31" s="50" t="s">
        <v>750</v>
      </c>
      <c r="E31" s="50" t="s">
        <v>497</v>
      </c>
      <c r="F31" s="50" t="s">
        <v>497</v>
      </c>
      <c r="G31" s="51" t="s">
        <v>57</v>
      </c>
      <c r="H31" s="86">
        <v>46121</v>
      </c>
      <c r="I31" s="53" t="s">
        <v>463</v>
      </c>
      <c r="J31" s="51" t="s">
        <v>57</v>
      </c>
      <c r="K31" s="86">
        <v>46124</v>
      </c>
      <c r="L31" s="53" t="s">
        <v>463</v>
      </c>
      <c r="M31" s="76"/>
    </row>
    <row r="32" spans="1:13" s="31" customFormat="1" ht="33.6">
      <c r="A32" s="50" t="s">
        <v>1091</v>
      </c>
      <c r="B32" s="50" t="s">
        <v>476</v>
      </c>
      <c r="C32" s="50" t="s">
        <v>487</v>
      </c>
      <c r="D32" s="50" t="s">
        <v>750</v>
      </c>
      <c r="E32" s="50" t="s">
        <v>498</v>
      </c>
      <c r="F32" s="50" t="s">
        <v>498</v>
      </c>
      <c r="G32" s="51" t="s">
        <v>57</v>
      </c>
      <c r="H32" s="86">
        <v>46121</v>
      </c>
      <c r="I32" s="53" t="s">
        <v>463</v>
      </c>
      <c r="J32" s="51" t="s">
        <v>57</v>
      </c>
      <c r="K32" s="86">
        <v>46124</v>
      </c>
      <c r="L32" s="53" t="s">
        <v>463</v>
      </c>
      <c r="M32" s="76"/>
    </row>
    <row r="33" spans="1:13" s="31" customFormat="1" ht="33.6">
      <c r="A33" s="50" t="s">
        <v>1092</v>
      </c>
      <c r="B33" s="50" t="s">
        <v>477</v>
      </c>
      <c r="C33" s="50" t="s">
        <v>488</v>
      </c>
      <c r="D33" s="50" t="s">
        <v>750</v>
      </c>
      <c r="E33" s="50" t="s">
        <v>499</v>
      </c>
      <c r="F33" s="50" t="s">
        <v>499</v>
      </c>
      <c r="G33" s="51" t="s">
        <v>57</v>
      </c>
      <c r="H33" s="86">
        <v>46121</v>
      </c>
      <c r="I33" s="53" t="s">
        <v>463</v>
      </c>
      <c r="J33" s="51" t="s">
        <v>57</v>
      </c>
      <c r="K33" s="86">
        <v>46124</v>
      </c>
      <c r="L33" s="53" t="s">
        <v>463</v>
      </c>
      <c r="M33" s="76"/>
    </row>
    <row r="34" spans="1:13" s="31" customFormat="1" ht="33.6">
      <c r="A34" s="50" t="s">
        <v>1093</v>
      </c>
      <c r="B34" s="50" t="s">
        <v>478</v>
      </c>
      <c r="C34" s="50" t="s">
        <v>489</v>
      </c>
      <c r="D34" s="50" t="s">
        <v>750</v>
      </c>
      <c r="E34" s="50" t="s">
        <v>500</v>
      </c>
      <c r="F34" s="50" t="s">
        <v>500</v>
      </c>
      <c r="G34" s="51" t="s">
        <v>57</v>
      </c>
      <c r="H34" s="86">
        <v>46121</v>
      </c>
      <c r="I34" s="53" t="s">
        <v>463</v>
      </c>
      <c r="J34" s="51" t="s">
        <v>57</v>
      </c>
      <c r="K34" s="86">
        <v>46124</v>
      </c>
      <c r="L34" s="53" t="s">
        <v>463</v>
      </c>
      <c r="M34" s="76"/>
    </row>
    <row r="35" spans="1:13" s="31" customFormat="1" ht="33.6">
      <c r="A35" s="50" t="s">
        <v>1094</v>
      </c>
      <c r="B35" s="50" t="s">
        <v>479</v>
      </c>
      <c r="C35" s="50" t="s">
        <v>490</v>
      </c>
      <c r="D35" s="50" t="s">
        <v>751</v>
      </c>
      <c r="E35" s="50" t="s">
        <v>501</v>
      </c>
      <c r="F35" s="50" t="s">
        <v>501</v>
      </c>
      <c r="G35" s="51" t="s">
        <v>57</v>
      </c>
      <c r="H35" s="86">
        <v>46121</v>
      </c>
      <c r="I35" s="53" t="s">
        <v>463</v>
      </c>
      <c r="J35" s="51" t="s">
        <v>57</v>
      </c>
      <c r="K35" s="86">
        <v>46124</v>
      </c>
      <c r="L35" s="53" t="s">
        <v>463</v>
      </c>
      <c r="M35" s="76"/>
    </row>
    <row r="36" spans="1:13" s="31" customFormat="1" ht="33.6">
      <c r="A36" s="50" t="s">
        <v>1095</v>
      </c>
      <c r="B36" s="50" t="s">
        <v>480</v>
      </c>
      <c r="C36" s="50" t="s">
        <v>491</v>
      </c>
      <c r="D36" s="50" t="s">
        <v>752</v>
      </c>
      <c r="E36" s="50" t="s">
        <v>502</v>
      </c>
      <c r="F36" s="50" t="s">
        <v>502</v>
      </c>
      <c r="G36" s="51" t="s">
        <v>57</v>
      </c>
      <c r="H36" s="86">
        <v>46121</v>
      </c>
      <c r="I36" s="53" t="s">
        <v>463</v>
      </c>
      <c r="J36" s="51" t="s">
        <v>57</v>
      </c>
      <c r="K36" s="86">
        <v>46124</v>
      </c>
      <c r="L36" s="53" t="s">
        <v>463</v>
      </c>
      <c r="M36" s="76"/>
    </row>
    <row r="37" spans="1:13" s="31" customFormat="1">
      <c r="A37" s="50" t="s">
        <v>1096</v>
      </c>
      <c r="B37" s="50" t="s">
        <v>481</v>
      </c>
      <c r="C37" s="50" t="s">
        <v>492</v>
      </c>
      <c r="D37" s="50" t="s">
        <v>753</v>
      </c>
      <c r="E37" s="50" t="s">
        <v>503</v>
      </c>
      <c r="F37" s="50" t="s">
        <v>503</v>
      </c>
      <c r="G37" s="51" t="s">
        <v>57</v>
      </c>
      <c r="H37" s="86">
        <v>46121</v>
      </c>
      <c r="I37" s="53" t="s">
        <v>463</v>
      </c>
      <c r="J37" s="51" t="s">
        <v>57</v>
      </c>
      <c r="K37" s="86">
        <v>46124</v>
      </c>
      <c r="L37" s="53" t="s">
        <v>463</v>
      </c>
      <c r="M37" s="76"/>
    </row>
    <row r="38" spans="1:13" s="31" customFormat="1">
      <c r="A38" s="50" t="s">
        <v>1097</v>
      </c>
      <c r="B38" s="50" t="s">
        <v>482</v>
      </c>
      <c r="C38" s="50" t="s">
        <v>493</v>
      </c>
      <c r="D38" s="50" t="s">
        <v>753</v>
      </c>
      <c r="E38" s="50" t="s">
        <v>504</v>
      </c>
      <c r="F38" s="50" t="s">
        <v>504</v>
      </c>
      <c r="G38" s="51" t="s">
        <v>57</v>
      </c>
      <c r="H38" s="86">
        <v>46121</v>
      </c>
      <c r="I38" s="53" t="s">
        <v>463</v>
      </c>
      <c r="J38" s="51" t="s">
        <v>57</v>
      </c>
      <c r="K38" s="86">
        <v>46124</v>
      </c>
      <c r="L38" s="53" t="s">
        <v>463</v>
      </c>
      <c r="M38" s="76"/>
    </row>
    <row r="39" spans="1:13" s="31" customFormat="1" ht="33.6">
      <c r="A39" s="50" t="s">
        <v>1098</v>
      </c>
      <c r="B39" s="50" t="s">
        <v>483</v>
      </c>
      <c r="C39" s="50" t="s">
        <v>494</v>
      </c>
      <c r="D39" s="50" t="s">
        <v>750</v>
      </c>
      <c r="E39" s="50" t="s">
        <v>505</v>
      </c>
      <c r="F39" s="50" t="s">
        <v>505</v>
      </c>
      <c r="G39" s="51" t="s">
        <v>57</v>
      </c>
      <c r="H39" s="86">
        <v>46121</v>
      </c>
      <c r="I39" s="53" t="s">
        <v>463</v>
      </c>
      <c r="J39" s="51" t="s">
        <v>57</v>
      </c>
      <c r="K39" s="86">
        <v>46124</v>
      </c>
      <c r="L39" s="53" t="s">
        <v>463</v>
      </c>
      <c r="M39" s="76"/>
    </row>
    <row r="40" spans="1:13" s="31" customFormat="1" ht="33.6">
      <c r="A40" s="50" t="s">
        <v>1099</v>
      </c>
      <c r="B40" s="50" t="s">
        <v>484</v>
      </c>
      <c r="C40" s="50" t="s">
        <v>495</v>
      </c>
      <c r="D40" s="50" t="s">
        <v>754</v>
      </c>
      <c r="E40" s="50" t="s">
        <v>506</v>
      </c>
      <c r="F40" s="50" t="s">
        <v>506</v>
      </c>
      <c r="G40" s="51" t="s">
        <v>57</v>
      </c>
      <c r="H40" s="86">
        <v>46121</v>
      </c>
      <c r="I40" s="53" t="s">
        <v>463</v>
      </c>
      <c r="J40" s="51" t="s">
        <v>57</v>
      </c>
      <c r="K40" s="86">
        <v>46124</v>
      </c>
      <c r="L40" s="53" t="s">
        <v>463</v>
      </c>
      <c r="M40" s="76"/>
    </row>
    <row r="41" spans="1:13" s="31" customFormat="1">
      <c r="A41" s="134" t="s">
        <v>507</v>
      </c>
      <c r="B41" s="135"/>
      <c r="C41" s="135"/>
      <c r="D41" s="135"/>
      <c r="E41" s="135"/>
      <c r="F41" s="135"/>
      <c r="G41" s="135"/>
      <c r="H41" s="135"/>
      <c r="I41" s="135"/>
      <c r="J41" s="135"/>
      <c r="K41" s="135"/>
      <c r="L41" s="135"/>
      <c r="M41" s="136"/>
    </row>
    <row r="42" spans="1:13" s="31" customFormat="1" ht="67.2">
      <c r="A42" s="50" t="s">
        <v>1100</v>
      </c>
      <c r="B42" s="50" t="s">
        <v>508</v>
      </c>
      <c r="C42" s="50" t="s">
        <v>509</v>
      </c>
      <c r="D42" s="50" t="s">
        <v>755</v>
      </c>
      <c r="E42" s="50" t="s">
        <v>522</v>
      </c>
      <c r="F42" s="50" t="s">
        <v>522</v>
      </c>
      <c r="G42" s="51" t="s">
        <v>57</v>
      </c>
      <c r="H42" s="86">
        <v>46121</v>
      </c>
      <c r="I42" s="53" t="s">
        <v>463</v>
      </c>
      <c r="J42" s="51" t="s">
        <v>57</v>
      </c>
      <c r="K42" s="86">
        <v>46124</v>
      </c>
      <c r="L42" s="53" t="s">
        <v>463</v>
      </c>
      <c r="M42" s="76"/>
    </row>
    <row r="43" spans="1:13" s="31" customFormat="1" ht="33.6">
      <c r="A43" s="50" t="s">
        <v>1101</v>
      </c>
      <c r="B43" s="50" t="s">
        <v>475</v>
      </c>
      <c r="C43" s="50" t="s">
        <v>510</v>
      </c>
      <c r="D43" s="50" t="s">
        <v>756</v>
      </c>
      <c r="E43" s="50" t="s">
        <v>497</v>
      </c>
      <c r="F43" s="50" t="s">
        <v>497</v>
      </c>
      <c r="G43" s="51" t="s">
        <v>57</v>
      </c>
      <c r="H43" s="86">
        <v>46121</v>
      </c>
      <c r="I43" s="53" t="s">
        <v>463</v>
      </c>
      <c r="J43" s="51" t="s">
        <v>57</v>
      </c>
      <c r="K43" s="86">
        <v>46124</v>
      </c>
      <c r="L43" s="53" t="s">
        <v>463</v>
      </c>
      <c r="M43" s="76"/>
    </row>
    <row r="44" spans="1:13" s="31" customFormat="1" ht="33.6">
      <c r="A44" s="50" t="s">
        <v>1102</v>
      </c>
      <c r="B44" s="50" t="s">
        <v>476</v>
      </c>
      <c r="C44" s="50" t="s">
        <v>510</v>
      </c>
      <c r="D44" s="50" t="s">
        <v>756</v>
      </c>
      <c r="E44" s="50" t="s">
        <v>498</v>
      </c>
      <c r="F44" s="50" t="s">
        <v>498</v>
      </c>
      <c r="G44" s="51" t="s">
        <v>57</v>
      </c>
      <c r="H44" s="86">
        <v>46121</v>
      </c>
      <c r="I44" s="53" t="s">
        <v>463</v>
      </c>
      <c r="J44" s="51" t="s">
        <v>57</v>
      </c>
      <c r="K44" s="86">
        <v>46124</v>
      </c>
      <c r="L44" s="53" t="s">
        <v>463</v>
      </c>
      <c r="M44" s="76"/>
    </row>
    <row r="45" spans="1:13" s="31" customFormat="1" ht="33.6">
      <c r="A45" s="50" t="s">
        <v>1103</v>
      </c>
      <c r="B45" s="50" t="s">
        <v>477</v>
      </c>
      <c r="C45" s="50" t="s">
        <v>511</v>
      </c>
      <c r="D45" s="50" t="s">
        <v>756</v>
      </c>
      <c r="E45" s="50" t="s">
        <v>499</v>
      </c>
      <c r="F45" s="50" t="s">
        <v>499</v>
      </c>
      <c r="G45" s="51" t="s">
        <v>57</v>
      </c>
      <c r="H45" s="86">
        <v>46121</v>
      </c>
      <c r="I45" s="53" t="s">
        <v>463</v>
      </c>
      <c r="J45" s="51" t="s">
        <v>57</v>
      </c>
      <c r="K45" s="86">
        <v>46124</v>
      </c>
      <c r="L45" s="53" t="s">
        <v>463</v>
      </c>
      <c r="M45" s="76"/>
    </row>
    <row r="46" spans="1:13" s="31" customFormat="1" ht="33.6">
      <c r="A46" s="50" t="s">
        <v>1104</v>
      </c>
      <c r="B46" s="50" t="s">
        <v>478</v>
      </c>
      <c r="C46" s="50" t="s">
        <v>512</v>
      </c>
      <c r="D46" s="50" t="s">
        <v>756</v>
      </c>
      <c r="E46" s="50" t="s">
        <v>500</v>
      </c>
      <c r="F46" s="50" t="s">
        <v>500</v>
      </c>
      <c r="G46" s="51" t="s">
        <v>57</v>
      </c>
      <c r="H46" s="86">
        <v>46121</v>
      </c>
      <c r="I46" s="53" t="s">
        <v>463</v>
      </c>
      <c r="J46" s="51" t="s">
        <v>57</v>
      </c>
      <c r="K46" s="86">
        <v>46124</v>
      </c>
      <c r="L46" s="53" t="s">
        <v>463</v>
      </c>
      <c r="M46" s="76"/>
    </row>
    <row r="47" spans="1:13" s="31" customFormat="1" ht="33.6">
      <c r="A47" s="50" t="s">
        <v>1105</v>
      </c>
      <c r="B47" s="50" t="s">
        <v>479</v>
      </c>
      <c r="C47" s="50" t="s">
        <v>513</v>
      </c>
      <c r="D47" s="50" t="s">
        <v>751</v>
      </c>
      <c r="E47" s="50" t="s">
        <v>501</v>
      </c>
      <c r="F47" s="50" t="s">
        <v>501</v>
      </c>
      <c r="G47" s="51" t="s">
        <v>57</v>
      </c>
      <c r="H47" s="86">
        <v>46121</v>
      </c>
      <c r="I47" s="53" t="s">
        <v>463</v>
      </c>
      <c r="J47" s="51" t="s">
        <v>57</v>
      </c>
      <c r="K47" s="86">
        <v>46124</v>
      </c>
      <c r="L47" s="53" t="s">
        <v>463</v>
      </c>
      <c r="M47" s="76"/>
    </row>
    <row r="48" spans="1:13" s="31" customFormat="1" ht="33.6">
      <c r="A48" s="50" t="s">
        <v>1106</v>
      </c>
      <c r="B48" s="50" t="s">
        <v>514</v>
      </c>
      <c r="C48" s="50" t="s">
        <v>515</v>
      </c>
      <c r="D48" s="50" t="s">
        <v>757</v>
      </c>
      <c r="E48" s="50" t="s">
        <v>502</v>
      </c>
      <c r="F48" s="50" t="s">
        <v>502</v>
      </c>
      <c r="G48" s="51" t="s">
        <v>57</v>
      </c>
      <c r="H48" s="86">
        <v>46121</v>
      </c>
      <c r="I48" s="53" t="s">
        <v>463</v>
      </c>
      <c r="J48" s="51" t="s">
        <v>57</v>
      </c>
      <c r="K48" s="86">
        <v>46124</v>
      </c>
      <c r="L48" s="53" t="s">
        <v>463</v>
      </c>
      <c r="M48" s="76"/>
    </row>
    <row r="49" spans="1:13" s="31" customFormat="1" ht="33.6">
      <c r="A49" s="50" t="s">
        <v>1107</v>
      </c>
      <c r="B49" s="50" t="s">
        <v>481</v>
      </c>
      <c r="C49" s="50" t="s">
        <v>492</v>
      </c>
      <c r="D49" s="50" t="s">
        <v>758</v>
      </c>
      <c r="E49" s="50" t="s">
        <v>523</v>
      </c>
      <c r="F49" s="50" t="s">
        <v>523</v>
      </c>
      <c r="G49" s="51" t="s">
        <v>57</v>
      </c>
      <c r="H49" s="86">
        <v>46121</v>
      </c>
      <c r="I49" s="53" t="s">
        <v>463</v>
      </c>
      <c r="J49" s="51" t="s">
        <v>57</v>
      </c>
      <c r="K49" s="86">
        <v>46124</v>
      </c>
      <c r="L49" s="53" t="s">
        <v>463</v>
      </c>
      <c r="M49" s="76"/>
    </row>
    <row r="50" spans="1:13" s="31" customFormat="1" ht="33.6">
      <c r="A50" s="50" t="s">
        <v>1108</v>
      </c>
      <c r="B50" s="50" t="s">
        <v>482</v>
      </c>
      <c r="C50" s="50" t="s">
        <v>493</v>
      </c>
      <c r="D50" s="50" t="s">
        <v>758</v>
      </c>
      <c r="E50" s="50" t="s">
        <v>504</v>
      </c>
      <c r="F50" s="50" t="s">
        <v>504</v>
      </c>
      <c r="G50" s="51" t="s">
        <v>57</v>
      </c>
      <c r="H50" s="86">
        <v>46121</v>
      </c>
      <c r="I50" s="53" t="s">
        <v>463</v>
      </c>
      <c r="J50" s="51" t="s">
        <v>57</v>
      </c>
      <c r="K50" s="86">
        <v>46124</v>
      </c>
      <c r="L50" s="53" t="s">
        <v>463</v>
      </c>
      <c r="M50" s="76"/>
    </row>
    <row r="51" spans="1:13" s="31" customFormat="1" ht="33.6">
      <c r="A51" s="50" t="s">
        <v>1109</v>
      </c>
      <c r="B51" s="50" t="s">
        <v>516</v>
      </c>
      <c r="C51" s="50" t="s">
        <v>517</v>
      </c>
      <c r="D51" s="50" t="s">
        <v>756</v>
      </c>
      <c r="E51" s="50" t="s">
        <v>524</v>
      </c>
      <c r="F51" s="50" t="s">
        <v>524</v>
      </c>
      <c r="G51" s="51" t="s">
        <v>57</v>
      </c>
      <c r="H51" s="86">
        <v>46121</v>
      </c>
      <c r="I51" s="53" t="s">
        <v>463</v>
      </c>
      <c r="J51" s="51" t="s">
        <v>57</v>
      </c>
      <c r="K51" s="86">
        <v>46124</v>
      </c>
      <c r="L51" s="53" t="s">
        <v>463</v>
      </c>
      <c r="M51" s="76"/>
    </row>
    <row r="52" spans="1:13" s="31" customFormat="1" ht="50.4">
      <c r="A52" s="50" t="s">
        <v>1110</v>
      </c>
      <c r="B52" s="50" t="s">
        <v>518</v>
      </c>
      <c r="C52" s="50" t="s">
        <v>519</v>
      </c>
      <c r="D52" s="50" t="s">
        <v>759</v>
      </c>
      <c r="E52" s="50" t="s">
        <v>525</v>
      </c>
      <c r="F52" s="50" t="s">
        <v>525</v>
      </c>
      <c r="G52" s="51" t="s">
        <v>57</v>
      </c>
      <c r="H52" s="86">
        <v>46121</v>
      </c>
      <c r="I52" s="53" t="s">
        <v>463</v>
      </c>
      <c r="J52" s="51" t="s">
        <v>57</v>
      </c>
      <c r="K52" s="86">
        <v>46124</v>
      </c>
      <c r="L52" s="53" t="s">
        <v>463</v>
      </c>
      <c r="M52" s="76"/>
    </row>
    <row r="53" spans="1:13" s="31" customFormat="1" ht="33.6">
      <c r="A53" s="50" t="s">
        <v>1111</v>
      </c>
      <c r="B53" s="50" t="s">
        <v>520</v>
      </c>
      <c r="C53" s="50" t="s">
        <v>521</v>
      </c>
      <c r="D53" s="50" t="s">
        <v>760</v>
      </c>
      <c r="E53" s="50" t="s">
        <v>526</v>
      </c>
      <c r="F53" s="50" t="s">
        <v>526</v>
      </c>
      <c r="G53" s="51" t="s">
        <v>57</v>
      </c>
      <c r="H53" s="86">
        <v>46121</v>
      </c>
      <c r="I53" s="53" t="s">
        <v>463</v>
      </c>
      <c r="J53" s="51" t="s">
        <v>57</v>
      </c>
      <c r="K53" s="86">
        <v>46124</v>
      </c>
      <c r="L53" s="53" t="s">
        <v>463</v>
      </c>
      <c r="M53" s="76"/>
    </row>
  </sheetData>
  <mergeCells count="17">
    <mergeCell ref="B1:F1"/>
    <mergeCell ref="B2:F2"/>
    <mergeCell ref="A8:A10"/>
    <mergeCell ref="B8:B10"/>
    <mergeCell ref="C8:C10"/>
    <mergeCell ref="D8:D10"/>
    <mergeCell ref="E8:E10"/>
    <mergeCell ref="F8:F10"/>
    <mergeCell ref="A41:M41"/>
    <mergeCell ref="A21:M21"/>
    <mergeCell ref="A29:M29"/>
    <mergeCell ref="G8:I8"/>
    <mergeCell ref="J8:L8"/>
    <mergeCell ref="M8:M10"/>
    <mergeCell ref="G9:I9"/>
    <mergeCell ref="J9:L9"/>
    <mergeCell ref="A11:M11"/>
  </mergeCells>
  <dataValidations count="1">
    <dataValidation type="list" operator="equal" allowBlank="1" showErrorMessage="1" promptTitle="dfdf" sqref="J12:J20 G22:G28 J22:J28 G30:G40 J30:J40 G42:G53 G12:G20 J42:J53" xr:uid="{5AA811B4-DE86-4BA5-B67C-EEAAC8E6AEFA}">
      <formula1>"Passed,Untested,Failed,Blocked"</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35"/>
  <sheetViews>
    <sheetView topLeftCell="A31" zoomScale="55" zoomScaleNormal="55"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60</v>
      </c>
      <c r="C2" s="129"/>
      <c r="D2" s="129"/>
      <c r="E2" s="129"/>
      <c r="F2" s="129"/>
      <c r="G2" s="29"/>
      <c r="H2" s="30"/>
      <c r="J2" s="29"/>
    </row>
    <row r="3" spans="1:13" s="31" customFormat="1">
      <c r="A3" s="43"/>
      <c r="B3" s="44" t="s">
        <v>16</v>
      </c>
      <c r="C3" s="44" t="s">
        <v>17</v>
      </c>
      <c r="D3" s="44" t="s">
        <v>43</v>
      </c>
      <c r="E3" s="95" t="s">
        <v>19</v>
      </c>
      <c r="F3" s="44" t="s">
        <v>44</v>
      </c>
      <c r="G3" s="29"/>
      <c r="H3" s="30"/>
      <c r="J3" s="29"/>
    </row>
    <row r="4" spans="1:13" s="31" customFormat="1">
      <c r="A4" s="45" t="s">
        <v>45</v>
      </c>
      <c r="B4" s="46">
        <f>COUNTIF(G12:G101,"Passed")</f>
        <v>20</v>
      </c>
      <c r="C4" s="46">
        <f>COUNTIF(G12:G101,"Failed")</f>
        <v>2</v>
      </c>
      <c r="D4" s="43">
        <f>COUNTIF(G12:G23,"Untested")</f>
        <v>0</v>
      </c>
      <c r="E4" s="47">
        <f>COUNTIF(G12:G23,"Blocked")</f>
        <v>0</v>
      </c>
      <c r="F4" s="43">
        <f>SUM(B4:C4)</f>
        <v>22</v>
      </c>
      <c r="G4" s="29"/>
      <c r="H4" s="30"/>
      <c r="J4" s="29"/>
    </row>
    <row r="5" spans="1:13" s="31" customFormat="1">
      <c r="A5" s="45" t="s">
        <v>46</v>
      </c>
      <c r="B5" s="46">
        <f>COUNTIF(J12:J101,"Passed")</f>
        <v>20</v>
      </c>
      <c r="C5" s="46">
        <f>COUNTIF(J12:J101,"Failed")</f>
        <v>2</v>
      </c>
      <c r="D5" s="43">
        <f>COUNTIF(J12:J23,"Untested")</f>
        <v>0</v>
      </c>
      <c r="E5" s="47">
        <f>COUNTIF(J12:J23,"Blocked")</f>
        <v>0</v>
      </c>
      <c r="F5" s="43">
        <f>SUM(B5:C5)</f>
        <v>22</v>
      </c>
      <c r="G5" s="29"/>
      <c r="H5" s="30"/>
      <c r="J5" s="29"/>
    </row>
    <row r="6" spans="1:13" s="31" customFormat="1" ht="245.4" customHeight="1">
      <c r="A6" s="87"/>
      <c r="B6" s="88"/>
      <c r="C6" s="88"/>
      <c r="D6" s="89"/>
      <c r="E6" s="90"/>
      <c r="F6" s="89"/>
      <c r="G6" s="29"/>
      <c r="H6" s="30"/>
      <c r="J6" s="29"/>
    </row>
    <row r="7" spans="1:13" s="31" customFormat="1" ht="245.4"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44" t="s">
        <v>56</v>
      </c>
      <c r="J10" s="48" t="s">
        <v>54</v>
      </c>
      <c r="K10" s="49" t="s">
        <v>55</v>
      </c>
      <c r="L10" s="44" t="s">
        <v>56</v>
      </c>
      <c r="M10" s="130"/>
    </row>
    <row r="11" spans="1:13" s="31" customFormat="1">
      <c r="A11" s="132" t="s">
        <v>61</v>
      </c>
      <c r="B11" s="132"/>
      <c r="C11" s="132"/>
      <c r="D11" s="132"/>
      <c r="E11" s="132"/>
      <c r="F11" s="132"/>
      <c r="G11" s="132"/>
      <c r="H11" s="132"/>
      <c r="I11" s="132"/>
      <c r="J11" s="132"/>
      <c r="K11" s="132"/>
      <c r="L11" s="132"/>
      <c r="M11" s="132"/>
    </row>
    <row r="12" spans="1:13" s="31" customFormat="1" ht="59.4" customHeight="1">
      <c r="A12" s="50" t="s">
        <v>62</v>
      </c>
      <c r="B12" s="50" t="s">
        <v>65</v>
      </c>
      <c r="C12" s="50" t="s">
        <v>67</v>
      </c>
      <c r="D12" s="50" t="s">
        <v>68</v>
      </c>
      <c r="E12" s="50" t="s">
        <v>69</v>
      </c>
      <c r="F12" s="50" t="s">
        <v>69</v>
      </c>
      <c r="G12" s="51" t="s">
        <v>57</v>
      </c>
      <c r="H12" s="86">
        <v>46121</v>
      </c>
      <c r="I12" s="53" t="s">
        <v>255</v>
      </c>
      <c r="J12" s="51" t="s">
        <v>57</v>
      </c>
      <c r="K12" s="86">
        <v>46124</v>
      </c>
      <c r="L12" s="53" t="s">
        <v>255</v>
      </c>
      <c r="M12" s="76"/>
    </row>
    <row r="13" spans="1:13" s="31" customFormat="1" ht="50.4">
      <c r="A13" s="50" t="s">
        <v>63</v>
      </c>
      <c r="B13" s="50" t="s">
        <v>66</v>
      </c>
      <c r="C13" s="50" t="s">
        <v>145</v>
      </c>
      <c r="D13" s="50" t="s">
        <v>71</v>
      </c>
      <c r="E13" s="50" t="s">
        <v>72</v>
      </c>
      <c r="F13" s="50" t="s">
        <v>72</v>
      </c>
      <c r="G13" s="51" t="s">
        <v>57</v>
      </c>
      <c r="H13" s="86">
        <v>46121</v>
      </c>
      <c r="I13" s="53" t="s">
        <v>255</v>
      </c>
      <c r="J13" s="51" t="s">
        <v>57</v>
      </c>
      <c r="K13" s="86">
        <v>46124</v>
      </c>
      <c r="L13" s="53" t="s">
        <v>255</v>
      </c>
      <c r="M13" s="76"/>
    </row>
    <row r="14" spans="1:13" s="31" customFormat="1" ht="33.6">
      <c r="A14" s="50" t="s">
        <v>64</v>
      </c>
      <c r="B14" s="50" t="s">
        <v>70</v>
      </c>
      <c r="C14" s="50" t="s">
        <v>146</v>
      </c>
      <c r="D14" s="50" t="s">
        <v>73</v>
      </c>
      <c r="E14" s="50" t="s">
        <v>74</v>
      </c>
      <c r="F14" s="50" t="s">
        <v>74</v>
      </c>
      <c r="G14" s="51" t="s">
        <v>57</v>
      </c>
      <c r="H14" s="86">
        <v>46121</v>
      </c>
      <c r="I14" s="53" t="s">
        <v>255</v>
      </c>
      <c r="J14" s="51" t="s">
        <v>57</v>
      </c>
      <c r="K14" s="86">
        <v>46124</v>
      </c>
      <c r="L14" s="53" t="s">
        <v>255</v>
      </c>
      <c r="M14" s="76"/>
    </row>
    <row r="15" spans="1:13" s="31" customFormat="1">
      <c r="A15" s="131" t="s">
        <v>75</v>
      </c>
      <c r="B15" s="131"/>
      <c r="C15" s="131"/>
      <c r="D15" s="131"/>
      <c r="E15" s="131"/>
      <c r="F15" s="131"/>
      <c r="G15" s="131"/>
      <c r="H15" s="131"/>
      <c r="I15" s="131"/>
      <c r="J15" s="131"/>
      <c r="K15" s="131"/>
      <c r="L15" s="131"/>
      <c r="M15" s="131"/>
    </row>
    <row r="16" spans="1:13" s="31" customFormat="1" ht="59.4" customHeight="1">
      <c r="A16" s="50" t="s">
        <v>76</v>
      </c>
      <c r="B16" s="50" t="s">
        <v>188</v>
      </c>
      <c r="C16" s="50" t="s">
        <v>101</v>
      </c>
      <c r="D16" s="50" t="s">
        <v>77</v>
      </c>
      <c r="E16" s="50" t="s">
        <v>78</v>
      </c>
      <c r="F16" s="50" t="s">
        <v>78</v>
      </c>
      <c r="G16" s="51" t="s">
        <v>57</v>
      </c>
      <c r="H16" s="86">
        <v>46121</v>
      </c>
      <c r="I16" s="53" t="s">
        <v>255</v>
      </c>
      <c r="J16" s="51" t="s">
        <v>57</v>
      </c>
      <c r="K16" s="86">
        <v>46124</v>
      </c>
      <c r="L16" s="53" t="s">
        <v>255</v>
      </c>
      <c r="M16" s="76"/>
    </row>
    <row r="17" spans="1:13" s="31" customFormat="1" ht="50.4">
      <c r="A17" s="50" t="s">
        <v>79</v>
      </c>
      <c r="B17" s="50" t="s">
        <v>80</v>
      </c>
      <c r="C17" s="50" t="s">
        <v>147</v>
      </c>
      <c r="D17" s="50" t="s">
        <v>81</v>
      </c>
      <c r="E17" s="50" t="s">
        <v>82</v>
      </c>
      <c r="F17" s="50" t="s">
        <v>82</v>
      </c>
      <c r="G17" s="51" t="s">
        <v>57</v>
      </c>
      <c r="H17" s="86">
        <v>46121</v>
      </c>
      <c r="I17" s="53" t="s">
        <v>255</v>
      </c>
      <c r="J17" s="51" t="s">
        <v>57</v>
      </c>
      <c r="K17" s="86">
        <v>46124</v>
      </c>
      <c r="L17" s="53" t="s">
        <v>255</v>
      </c>
      <c r="M17" s="76"/>
    </row>
    <row r="18" spans="1:13" s="31" customFormat="1" ht="50.4">
      <c r="A18" s="50" t="s">
        <v>83</v>
      </c>
      <c r="B18" s="50" t="s">
        <v>84</v>
      </c>
      <c r="C18" s="50" t="s">
        <v>147</v>
      </c>
      <c r="D18" s="50" t="s">
        <v>81</v>
      </c>
      <c r="E18" s="50" t="s">
        <v>85</v>
      </c>
      <c r="F18" s="50" t="s">
        <v>85</v>
      </c>
      <c r="G18" s="51" t="s">
        <v>57</v>
      </c>
      <c r="H18" s="86">
        <v>46121</v>
      </c>
      <c r="I18" s="53" t="s">
        <v>255</v>
      </c>
      <c r="J18" s="51" t="s">
        <v>57</v>
      </c>
      <c r="K18" s="86">
        <v>46124</v>
      </c>
      <c r="L18" s="53" t="s">
        <v>255</v>
      </c>
      <c r="M18" s="76"/>
    </row>
    <row r="19" spans="1:13" s="31" customFormat="1" ht="33.6">
      <c r="A19" s="50" t="s">
        <v>86</v>
      </c>
      <c r="B19" s="50" t="s">
        <v>187</v>
      </c>
      <c r="C19" s="50" t="s">
        <v>148</v>
      </c>
      <c r="D19" s="50" t="s">
        <v>87</v>
      </c>
      <c r="E19" s="50" t="s">
        <v>88</v>
      </c>
      <c r="F19" s="50" t="s">
        <v>88</v>
      </c>
      <c r="G19" s="51" t="s">
        <v>57</v>
      </c>
      <c r="H19" s="86">
        <v>46121</v>
      </c>
      <c r="I19" s="53" t="s">
        <v>255</v>
      </c>
      <c r="J19" s="51" t="s">
        <v>57</v>
      </c>
      <c r="K19" s="86">
        <v>46124</v>
      </c>
      <c r="L19" s="53" t="s">
        <v>255</v>
      </c>
      <c r="M19" s="76"/>
    </row>
    <row r="20" spans="1:13" s="31" customFormat="1" ht="33.6">
      <c r="A20" s="50" t="s">
        <v>89</v>
      </c>
      <c r="B20" s="50" t="s">
        <v>186</v>
      </c>
      <c r="C20" s="50" t="s">
        <v>149</v>
      </c>
      <c r="D20" s="50" t="s">
        <v>90</v>
      </c>
      <c r="E20" s="50" t="s">
        <v>91</v>
      </c>
      <c r="F20" s="50" t="s">
        <v>91</v>
      </c>
      <c r="G20" s="51" t="s">
        <v>57</v>
      </c>
      <c r="H20" s="86">
        <v>46121</v>
      </c>
      <c r="I20" s="53" t="s">
        <v>255</v>
      </c>
      <c r="J20" s="51" t="s">
        <v>57</v>
      </c>
      <c r="K20" s="86">
        <v>46124</v>
      </c>
      <c r="L20" s="53" t="s">
        <v>255</v>
      </c>
      <c r="M20" s="76"/>
    </row>
    <row r="21" spans="1:13" s="31" customFormat="1" ht="33.6">
      <c r="A21" s="50" t="s">
        <v>92</v>
      </c>
      <c r="B21" s="50" t="s">
        <v>185</v>
      </c>
      <c r="C21" s="50" t="s">
        <v>147</v>
      </c>
      <c r="D21" s="50" t="s">
        <v>81</v>
      </c>
      <c r="E21" s="50" t="s">
        <v>93</v>
      </c>
      <c r="F21" s="50" t="s">
        <v>93</v>
      </c>
      <c r="G21" s="51" t="s">
        <v>57</v>
      </c>
      <c r="H21" s="86">
        <v>46121</v>
      </c>
      <c r="I21" s="53" t="s">
        <v>255</v>
      </c>
      <c r="J21" s="51" t="s">
        <v>57</v>
      </c>
      <c r="K21" s="86">
        <v>46124</v>
      </c>
      <c r="L21" s="53" t="s">
        <v>255</v>
      </c>
      <c r="M21" s="76"/>
    </row>
    <row r="22" spans="1:13" s="31" customFormat="1" ht="33.6">
      <c r="A22" s="50" t="s">
        <v>94</v>
      </c>
      <c r="B22" s="50" t="s">
        <v>95</v>
      </c>
      <c r="C22" s="50" t="s">
        <v>147</v>
      </c>
      <c r="D22" s="50" t="s">
        <v>81</v>
      </c>
      <c r="E22" s="50" t="s">
        <v>96</v>
      </c>
      <c r="F22" s="50" t="s">
        <v>96</v>
      </c>
      <c r="G22" s="51" t="s">
        <v>57</v>
      </c>
      <c r="H22" s="86">
        <v>46121</v>
      </c>
      <c r="I22" s="53" t="s">
        <v>255</v>
      </c>
      <c r="J22" s="51" t="s">
        <v>57</v>
      </c>
      <c r="K22" s="86">
        <v>46124</v>
      </c>
      <c r="L22" s="53" t="s">
        <v>255</v>
      </c>
      <c r="M22" s="76"/>
    </row>
    <row r="23" spans="1:13" s="31" customFormat="1" ht="59.4" customHeight="1">
      <c r="A23" s="50" t="s">
        <v>97</v>
      </c>
      <c r="B23" s="50" t="s">
        <v>98</v>
      </c>
      <c r="C23" s="50" t="s">
        <v>102</v>
      </c>
      <c r="D23" s="50" t="s">
        <v>99</v>
      </c>
      <c r="E23" s="50" t="s">
        <v>100</v>
      </c>
      <c r="F23" s="50" t="s">
        <v>100</v>
      </c>
      <c r="G23" s="51" t="s">
        <v>57</v>
      </c>
      <c r="H23" s="86">
        <v>46121</v>
      </c>
      <c r="I23" s="53" t="s">
        <v>255</v>
      </c>
      <c r="J23" s="51" t="s">
        <v>57</v>
      </c>
      <c r="K23" s="86">
        <v>46124</v>
      </c>
      <c r="L23" s="53" t="s">
        <v>255</v>
      </c>
      <c r="M23" s="76"/>
    </row>
    <row r="24" spans="1:13" s="31" customFormat="1">
      <c r="A24" s="131" t="s">
        <v>103</v>
      </c>
      <c r="B24" s="131"/>
      <c r="C24" s="131"/>
      <c r="D24" s="131"/>
      <c r="E24" s="131"/>
      <c r="F24" s="131"/>
      <c r="G24" s="131"/>
      <c r="H24" s="131"/>
      <c r="I24" s="131"/>
      <c r="J24" s="131"/>
      <c r="K24" s="131"/>
      <c r="L24" s="131"/>
      <c r="M24" s="131"/>
    </row>
    <row r="25" spans="1:13" s="31" customFormat="1" ht="67.2">
      <c r="A25" s="50" t="s">
        <v>104</v>
      </c>
      <c r="B25" s="50" t="s">
        <v>182</v>
      </c>
      <c r="C25" s="50" t="s">
        <v>105</v>
      </c>
      <c r="D25" s="50" t="s">
        <v>106</v>
      </c>
      <c r="E25" s="50" t="s">
        <v>107</v>
      </c>
      <c r="F25" s="50" t="s">
        <v>107</v>
      </c>
      <c r="G25" s="51" t="s">
        <v>57</v>
      </c>
      <c r="H25" s="86">
        <v>46121</v>
      </c>
      <c r="I25" s="53" t="s">
        <v>255</v>
      </c>
      <c r="J25" s="51" t="s">
        <v>57</v>
      </c>
      <c r="K25" s="86">
        <v>46124</v>
      </c>
      <c r="L25" s="53" t="s">
        <v>255</v>
      </c>
      <c r="M25" s="76"/>
    </row>
    <row r="26" spans="1:13" s="31" customFormat="1" ht="67.2">
      <c r="A26" s="50" t="s">
        <v>108</v>
      </c>
      <c r="B26" s="50" t="s">
        <v>181</v>
      </c>
      <c r="C26" s="50" t="s">
        <v>109</v>
      </c>
      <c r="D26" s="50" t="s">
        <v>110</v>
      </c>
      <c r="E26" s="50" t="s">
        <v>111</v>
      </c>
      <c r="F26" s="50" t="s">
        <v>111</v>
      </c>
      <c r="G26" s="51" t="s">
        <v>57</v>
      </c>
      <c r="H26" s="86">
        <v>46121</v>
      </c>
      <c r="I26" s="53" t="s">
        <v>255</v>
      </c>
      <c r="J26" s="51" t="s">
        <v>57</v>
      </c>
      <c r="K26" s="86">
        <v>46124</v>
      </c>
      <c r="L26" s="53" t="s">
        <v>255</v>
      </c>
      <c r="M26" s="76"/>
    </row>
    <row r="27" spans="1:13" s="31" customFormat="1" ht="50.4">
      <c r="A27" s="50" t="s">
        <v>112</v>
      </c>
      <c r="B27" s="50" t="s">
        <v>113</v>
      </c>
      <c r="C27" s="50" t="s">
        <v>114</v>
      </c>
      <c r="D27" s="50" t="s">
        <v>115</v>
      </c>
      <c r="E27" s="50" t="s">
        <v>116</v>
      </c>
      <c r="F27" s="50" t="s">
        <v>116</v>
      </c>
      <c r="G27" s="51" t="s">
        <v>57</v>
      </c>
      <c r="H27" s="86">
        <v>46121</v>
      </c>
      <c r="I27" s="53" t="s">
        <v>255</v>
      </c>
      <c r="J27" s="51" t="s">
        <v>57</v>
      </c>
      <c r="K27" s="86">
        <v>46124</v>
      </c>
      <c r="L27" s="53" t="s">
        <v>255</v>
      </c>
      <c r="M27" s="76"/>
    </row>
    <row r="28" spans="1:13" s="31" customFormat="1" ht="33.6">
      <c r="A28" s="50" t="s">
        <v>117</v>
      </c>
      <c r="B28" s="50" t="s">
        <v>118</v>
      </c>
      <c r="C28" s="50" t="s">
        <v>119</v>
      </c>
      <c r="D28" s="50" t="s">
        <v>115</v>
      </c>
      <c r="E28" s="50" t="s">
        <v>120</v>
      </c>
      <c r="F28" s="50" t="s">
        <v>120</v>
      </c>
      <c r="G28" s="51" t="s">
        <v>57</v>
      </c>
      <c r="H28" s="86">
        <v>46121</v>
      </c>
      <c r="I28" s="53" t="s">
        <v>255</v>
      </c>
      <c r="J28" s="51" t="s">
        <v>57</v>
      </c>
      <c r="K28" s="86">
        <v>46124</v>
      </c>
      <c r="L28" s="53" t="s">
        <v>255</v>
      </c>
      <c r="M28" s="76"/>
    </row>
    <row r="29" spans="1:13" s="31" customFormat="1" ht="59.4" customHeight="1">
      <c r="A29" s="50" t="s">
        <v>121</v>
      </c>
      <c r="B29" s="50" t="s">
        <v>122</v>
      </c>
      <c r="C29" s="50" t="s">
        <v>150</v>
      </c>
      <c r="D29" s="50" t="s">
        <v>123</v>
      </c>
      <c r="E29" s="50" t="s">
        <v>124</v>
      </c>
      <c r="F29" s="50" t="s">
        <v>124</v>
      </c>
      <c r="G29" s="51" t="s">
        <v>57</v>
      </c>
      <c r="H29" s="86">
        <v>46121</v>
      </c>
      <c r="I29" s="53" t="s">
        <v>255</v>
      </c>
      <c r="J29" s="51" t="s">
        <v>57</v>
      </c>
      <c r="K29" s="86">
        <v>46124</v>
      </c>
      <c r="L29" s="53" t="s">
        <v>255</v>
      </c>
      <c r="M29" s="76"/>
    </row>
    <row r="30" spans="1:13" s="31" customFormat="1" ht="59.4" customHeight="1">
      <c r="A30" s="50" t="s">
        <v>125</v>
      </c>
      <c r="B30" s="50" t="s">
        <v>126</v>
      </c>
      <c r="C30" s="50" t="s">
        <v>151</v>
      </c>
      <c r="D30" s="50" t="s">
        <v>127</v>
      </c>
      <c r="E30" s="50" t="s">
        <v>128</v>
      </c>
      <c r="F30" s="50" t="s">
        <v>128</v>
      </c>
      <c r="G30" s="51" t="s">
        <v>58</v>
      </c>
      <c r="H30" s="86">
        <v>46121</v>
      </c>
      <c r="I30" s="53" t="s">
        <v>255</v>
      </c>
      <c r="J30" s="51" t="s">
        <v>58</v>
      </c>
      <c r="K30" s="86">
        <v>46124</v>
      </c>
      <c r="L30" s="53" t="s">
        <v>255</v>
      </c>
      <c r="M30" s="76"/>
    </row>
    <row r="31" spans="1:13" s="31" customFormat="1" ht="59.4" customHeight="1">
      <c r="A31" s="50" t="s">
        <v>129</v>
      </c>
      <c r="B31" s="50" t="s">
        <v>130</v>
      </c>
      <c r="C31" s="50" t="s">
        <v>152</v>
      </c>
      <c r="D31" s="50" t="s">
        <v>81</v>
      </c>
      <c r="E31" s="50" t="s">
        <v>131</v>
      </c>
      <c r="F31" s="50" t="s">
        <v>131</v>
      </c>
      <c r="G31" s="51" t="s">
        <v>57</v>
      </c>
      <c r="H31" s="86">
        <v>46121</v>
      </c>
      <c r="I31" s="53" t="s">
        <v>255</v>
      </c>
      <c r="J31" s="51" t="s">
        <v>57</v>
      </c>
      <c r="K31" s="86">
        <v>46124</v>
      </c>
      <c r="L31" s="53" t="s">
        <v>255</v>
      </c>
      <c r="M31" s="76"/>
    </row>
    <row r="32" spans="1:13" s="31" customFormat="1" ht="59.4" customHeight="1">
      <c r="A32" s="50" t="s">
        <v>132</v>
      </c>
      <c r="B32" s="50" t="s">
        <v>133</v>
      </c>
      <c r="C32" s="50" t="s">
        <v>153</v>
      </c>
      <c r="D32" s="50" t="s">
        <v>81</v>
      </c>
      <c r="E32" s="50" t="s">
        <v>134</v>
      </c>
      <c r="F32" s="50" t="s">
        <v>134</v>
      </c>
      <c r="G32" s="51" t="s">
        <v>57</v>
      </c>
      <c r="H32" s="86">
        <v>46121</v>
      </c>
      <c r="I32" s="53" t="s">
        <v>255</v>
      </c>
      <c r="J32" s="51" t="s">
        <v>57</v>
      </c>
      <c r="K32" s="86">
        <v>46124</v>
      </c>
      <c r="L32" s="53" t="s">
        <v>255</v>
      </c>
      <c r="M32" s="76"/>
    </row>
    <row r="33" spans="1:13" s="31" customFormat="1" ht="50.4">
      <c r="A33" s="50" t="s">
        <v>135</v>
      </c>
      <c r="B33" s="50" t="s">
        <v>183</v>
      </c>
      <c r="C33" s="50" t="s">
        <v>184</v>
      </c>
      <c r="D33" s="50" t="s">
        <v>81</v>
      </c>
      <c r="E33" s="50" t="s">
        <v>136</v>
      </c>
      <c r="F33" s="50" t="s">
        <v>136</v>
      </c>
      <c r="G33" s="51" t="s">
        <v>57</v>
      </c>
      <c r="H33" s="86">
        <v>46121</v>
      </c>
      <c r="I33" s="53" t="s">
        <v>255</v>
      </c>
      <c r="J33" s="51" t="s">
        <v>57</v>
      </c>
      <c r="K33" s="86">
        <v>46124</v>
      </c>
      <c r="L33" s="53" t="s">
        <v>255</v>
      </c>
      <c r="M33" s="76"/>
    </row>
    <row r="34" spans="1:13" s="31" customFormat="1" ht="59.4" customHeight="1">
      <c r="A34" s="50" t="s">
        <v>137</v>
      </c>
      <c r="B34" s="50" t="s">
        <v>138</v>
      </c>
      <c r="C34" s="50" t="s">
        <v>155</v>
      </c>
      <c r="D34" s="50" t="s">
        <v>139</v>
      </c>
      <c r="E34" s="50" t="s">
        <v>140</v>
      </c>
      <c r="F34" s="50" t="s">
        <v>140</v>
      </c>
      <c r="G34" s="51" t="s">
        <v>58</v>
      </c>
      <c r="H34" s="86">
        <v>46121</v>
      </c>
      <c r="I34" s="53" t="s">
        <v>255</v>
      </c>
      <c r="J34" s="51" t="s">
        <v>58</v>
      </c>
      <c r="K34" s="86">
        <v>46124</v>
      </c>
      <c r="L34" s="53" t="s">
        <v>255</v>
      </c>
      <c r="M34" s="76"/>
    </row>
    <row r="35" spans="1:13" s="31" customFormat="1" ht="59.4" customHeight="1">
      <c r="A35" s="50" t="s">
        <v>141</v>
      </c>
      <c r="B35" s="50" t="s">
        <v>142</v>
      </c>
      <c r="C35" s="50" t="s">
        <v>154</v>
      </c>
      <c r="D35" s="50" t="s">
        <v>143</v>
      </c>
      <c r="E35" s="50" t="s">
        <v>144</v>
      </c>
      <c r="F35" s="50" t="s">
        <v>144</v>
      </c>
      <c r="G35" s="51" t="s">
        <v>57</v>
      </c>
      <c r="H35" s="86">
        <v>46121</v>
      </c>
      <c r="I35" s="53" t="s">
        <v>255</v>
      </c>
      <c r="J35" s="51" t="s">
        <v>57</v>
      </c>
      <c r="K35" s="86">
        <v>46124</v>
      </c>
      <c r="L35" s="53" t="s">
        <v>255</v>
      </c>
      <c r="M35" s="76"/>
    </row>
  </sheetData>
  <mergeCells count="16">
    <mergeCell ref="A24:M24"/>
    <mergeCell ref="B1:F1"/>
    <mergeCell ref="B2:F2"/>
    <mergeCell ref="A15:M15"/>
    <mergeCell ref="A11:M11"/>
    <mergeCell ref="G8:I8"/>
    <mergeCell ref="J8:L8"/>
    <mergeCell ref="M8:M10"/>
    <mergeCell ref="G9:I9"/>
    <mergeCell ref="J9:L9"/>
    <mergeCell ref="A8:A10"/>
    <mergeCell ref="B8:B10"/>
    <mergeCell ref="C8:C10"/>
    <mergeCell ref="D8:D10"/>
    <mergeCell ref="E8:E10"/>
    <mergeCell ref="F8:F10"/>
  </mergeCells>
  <dataValidations count="1">
    <dataValidation type="list" operator="equal" allowBlank="1" showErrorMessage="1" promptTitle="dfdf" sqref="G12:G14 J16:J23 J25:J35 G16:G23 G25:G35 J12:J14" xr:uid="{00000000-0002-0000-0200-000000000000}">
      <formula1>"Passed,Untested,Failed,Blocked"</formula1>
      <formula2>0</formula2>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A7D5-BA68-4444-AF4F-536F815F3E29}">
  <sheetPr codeName="Sheet8"/>
  <dimension ref="A1:M30"/>
  <sheetViews>
    <sheetView topLeftCell="A28" zoomScale="55" zoomScaleNormal="55"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261</v>
      </c>
      <c r="C2" s="129"/>
      <c r="D2" s="129"/>
      <c r="E2" s="129"/>
      <c r="F2" s="129"/>
      <c r="G2" s="29"/>
      <c r="H2" s="30"/>
      <c r="J2" s="29"/>
    </row>
    <row r="3" spans="1:13" s="31" customFormat="1">
      <c r="A3" s="43"/>
      <c r="B3" s="92" t="s">
        <v>16</v>
      </c>
      <c r="C3" s="92" t="s">
        <v>17</v>
      </c>
      <c r="D3" s="92" t="s">
        <v>43</v>
      </c>
      <c r="E3" s="95" t="s">
        <v>19</v>
      </c>
      <c r="F3" s="92" t="s">
        <v>44</v>
      </c>
      <c r="G3" s="29"/>
      <c r="H3" s="30"/>
      <c r="J3" s="29"/>
    </row>
    <row r="4" spans="1:13" s="31" customFormat="1">
      <c r="A4" s="45" t="s">
        <v>45</v>
      </c>
      <c r="B4" s="46">
        <f>COUNTIF(G12:G96,"Passed")</f>
        <v>18</v>
      </c>
      <c r="C4" s="46">
        <f>COUNTIF(G12:G96,"Failed")</f>
        <v>0</v>
      </c>
      <c r="D4" s="43">
        <f>COUNTIF(G12:G20,"Untested")</f>
        <v>0</v>
      </c>
      <c r="E4" s="47">
        <f>COUNTIF(G12:G20,"Blocked")</f>
        <v>0</v>
      </c>
      <c r="F4" s="43">
        <f>SUM(B4:C4)</f>
        <v>18</v>
      </c>
      <c r="G4" s="29"/>
      <c r="H4" s="30"/>
      <c r="J4" s="29"/>
    </row>
    <row r="5" spans="1:13" s="31" customFormat="1">
      <c r="A5" s="45" t="s">
        <v>46</v>
      </c>
      <c r="B5" s="46">
        <f>COUNTIF(J12:J96,"Passed")</f>
        <v>18</v>
      </c>
      <c r="C5" s="46">
        <f>COUNTIF(J12:J96,"Failed")</f>
        <v>0</v>
      </c>
      <c r="D5" s="43">
        <f>COUNTIF(J12:J20,"Untested")</f>
        <v>0</v>
      </c>
      <c r="E5" s="47">
        <f>COUNTIF(J12:J20,"Blocked")</f>
        <v>0</v>
      </c>
      <c r="F5" s="43">
        <f>SUM(B5:C5)</f>
        <v>18</v>
      </c>
      <c r="G5" s="29"/>
      <c r="H5" s="30"/>
      <c r="J5" s="29"/>
    </row>
    <row r="6" spans="1:13" s="31" customFormat="1" ht="264.60000000000002" customHeight="1">
      <c r="A6" s="87"/>
      <c r="B6" s="88"/>
      <c r="C6" s="88"/>
      <c r="D6" s="89"/>
      <c r="E6" s="90"/>
      <c r="F6" s="89"/>
      <c r="G6" s="29"/>
      <c r="H6" s="30"/>
      <c r="J6" s="29"/>
    </row>
    <row r="7" spans="1:13" s="31" customFormat="1" ht="264.60000000000002"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2" t="s">
        <v>56</v>
      </c>
      <c r="J10" s="48" t="s">
        <v>54</v>
      </c>
      <c r="K10" s="49" t="s">
        <v>55</v>
      </c>
      <c r="L10" s="92" t="s">
        <v>56</v>
      </c>
      <c r="M10" s="130"/>
    </row>
    <row r="11" spans="1:13" s="31" customFormat="1">
      <c r="A11" s="137" t="s">
        <v>527</v>
      </c>
      <c r="B11" s="138"/>
      <c r="C11" s="138"/>
      <c r="D11" s="138"/>
      <c r="E11" s="138"/>
      <c r="F11" s="138"/>
      <c r="G11" s="138"/>
      <c r="H11" s="138"/>
      <c r="I11" s="138"/>
      <c r="J11" s="138"/>
      <c r="K11" s="138"/>
      <c r="L11" s="138"/>
      <c r="M11" s="139"/>
    </row>
    <row r="12" spans="1:13" s="31" customFormat="1" ht="100.8">
      <c r="A12" s="50" t="s">
        <v>528</v>
      </c>
      <c r="B12" s="50" t="s">
        <v>1112</v>
      </c>
      <c r="C12" s="50" t="s">
        <v>1113</v>
      </c>
      <c r="D12" s="50" t="s">
        <v>1114</v>
      </c>
      <c r="E12" s="50" t="s">
        <v>1115</v>
      </c>
      <c r="F12" s="50" t="s">
        <v>1115</v>
      </c>
      <c r="G12" s="51" t="s">
        <v>57</v>
      </c>
      <c r="H12" s="86">
        <v>46121</v>
      </c>
      <c r="I12" s="53" t="s">
        <v>463</v>
      </c>
      <c r="J12" s="51" t="s">
        <v>57</v>
      </c>
      <c r="K12" s="86">
        <v>46124</v>
      </c>
      <c r="L12" s="53" t="s">
        <v>463</v>
      </c>
      <c r="M12" s="76"/>
    </row>
    <row r="13" spans="1:13" s="31" customFormat="1" ht="100.8">
      <c r="A13" s="50" t="s">
        <v>529</v>
      </c>
      <c r="B13" s="50" t="s">
        <v>1116</v>
      </c>
      <c r="C13" s="50" t="s">
        <v>1117</v>
      </c>
      <c r="D13" s="50" t="s">
        <v>1118</v>
      </c>
      <c r="E13" s="50" t="s">
        <v>1119</v>
      </c>
      <c r="F13" s="50" t="s">
        <v>1119</v>
      </c>
      <c r="G13" s="51" t="s">
        <v>57</v>
      </c>
      <c r="H13" s="86">
        <v>46121</v>
      </c>
      <c r="I13" s="53" t="s">
        <v>463</v>
      </c>
      <c r="J13" s="51" t="s">
        <v>57</v>
      </c>
      <c r="K13" s="86">
        <v>46124</v>
      </c>
      <c r="L13" s="53" t="s">
        <v>463</v>
      </c>
      <c r="M13" s="76"/>
    </row>
    <row r="14" spans="1:13" s="31" customFormat="1" ht="117.6">
      <c r="A14" s="50" t="s">
        <v>530</v>
      </c>
      <c r="B14" s="50" t="s">
        <v>1120</v>
      </c>
      <c r="C14" s="50" t="s">
        <v>1121</v>
      </c>
      <c r="D14" s="50" t="s">
        <v>1122</v>
      </c>
      <c r="E14" s="50" t="s">
        <v>1123</v>
      </c>
      <c r="F14" s="50" t="s">
        <v>1123</v>
      </c>
      <c r="G14" s="51" t="s">
        <v>57</v>
      </c>
      <c r="H14" s="86">
        <v>46121</v>
      </c>
      <c r="I14" s="53" t="s">
        <v>463</v>
      </c>
      <c r="J14" s="51" t="s">
        <v>57</v>
      </c>
      <c r="K14" s="86">
        <v>46124</v>
      </c>
      <c r="L14" s="53" t="s">
        <v>463</v>
      </c>
      <c r="M14" s="76"/>
    </row>
    <row r="15" spans="1:13" s="31" customFormat="1" ht="100.8">
      <c r="A15" s="50" t="s">
        <v>531</v>
      </c>
      <c r="B15" s="50" t="s">
        <v>1124</v>
      </c>
      <c r="C15" s="50" t="s">
        <v>1125</v>
      </c>
      <c r="D15" s="50" t="s">
        <v>1126</v>
      </c>
      <c r="E15" s="50" t="s">
        <v>1127</v>
      </c>
      <c r="F15" s="50" t="s">
        <v>1127</v>
      </c>
      <c r="G15" s="51" t="s">
        <v>57</v>
      </c>
      <c r="H15" s="86">
        <v>46121</v>
      </c>
      <c r="I15" s="53" t="s">
        <v>463</v>
      </c>
      <c r="J15" s="51" t="s">
        <v>57</v>
      </c>
      <c r="K15" s="86">
        <v>46124</v>
      </c>
      <c r="L15" s="53" t="s">
        <v>463</v>
      </c>
      <c r="M15" s="76"/>
    </row>
    <row r="16" spans="1:13" s="31" customFormat="1" ht="84">
      <c r="A16" s="50" t="s">
        <v>532</v>
      </c>
      <c r="B16" s="50" t="s">
        <v>1128</v>
      </c>
      <c r="C16" s="50" t="s">
        <v>1129</v>
      </c>
      <c r="D16" s="50" t="s">
        <v>1130</v>
      </c>
      <c r="E16" s="50" t="s">
        <v>1131</v>
      </c>
      <c r="F16" s="50" t="s">
        <v>1131</v>
      </c>
      <c r="G16" s="51" t="s">
        <v>57</v>
      </c>
      <c r="H16" s="86">
        <v>46121</v>
      </c>
      <c r="I16" s="53" t="s">
        <v>463</v>
      </c>
      <c r="J16" s="51" t="s">
        <v>57</v>
      </c>
      <c r="K16" s="86">
        <v>46124</v>
      </c>
      <c r="L16" s="53" t="s">
        <v>463</v>
      </c>
      <c r="M16" s="76"/>
    </row>
    <row r="17" spans="1:13" s="31" customFormat="1" ht="84">
      <c r="A17" s="50" t="s">
        <v>533</v>
      </c>
      <c r="B17" s="50" t="s">
        <v>1132</v>
      </c>
      <c r="C17" s="50" t="s">
        <v>1133</v>
      </c>
      <c r="D17" s="50" t="s">
        <v>1134</v>
      </c>
      <c r="E17" s="50" t="s">
        <v>1135</v>
      </c>
      <c r="F17" s="50" t="s">
        <v>1135</v>
      </c>
      <c r="G17" s="51" t="s">
        <v>57</v>
      </c>
      <c r="H17" s="86">
        <v>46121</v>
      </c>
      <c r="I17" s="53" t="s">
        <v>463</v>
      </c>
      <c r="J17" s="51" t="s">
        <v>57</v>
      </c>
      <c r="K17" s="86">
        <v>46124</v>
      </c>
      <c r="L17" s="53" t="s">
        <v>463</v>
      </c>
      <c r="M17" s="76"/>
    </row>
    <row r="18" spans="1:13" s="31" customFormat="1" ht="117.6">
      <c r="A18" s="50" t="s">
        <v>534</v>
      </c>
      <c r="B18" s="50" t="s">
        <v>1136</v>
      </c>
      <c r="C18" s="50" t="s">
        <v>1137</v>
      </c>
      <c r="D18" s="50" t="s">
        <v>1138</v>
      </c>
      <c r="E18" s="50" t="s">
        <v>1139</v>
      </c>
      <c r="F18" s="50" t="s">
        <v>1139</v>
      </c>
      <c r="G18" s="51" t="s">
        <v>57</v>
      </c>
      <c r="H18" s="86">
        <v>46121</v>
      </c>
      <c r="I18" s="53" t="s">
        <v>463</v>
      </c>
      <c r="J18" s="51" t="s">
        <v>57</v>
      </c>
      <c r="K18" s="86">
        <v>46124</v>
      </c>
      <c r="L18" s="53" t="s">
        <v>463</v>
      </c>
      <c r="M18" s="76"/>
    </row>
    <row r="19" spans="1:13" s="31" customFormat="1" ht="84">
      <c r="A19" s="50" t="s">
        <v>535</v>
      </c>
      <c r="B19" s="50" t="s">
        <v>1140</v>
      </c>
      <c r="C19" s="50" t="s">
        <v>1141</v>
      </c>
      <c r="D19" s="50" t="s">
        <v>761</v>
      </c>
      <c r="E19" s="50" t="s">
        <v>1142</v>
      </c>
      <c r="F19" s="50" t="s">
        <v>1142</v>
      </c>
      <c r="G19" s="51" t="s">
        <v>57</v>
      </c>
      <c r="H19" s="86">
        <v>46121</v>
      </c>
      <c r="I19" s="53" t="s">
        <v>463</v>
      </c>
      <c r="J19" s="51" t="s">
        <v>57</v>
      </c>
      <c r="K19" s="86">
        <v>46124</v>
      </c>
      <c r="L19" s="53" t="s">
        <v>463</v>
      </c>
      <c r="M19" s="76"/>
    </row>
    <row r="20" spans="1:13" s="31" customFormat="1" ht="84">
      <c r="A20" s="50" t="s">
        <v>536</v>
      </c>
      <c r="B20" s="50" t="s">
        <v>537</v>
      </c>
      <c r="C20" s="50" t="s">
        <v>1143</v>
      </c>
      <c r="D20" s="50" t="s">
        <v>1144</v>
      </c>
      <c r="E20" s="50" t="s">
        <v>1145</v>
      </c>
      <c r="F20" s="50" t="s">
        <v>1145</v>
      </c>
      <c r="G20" s="51" t="s">
        <v>57</v>
      </c>
      <c r="H20" s="86">
        <v>46121</v>
      </c>
      <c r="I20" s="53" t="s">
        <v>463</v>
      </c>
      <c r="J20" s="51" t="s">
        <v>57</v>
      </c>
      <c r="K20" s="86">
        <v>46124</v>
      </c>
      <c r="L20" s="53" t="s">
        <v>463</v>
      </c>
      <c r="M20" s="76"/>
    </row>
    <row r="21" spans="1:13" s="31" customFormat="1">
      <c r="A21" s="134" t="s">
        <v>547</v>
      </c>
      <c r="B21" s="135"/>
      <c r="C21" s="135"/>
      <c r="D21" s="135"/>
      <c r="E21" s="135"/>
      <c r="F21" s="135"/>
      <c r="G21" s="135"/>
      <c r="H21" s="135"/>
      <c r="I21" s="135"/>
      <c r="J21" s="135"/>
      <c r="K21" s="135"/>
      <c r="L21" s="135"/>
      <c r="M21" s="136"/>
    </row>
    <row r="22" spans="1:13" s="31" customFormat="1" ht="100.8">
      <c r="A22" s="50" t="s">
        <v>538</v>
      </c>
      <c r="B22" s="50" t="s">
        <v>1146</v>
      </c>
      <c r="C22" s="50" t="s">
        <v>1147</v>
      </c>
      <c r="D22" s="50" t="s">
        <v>1148</v>
      </c>
      <c r="E22" s="50" t="s">
        <v>1149</v>
      </c>
      <c r="F22" s="50" t="s">
        <v>1149</v>
      </c>
      <c r="G22" s="51" t="s">
        <v>57</v>
      </c>
      <c r="H22" s="86">
        <v>46121</v>
      </c>
      <c r="I22" s="53" t="s">
        <v>463</v>
      </c>
      <c r="J22" s="51" t="s">
        <v>57</v>
      </c>
      <c r="K22" s="86">
        <v>46124</v>
      </c>
      <c r="L22" s="53" t="s">
        <v>463</v>
      </c>
      <c r="M22" s="76"/>
    </row>
    <row r="23" spans="1:13" s="31" customFormat="1" ht="100.8">
      <c r="A23" s="50" t="s">
        <v>539</v>
      </c>
      <c r="B23" s="50" t="s">
        <v>1150</v>
      </c>
      <c r="C23" s="50" t="s">
        <v>1151</v>
      </c>
      <c r="D23" s="50" t="s">
        <v>1152</v>
      </c>
      <c r="E23" s="50" t="s">
        <v>1153</v>
      </c>
      <c r="F23" s="50" t="s">
        <v>1153</v>
      </c>
      <c r="G23" s="51" t="s">
        <v>57</v>
      </c>
      <c r="H23" s="86">
        <v>46121</v>
      </c>
      <c r="I23" s="53" t="s">
        <v>463</v>
      </c>
      <c r="J23" s="51" t="s">
        <v>57</v>
      </c>
      <c r="K23" s="86">
        <v>46124</v>
      </c>
      <c r="L23" s="53" t="s">
        <v>463</v>
      </c>
      <c r="M23" s="76"/>
    </row>
    <row r="24" spans="1:13" s="31" customFormat="1" ht="84">
      <c r="A24" s="50" t="s">
        <v>540</v>
      </c>
      <c r="B24" s="50" t="s">
        <v>1154</v>
      </c>
      <c r="C24" s="50" t="s">
        <v>1155</v>
      </c>
      <c r="D24" s="50" t="s">
        <v>1156</v>
      </c>
      <c r="E24" s="50" t="s">
        <v>1157</v>
      </c>
      <c r="F24" s="50" t="s">
        <v>1157</v>
      </c>
      <c r="G24" s="51" t="s">
        <v>57</v>
      </c>
      <c r="H24" s="86">
        <v>46121</v>
      </c>
      <c r="I24" s="53" t="s">
        <v>463</v>
      </c>
      <c r="J24" s="51" t="s">
        <v>57</v>
      </c>
      <c r="K24" s="86">
        <v>46124</v>
      </c>
      <c r="L24" s="53" t="s">
        <v>463</v>
      </c>
      <c r="M24" s="76"/>
    </row>
    <row r="25" spans="1:13" s="31" customFormat="1" ht="84">
      <c r="A25" s="50" t="s">
        <v>541</v>
      </c>
      <c r="B25" s="50" t="s">
        <v>1158</v>
      </c>
      <c r="C25" s="50" t="s">
        <v>1159</v>
      </c>
      <c r="D25" s="50" t="s">
        <v>1160</v>
      </c>
      <c r="E25" s="50" t="s">
        <v>1161</v>
      </c>
      <c r="F25" s="50" t="s">
        <v>1161</v>
      </c>
      <c r="G25" s="51" t="s">
        <v>57</v>
      </c>
      <c r="H25" s="86">
        <v>46121</v>
      </c>
      <c r="I25" s="53" t="s">
        <v>463</v>
      </c>
      <c r="J25" s="51" t="s">
        <v>57</v>
      </c>
      <c r="K25" s="86">
        <v>46124</v>
      </c>
      <c r="L25" s="53" t="s">
        <v>463</v>
      </c>
      <c r="M25" s="76"/>
    </row>
    <row r="26" spans="1:13" s="31" customFormat="1" ht="67.2">
      <c r="A26" s="50" t="s">
        <v>542</v>
      </c>
      <c r="B26" s="50" t="s">
        <v>1162</v>
      </c>
      <c r="C26" s="50" t="s">
        <v>1163</v>
      </c>
      <c r="D26" s="50" t="s">
        <v>1164</v>
      </c>
      <c r="E26" s="50" t="s">
        <v>1165</v>
      </c>
      <c r="F26" s="50" t="s">
        <v>1165</v>
      </c>
      <c r="G26" s="51" t="s">
        <v>57</v>
      </c>
      <c r="H26" s="86">
        <v>46121</v>
      </c>
      <c r="I26" s="53" t="s">
        <v>463</v>
      </c>
      <c r="J26" s="51" t="s">
        <v>57</v>
      </c>
      <c r="K26" s="86">
        <v>46124</v>
      </c>
      <c r="L26" s="53" t="s">
        <v>463</v>
      </c>
      <c r="M26" s="76"/>
    </row>
    <row r="27" spans="1:13" s="31" customFormat="1" ht="84">
      <c r="A27" s="50" t="s">
        <v>543</v>
      </c>
      <c r="B27" s="50" t="s">
        <v>1166</v>
      </c>
      <c r="C27" s="50" t="s">
        <v>1167</v>
      </c>
      <c r="D27" s="50" t="s">
        <v>1168</v>
      </c>
      <c r="E27" s="50" t="s">
        <v>1169</v>
      </c>
      <c r="F27" s="50" t="s">
        <v>1169</v>
      </c>
      <c r="G27" s="51" t="s">
        <v>57</v>
      </c>
      <c r="H27" s="86">
        <v>46121</v>
      </c>
      <c r="I27" s="53" t="s">
        <v>463</v>
      </c>
      <c r="J27" s="51" t="s">
        <v>57</v>
      </c>
      <c r="K27" s="86">
        <v>46124</v>
      </c>
      <c r="L27" s="53" t="s">
        <v>463</v>
      </c>
      <c r="M27" s="76"/>
    </row>
    <row r="28" spans="1:13" s="31" customFormat="1" ht="67.2">
      <c r="A28" s="50" t="s">
        <v>544</v>
      </c>
      <c r="B28" s="50" t="s">
        <v>1170</v>
      </c>
      <c r="C28" s="50" t="s">
        <v>1171</v>
      </c>
      <c r="D28" s="50" t="s">
        <v>1172</v>
      </c>
      <c r="E28" s="50" t="s">
        <v>1173</v>
      </c>
      <c r="F28" s="50" t="s">
        <v>1173</v>
      </c>
      <c r="G28" s="51" t="s">
        <v>57</v>
      </c>
      <c r="H28" s="86">
        <v>46121</v>
      </c>
      <c r="I28" s="53" t="s">
        <v>463</v>
      </c>
      <c r="J28" s="51" t="s">
        <v>57</v>
      </c>
      <c r="K28" s="86">
        <v>46124</v>
      </c>
      <c r="L28" s="53" t="s">
        <v>463</v>
      </c>
      <c r="M28" s="76"/>
    </row>
    <row r="29" spans="1:13" s="31" customFormat="1" ht="117.6">
      <c r="A29" s="50" t="s">
        <v>545</v>
      </c>
      <c r="B29" s="50" t="s">
        <v>1174</v>
      </c>
      <c r="C29" s="50" t="s">
        <v>1175</v>
      </c>
      <c r="D29" s="50" t="s">
        <v>1176</v>
      </c>
      <c r="E29" s="50" t="s">
        <v>1177</v>
      </c>
      <c r="F29" s="50" t="s">
        <v>1177</v>
      </c>
      <c r="G29" s="51" t="s">
        <v>57</v>
      </c>
      <c r="H29" s="86">
        <v>46121</v>
      </c>
      <c r="I29" s="53" t="s">
        <v>463</v>
      </c>
      <c r="J29" s="51" t="s">
        <v>57</v>
      </c>
      <c r="K29" s="86">
        <v>46124</v>
      </c>
      <c r="L29" s="53" t="s">
        <v>463</v>
      </c>
      <c r="M29" s="76"/>
    </row>
    <row r="30" spans="1:13" s="31" customFormat="1" ht="134.4">
      <c r="A30" s="50" t="s">
        <v>546</v>
      </c>
      <c r="B30" s="50" t="s">
        <v>1178</v>
      </c>
      <c r="C30" s="50" t="s">
        <v>1179</v>
      </c>
      <c r="D30" s="50" t="s">
        <v>1180</v>
      </c>
      <c r="E30" s="50" t="s">
        <v>1181</v>
      </c>
      <c r="F30" s="50" t="s">
        <v>1181</v>
      </c>
      <c r="G30" s="51" t="s">
        <v>57</v>
      </c>
      <c r="H30" s="86">
        <v>46121</v>
      </c>
      <c r="I30" s="53" t="s">
        <v>463</v>
      </c>
      <c r="J30" s="51" t="s">
        <v>57</v>
      </c>
      <c r="K30" s="86">
        <v>46124</v>
      </c>
      <c r="L30" s="53" t="s">
        <v>463</v>
      </c>
      <c r="M30" s="76"/>
    </row>
  </sheetData>
  <mergeCells count="15">
    <mergeCell ref="B1:F1"/>
    <mergeCell ref="B2:F2"/>
    <mergeCell ref="A8:A10"/>
    <mergeCell ref="B8:B10"/>
    <mergeCell ref="C8:C10"/>
    <mergeCell ref="D8:D10"/>
    <mergeCell ref="E8:E10"/>
    <mergeCell ref="F8:F10"/>
    <mergeCell ref="A21:M21"/>
    <mergeCell ref="G8:I8"/>
    <mergeCell ref="J8:L8"/>
    <mergeCell ref="M8:M10"/>
    <mergeCell ref="G9:I9"/>
    <mergeCell ref="J9:L9"/>
    <mergeCell ref="A11:M11"/>
  </mergeCells>
  <dataValidations count="1">
    <dataValidation type="list" operator="equal" allowBlank="1" showErrorMessage="1" promptTitle="dfdf" sqref="G12:G20 J22:J30 G22:G30 J12:J20" xr:uid="{1B569EB8-692A-40FA-85F9-F9012108FE43}">
      <formula1>"Passed,Untested,Failed,Blocked"</formula1>
      <formula2>0</formula2>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07E7-2D7E-4B80-8126-06E6120BDC07}">
  <sheetPr codeName="Sheet4"/>
  <dimension ref="A1:M38"/>
  <sheetViews>
    <sheetView tabSelected="1" zoomScale="55" zoomScaleNormal="55" workbookViewId="0">
      <selection activeCell="B12" sqref="B12"/>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156</v>
      </c>
      <c r="C2" s="129"/>
      <c r="D2" s="129"/>
      <c r="E2" s="129"/>
      <c r="F2" s="129"/>
      <c r="G2" s="29"/>
      <c r="H2" s="30"/>
      <c r="J2" s="29"/>
    </row>
    <row r="3" spans="1:13" s="31" customFormat="1">
      <c r="A3" s="43"/>
      <c r="B3" s="81" t="s">
        <v>16</v>
      </c>
      <c r="C3" s="81" t="s">
        <v>17</v>
      </c>
      <c r="D3" s="81" t="s">
        <v>43</v>
      </c>
      <c r="E3" s="95" t="s">
        <v>19</v>
      </c>
      <c r="F3" s="81" t="s">
        <v>44</v>
      </c>
      <c r="G3" s="29"/>
      <c r="H3" s="30"/>
      <c r="J3" s="29"/>
    </row>
    <row r="4" spans="1:13" s="31" customFormat="1">
      <c r="A4" s="45" t="s">
        <v>45</v>
      </c>
      <c r="B4" s="46">
        <f>COUNTIF(G12:G101,"Passed")</f>
        <v>18</v>
      </c>
      <c r="C4" s="46">
        <f>COUNTIF(G12:G101,"Failed")</f>
        <v>0</v>
      </c>
      <c r="D4" s="43">
        <f>COUNTIF(G12:G18,"Untested")</f>
        <v>0</v>
      </c>
      <c r="E4" s="47">
        <f>COUNTIF(G12:G18,"Blocked")</f>
        <v>0</v>
      </c>
      <c r="F4" s="43">
        <f>SUM(B4:C4)</f>
        <v>18</v>
      </c>
      <c r="G4" s="29"/>
      <c r="H4" s="30"/>
      <c r="J4" s="29"/>
    </row>
    <row r="5" spans="1:13" s="31" customFormat="1">
      <c r="A5" s="45" t="s">
        <v>46</v>
      </c>
      <c r="B5" s="46">
        <f>COUNTIF(J12:J101,"Passed")</f>
        <v>18</v>
      </c>
      <c r="C5" s="46">
        <f>COUNTIF(J12:J101,"Failed")</f>
        <v>0</v>
      </c>
      <c r="D5" s="43">
        <f>COUNTIF(J12:J18,"Untested")</f>
        <v>0</v>
      </c>
      <c r="E5" s="47">
        <f>COUNTIF(J12:J18,"Blocked")</f>
        <v>0</v>
      </c>
      <c r="F5" s="43">
        <f>SUM(B5:C5)</f>
        <v>18</v>
      </c>
      <c r="G5" s="29"/>
      <c r="H5" s="30"/>
      <c r="J5" s="29"/>
    </row>
    <row r="6" spans="1:13" s="31" customFormat="1" ht="265.2" customHeight="1">
      <c r="A6" s="87"/>
      <c r="B6" s="88"/>
      <c r="C6" s="88"/>
      <c r="D6" s="89"/>
      <c r="E6" s="90"/>
      <c r="F6" s="89"/>
      <c r="G6" s="29"/>
      <c r="H6" s="30"/>
      <c r="J6" s="29"/>
    </row>
    <row r="7" spans="1:13" s="31" customFormat="1" ht="265.2"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81" t="s">
        <v>56</v>
      </c>
      <c r="J10" s="48" t="s">
        <v>54</v>
      </c>
      <c r="K10" s="49" t="s">
        <v>55</v>
      </c>
      <c r="L10" s="81" t="s">
        <v>56</v>
      </c>
      <c r="M10" s="130"/>
    </row>
    <row r="11" spans="1:13" s="31" customFormat="1" ht="27" customHeight="1">
      <c r="A11" s="132" t="s">
        <v>244</v>
      </c>
      <c r="B11" s="132"/>
      <c r="C11" s="132"/>
      <c r="D11" s="132"/>
      <c r="E11" s="132"/>
      <c r="F11" s="132"/>
      <c r="G11" s="132"/>
      <c r="H11" s="132"/>
      <c r="I11" s="132"/>
      <c r="J11" s="132"/>
      <c r="K11" s="132"/>
      <c r="L11" s="132"/>
      <c r="M11" s="132"/>
    </row>
    <row r="12" spans="1:13" s="31" customFormat="1" ht="50.4">
      <c r="A12" s="50" t="s">
        <v>157</v>
      </c>
      <c r="B12" s="50" t="s">
        <v>189</v>
      </c>
      <c r="C12" s="50" t="s">
        <v>197</v>
      </c>
      <c r="D12" s="50" t="s">
        <v>158</v>
      </c>
      <c r="E12" s="50" t="s">
        <v>159</v>
      </c>
      <c r="F12" s="50" t="s">
        <v>159</v>
      </c>
      <c r="G12" s="51" t="s">
        <v>57</v>
      </c>
      <c r="H12" s="86">
        <v>46122</v>
      </c>
      <c r="I12" s="53" t="s">
        <v>255</v>
      </c>
      <c r="J12" s="51" t="s">
        <v>57</v>
      </c>
      <c r="K12" s="86">
        <v>46124</v>
      </c>
      <c r="L12" s="53" t="s">
        <v>255</v>
      </c>
      <c r="M12" s="76"/>
    </row>
    <row r="13" spans="1:13" s="31" customFormat="1" ht="50.4">
      <c r="A13" s="50" t="s">
        <v>160</v>
      </c>
      <c r="B13" s="50" t="s">
        <v>190</v>
      </c>
      <c r="C13" s="50" t="s">
        <v>197</v>
      </c>
      <c r="D13" s="50" t="s">
        <v>161</v>
      </c>
      <c r="E13" s="50" t="s">
        <v>162</v>
      </c>
      <c r="F13" s="50" t="s">
        <v>162</v>
      </c>
      <c r="G13" s="51" t="s">
        <v>57</v>
      </c>
      <c r="H13" s="86">
        <v>46122</v>
      </c>
      <c r="I13" s="53" t="s">
        <v>255</v>
      </c>
      <c r="J13" s="51" t="s">
        <v>57</v>
      </c>
      <c r="K13" s="86">
        <v>46124</v>
      </c>
      <c r="L13" s="53" t="s">
        <v>255</v>
      </c>
      <c r="M13" s="76"/>
    </row>
    <row r="14" spans="1:13" s="31" customFormat="1" ht="33.6">
      <c r="A14" s="50" t="s">
        <v>163</v>
      </c>
      <c r="B14" s="50" t="s">
        <v>164</v>
      </c>
      <c r="C14" s="50" t="s">
        <v>197</v>
      </c>
      <c r="D14" s="50" t="s">
        <v>165</v>
      </c>
      <c r="E14" s="50" t="s">
        <v>166</v>
      </c>
      <c r="F14" s="50" t="s">
        <v>166</v>
      </c>
      <c r="G14" s="51" t="s">
        <v>57</v>
      </c>
      <c r="H14" s="86">
        <v>46122</v>
      </c>
      <c r="I14" s="53" t="s">
        <v>255</v>
      </c>
      <c r="J14" s="51" t="s">
        <v>57</v>
      </c>
      <c r="K14" s="86">
        <v>46124</v>
      </c>
      <c r="L14" s="53" t="s">
        <v>255</v>
      </c>
      <c r="M14" s="76"/>
    </row>
    <row r="15" spans="1:13" s="31" customFormat="1" ht="33.6">
      <c r="A15" s="50" t="s">
        <v>167</v>
      </c>
      <c r="B15" s="50" t="s">
        <v>168</v>
      </c>
      <c r="C15" s="50" t="s">
        <v>196</v>
      </c>
      <c r="D15" s="50" t="s">
        <v>169</v>
      </c>
      <c r="E15" s="50" t="s">
        <v>170</v>
      </c>
      <c r="F15" s="50" t="s">
        <v>170</v>
      </c>
      <c r="G15" s="51" t="s">
        <v>57</v>
      </c>
      <c r="H15" s="86">
        <v>46122</v>
      </c>
      <c r="I15" s="53" t="s">
        <v>255</v>
      </c>
      <c r="J15" s="51" t="s">
        <v>57</v>
      </c>
      <c r="K15" s="86">
        <v>46124</v>
      </c>
      <c r="L15" s="53" t="s">
        <v>255</v>
      </c>
      <c r="M15" s="76"/>
    </row>
    <row r="16" spans="1:13" s="31" customFormat="1" ht="33.6">
      <c r="A16" s="50" t="s">
        <v>171</v>
      </c>
      <c r="B16" s="50" t="s">
        <v>172</v>
      </c>
      <c r="C16" s="50" t="s">
        <v>195</v>
      </c>
      <c r="D16" s="50" t="s">
        <v>173</v>
      </c>
      <c r="E16" s="50" t="s">
        <v>174</v>
      </c>
      <c r="F16" s="50" t="s">
        <v>174</v>
      </c>
      <c r="G16" s="51" t="s">
        <v>57</v>
      </c>
      <c r="H16" s="86">
        <v>46122</v>
      </c>
      <c r="I16" s="53" t="s">
        <v>255</v>
      </c>
      <c r="J16" s="51" t="s">
        <v>57</v>
      </c>
      <c r="K16" s="86">
        <v>46124</v>
      </c>
      <c r="L16" s="53" t="s">
        <v>255</v>
      </c>
      <c r="M16" s="76"/>
    </row>
    <row r="17" spans="1:13" s="31" customFormat="1" ht="33.6">
      <c r="A17" s="50" t="s">
        <v>175</v>
      </c>
      <c r="B17" s="50" t="s">
        <v>191</v>
      </c>
      <c r="C17" s="50" t="s">
        <v>194</v>
      </c>
      <c r="D17" s="50" t="s">
        <v>176</v>
      </c>
      <c r="E17" s="50" t="s">
        <v>177</v>
      </c>
      <c r="F17" s="50" t="s">
        <v>177</v>
      </c>
      <c r="G17" s="51" t="s">
        <v>57</v>
      </c>
      <c r="H17" s="86">
        <v>46122</v>
      </c>
      <c r="I17" s="53" t="s">
        <v>255</v>
      </c>
      <c r="J17" s="51" t="s">
        <v>57</v>
      </c>
      <c r="K17" s="86">
        <v>46124</v>
      </c>
      <c r="L17" s="53" t="s">
        <v>255</v>
      </c>
      <c r="M17" s="76"/>
    </row>
    <row r="18" spans="1:13" s="31" customFormat="1" ht="50.4">
      <c r="A18" s="50" t="s">
        <v>178</v>
      </c>
      <c r="B18" s="50" t="s">
        <v>192</v>
      </c>
      <c r="C18" s="50" t="s">
        <v>193</v>
      </c>
      <c r="D18" s="50" t="s">
        <v>179</v>
      </c>
      <c r="E18" s="50" t="s">
        <v>180</v>
      </c>
      <c r="F18" s="50" t="s">
        <v>180</v>
      </c>
      <c r="G18" s="51" t="s">
        <v>57</v>
      </c>
      <c r="H18" s="86">
        <v>46122</v>
      </c>
      <c r="I18" s="53" t="s">
        <v>255</v>
      </c>
      <c r="J18" s="51" t="s">
        <v>57</v>
      </c>
      <c r="K18" s="86">
        <v>46124</v>
      </c>
      <c r="L18" s="53" t="s">
        <v>255</v>
      </c>
      <c r="M18" s="76"/>
    </row>
    <row r="19" spans="1:13" s="31" customFormat="1">
      <c r="A19" s="131" t="s">
        <v>243</v>
      </c>
      <c r="B19" s="131"/>
      <c r="C19" s="131"/>
      <c r="D19" s="131"/>
      <c r="E19" s="131"/>
      <c r="F19" s="131"/>
      <c r="G19" s="131"/>
      <c r="H19" s="131"/>
      <c r="I19" s="131"/>
      <c r="J19" s="131"/>
      <c r="K19" s="131"/>
      <c r="L19" s="131"/>
      <c r="M19" s="131"/>
    </row>
    <row r="20" spans="1:13" s="31" customFormat="1" ht="50.4">
      <c r="A20" s="50" t="s">
        <v>198</v>
      </c>
      <c r="B20" s="50" t="s">
        <v>236</v>
      </c>
      <c r="C20" s="50" t="s">
        <v>245</v>
      </c>
      <c r="D20" s="50" t="s">
        <v>199</v>
      </c>
      <c r="E20" s="50" t="s">
        <v>200</v>
      </c>
      <c r="F20" s="50" t="s">
        <v>200</v>
      </c>
      <c r="G20" s="51" t="s">
        <v>57</v>
      </c>
      <c r="H20" s="86">
        <v>46122</v>
      </c>
      <c r="I20" s="53" t="s">
        <v>255</v>
      </c>
      <c r="J20" s="51" t="s">
        <v>57</v>
      </c>
      <c r="K20" s="86">
        <v>46124</v>
      </c>
      <c r="L20" s="53" t="s">
        <v>255</v>
      </c>
      <c r="M20" s="76"/>
    </row>
    <row r="21" spans="1:13" s="31" customFormat="1" ht="50.4">
      <c r="A21" s="50" t="s">
        <v>201</v>
      </c>
      <c r="B21" s="50" t="s">
        <v>237</v>
      </c>
      <c r="C21" s="50" t="s">
        <v>202</v>
      </c>
      <c r="D21" s="50" t="s">
        <v>203</v>
      </c>
      <c r="E21" s="50" t="s">
        <v>204</v>
      </c>
      <c r="F21" s="50" t="s">
        <v>204</v>
      </c>
      <c r="G21" s="51" t="s">
        <v>57</v>
      </c>
      <c r="H21" s="86">
        <v>46122</v>
      </c>
      <c r="I21" s="53" t="s">
        <v>255</v>
      </c>
      <c r="J21" s="51" t="s">
        <v>57</v>
      </c>
      <c r="K21" s="86">
        <v>46124</v>
      </c>
      <c r="L21" s="53" t="s">
        <v>255</v>
      </c>
      <c r="M21" s="76"/>
    </row>
    <row r="22" spans="1:13" s="31" customFormat="1" ht="50.4">
      <c r="A22" s="50" t="s">
        <v>205</v>
      </c>
      <c r="B22" s="50" t="s">
        <v>238</v>
      </c>
      <c r="C22" s="50" t="s">
        <v>206</v>
      </c>
      <c r="D22" s="50" t="s">
        <v>207</v>
      </c>
      <c r="E22" s="50" t="s">
        <v>208</v>
      </c>
      <c r="F22" s="50" t="s">
        <v>208</v>
      </c>
      <c r="G22" s="51" t="s">
        <v>57</v>
      </c>
      <c r="H22" s="86">
        <v>46122</v>
      </c>
      <c r="I22" s="53" t="s">
        <v>255</v>
      </c>
      <c r="J22" s="51" t="s">
        <v>57</v>
      </c>
      <c r="K22" s="86">
        <v>46124</v>
      </c>
      <c r="L22" s="53" t="s">
        <v>255</v>
      </c>
      <c r="M22" s="76"/>
    </row>
    <row r="23" spans="1:13" s="31" customFormat="1" ht="67.2">
      <c r="A23" s="50" t="s">
        <v>209</v>
      </c>
      <c r="B23" s="50" t="s">
        <v>239</v>
      </c>
      <c r="C23" s="50" t="s">
        <v>246</v>
      </c>
      <c r="D23" s="50" t="s">
        <v>210</v>
      </c>
      <c r="E23" s="50" t="s">
        <v>211</v>
      </c>
      <c r="F23" s="50" t="s">
        <v>211</v>
      </c>
      <c r="G23" s="51" t="s">
        <v>57</v>
      </c>
      <c r="H23" s="86">
        <v>46122</v>
      </c>
      <c r="I23" s="53" t="s">
        <v>255</v>
      </c>
      <c r="J23" s="51" t="s">
        <v>57</v>
      </c>
      <c r="K23" s="86">
        <v>46124</v>
      </c>
      <c r="L23" s="53" t="s">
        <v>255</v>
      </c>
      <c r="M23" s="76"/>
    </row>
    <row r="24" spans="1:13" s="31" customFormat="1" ht="67.2">
      <c r="A24" s="50" t="s">
        <v>212</v>
      </c>
      <c r="B24" s="50" t="s">
        <v>240</v>
      </c>
      <c r="C24" s="50" t="s">
        <v>247</v>
      </c>
      <c r="D24" s="50" t="s">
        <v>213</v>
      </c>
      <c r="E24" s="50" t="s">
        <v>214</v>
      </c>
      <c r="F24" s="50" t="s">
        <v>214</v>
      </c>
      <c r="G24" s="51" t="s">
        <v>57</v>
      </c>
      <c r="H24" s="86">
        <v>46122</v>
      </c>
      <c r="I24" s="53" t="s">
        <v>255</v>
      </c>
      <c r="J24" s="51" t="s">
        <v>57</v>
      </c>
      <c r="K24" s="86">
        <v>46124</v>
      </c>
      <c r="L24" s="53" t="s">
        <v>255</v>
      </c>
      <c r="M24" s="76"/>
    </row>
    <row r="25" spans="1:13" s="31" customFormat="1" ht="84">
      <c r="A25" s="50" t="s">
        <v>215</v>
      </c>
      <c r="B25" s="50" t="s">
        <v>241</v>
      </c>
      <c r="C25" s="50" t="s">
        <v>248</v>
      </c>
      <c r="D25" s="50" t="s">
        <v>216</v>
      </c>
      <c r="E25" s="50" t="s">
        <v>217</v>
      </c>
      <c r="F25" s="50" t="s">
        <v>217</v>
      </c>
      <c r="G25" s="51" t="s">
        <v>57</v>
      </c>
      <c r="H25" s="86">
        <v>46122</v>
      </c>
      <c r="I25" s="53" t="s">
        <v>255</v>
      </c>
      <c r="J25" s="51" t="s">
        <v>57</v>
      </c>
      <c r="K25" s="86">
        <v>46124</v>
      </c>
      <c r="L25" s="53" t="s">
        <v>255</v>
      </c>
      <c r="M25" s="76"/>
    </row>
    <row r="26" spans="1:13" s="31" customFormat="1" ht="50.4">
      <c r="A26" s="50" t="s">
        <v>218</v>
      </c>
      <c r="B26" s="50" t="s">
        <v>219</v>
      </c>
      <c r="C26" s="50" t="s">
        <v>249</v>
      </c>
      <c r="D26" s="50" t="s">
        <v>220</v>
      </c>
      <c r="E26" s="50" t="s">
        <v>221</v>
      </c>
      <c r="F26" s="50" t="s">
        <v>221</v>
      </c>
      <c r="G26" s="51" t="s">
        <v>57</v>
      </c>
      <c r="H26" s="86">
        <v>46122</v>
      </c>
      <c r="I26" s="53" t="s">
        <v>255</v>
      </c>
      <c r="J26" s="51" t="s">
        <v>57</v>
      </c>
      <c r="K26" s="86">
        <v>46124</v>
      </c>
      <c r="L26" s="53" t="s">
        <v>255</v>
      </c>
      <c r="M26" s="76"/>
    </row>
    <row r="27" spans="1:13" s="31" customFormat="1" ht="50.4">
      <c r="A27" s="50" t="s">
        <v>222</v>
      </c>
      <c r="B27" s="50" t="s">
        <v>223</v>
      </c>
      <c r="C27" s="50" t="s">
        <v>250</v>
      </c>
      <c r="D27" s="50" t="s">
        <v>224</v>
      </c>
      <c r="E27" s="50" t="s">
        <v>225</v>
      </c>
      <c r="F27" s="50" t="s">
        <v>225</v>
      </c>
      <c r="G27" s="51" t="s">
        <v>57</v>
      </c>
      <c r="H27" s="86">
        <v>46122</v>
      </c>
      <c r="I27" s="53" t="s">
        <v>255</v>
      </c>
      <c r="J27" s="51" t="s">
        <v>57</v>
      </c>
      <c r="K27" s="86">
        <v>46124</v>
      </c>
      <c r="L27" s="53" t="s">
        <v>255</v>
      </c>
      <c r="M27" s="76"/>
    </row>
    <row r="28" spans="1:13" s="31" customFormat="1" ht="50.4">
      <c r="A28" s="50" t="s">
        <v>226</v>
      </c>
      <c r="B28" s="50" t="s">
        <v>242</v>
      </c>
      <c r="C28" s="50" t="s">
        <v>251</v>
      </c>
      <c r="D28" s="50" t="s">
        <v>227</v>
      </c>
      <c r="E28" s="50" t="s">
        <v>228</v>
      </c>
      <c r="F28" s="50" t="s">
        <v>228</v>
      </c>
      <c r="G28" s="51" t="s">
        <v>57</v>
      </c>
      <c r="H28" s="86">
        <v>46122</v>
      </c>
      <c r="I28" s="53" t="s">
        <v>255</v>
      </c>
      <c r="J28" s="51" t="s">
        <v>57</v>
      </c>
      <c r="K28" s="86">
        <v>46124</v>
      </c>
      <c r="L28" s="53" t="s">
        <v>255</v>
      </c>
      <c r="M28" s="76"/>
    </row>
    <row r="29" spans="1:13" s="31" customFormat="1" ht="33.6">
      <c r="A29" s="50" t="s">
        <v>229</v>
      </c>
      <c r="B29" s="50" t="s">
        <v>230</v>
      </c>
      <c r="C29" s="50" t="s">
        <v>252</v>
      </c>
      <c r="D29" s="50" t="s">
        <v>220</v>
      </c>
      <c r="E29" s="50" t="s">
        <v>231</v>
      </c>
      <c r="F29" s="50" t="s">
        <v>231</v>
      </c>
      <c r="G29" s="51" t="s">
        <v>57</v>
      </c>
      <c r="H29" s="86">
        <v>46122</v>
      </c>
      <c r="I29" s="53" t="s">
        <v>255</v>
      </c>
      <c r="J29" s="51" t="s">
        <v>57</v>
      </c>
      <c r="K29" s="86">
        <v>46124</v>
      </c>
      <c r="L29" s="53" t="s">
        <v>255</v>
      </c>
      <c r="M29" s="76"/>
    </row>
    <row r="30" spans="1:13" s="31" customFormat="1" ht="50.4">
      <c r="A30" s="50" t="s">
        <v>232</v>
      </c>
      <c r="B30" s="50" t="s">
        <v>233</v>
      </c>
      <c r="C30" s="50" t="s">
        <v>253</v>
      </c>
      <c r="D30" s="50" t="s">
        <v>234</v>
      </c>
      <c r="E30" s="50" t="s">
        <v>235</v>
      </c>
      <c r="F30" s="50" t="s">
        <v>235</v>
      </c>
      <c r="G30" s="51" t="s">
        <v>57</v>
      </c>
      <c r="H30" s="86">
        <v>46122</v>
      </c>
      <c r="I30" s="53" t="s">
        <v>255</v>
      </c>
      <c r="J30" s="51" t="s">
        <v>57</v>
      </c>
      <c r="K30" s="86">
        <v>46124</v>
      </c>
      <c r="L30" s="53" t="s">
        <v>255</v>
      </c>
      <c r="M30" s="76"/>
    </row>
    <row r="32" spans="1:13" ht="16.8" customHeight="1"/>
    <row r="34" ht="16.8" customHeight="1"/>
    <row r="36" ht="16.8" customHeight="1"/>
    <row r="38" ht="16.8" customHeight="1"/>
  </sheetData>
  <mergeCells count="15">
    <mergeCell ref="B1:F1"/>
    <mergeCell ref="B2:F2"/>
    <mergeCell ref="A8:A10"/>
    <mergeCell ref="B8:B10"/>
    <mergeCell ref="C8:C10"/>
    <mergeCell ref="D8:D10"/>
    <mergeCell ref="E8:E10"/>
    <mergeCell ref="F8:F10"/>
    <mergeCell ref="A19:M19"/>
    <mergeCell ref="G8:I8"/>
    <mergeCell ref="J8:L8"/>
    <mergeCell ref="M8:M10"/>
    <mergeCell ref="G9:I9"/>
    <mergeCell ref="J9:L9"/>
    <mergeCell ref="A11:M11"/>
  </mergeCells>
  <dataValidations count="1">
    <dataValidation type="list" operator="equal" allowBlank="1" showErrorMessage="1" promptTitle="dfdf" sqref="G12:G18 G20:G30 J12:J18 J20:J30" xr:uid="{3BF99723-663D-4AED-A9B3-49BB8A2C2B4C}">
      <formula1>"Passed,Untested,Failed,Blocked"</formula1>
      <formula2>0</formula2>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10C3-B8B0-49D1-AA3F-09D8103B573F}">
  <sheetPr codeName="Sheet9"/>
  <dimension ref="A1:M38"/>
  <sheetViews>
    <sheetView zoomScale="55" zoomScaleNormal="55"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2.218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262</v>
      </c>
      <c r="C2" s="129"/>
      <c r="D2" s="129"/>
      <c r="E2" s="129"/>
      <c r="F2" s="129"/>
      <c r="G2" s="29"/>
      <c r="H2" s="30"/>
      <c r="J2" s="29"/>
    </row>
    <row r="3" spans="1:13" s="31" customFormat="1">
      <c r="A3" s="43"/>
      <c r="B3" s="92" t="s">
        <v>16</v>
      </c>
      <c r="C3" s="92" t="s">
        <v>17</v>
      </c>
      <c r="D3" s="92" t="s">
        <v>43</v>
      </c>
      <c r="E3" s="95" t="s">
        <v>19</v>
      </c>
      <c r="F3" s="92" t="s">
        <v>44</v>
      </c>
      <c r="G3" s="29"/>
      <c r="H3" s="30"/>
      <c r="J3" s="29"/>
    </row>
    <row r="4" spans="1:13" s="31" customFormat="1">
      <c r="A4" s="45" t="s">
        <v>45</v>
      </c>
      <c r="B4" s="46">
        <f>COUNTIF(G12:G101,"Passed")</f>
        <v>18</v>
      </c>
      <c r="C4" s="46">
        <f>COUNTIF(G12:G101,"Failed")</f>
        <v>0</v>
      </c>
      <c r="D4" s="43">
        <f>COUNTIF(G12:G20,"Untested")</f>
        <v>0</v>
      </c>
      <c r="E4" s="47">
        <f>COUNTIF(G12:G20,"Blocked")</f>
        <v>0</v>
      </c>
      <c r="F4" s="43">
        <f>SUM(B4:C4)</f>
        <v>18</v>
      </c>
      <c r="G4" s="29"/>
      <c r="H4" s="30"/>
      <c r="J4" s="29"/>
    </row>
    <row r="5" spans="1:13" s="31" customFormat="1">
      <c r="A5" s="45" t="s">
        <v>46</v>
      </c>
      <c r="B5" s="46">
        <f>COUNTIF(J12:J101,"Passed")</f>
        <v>18</v>
      </c>
      <c r="C5" s="46">
        <f>COUNTIF(J12:J101,"Failed")</f>
        <v>0</v>
      </c>
      <c r="D5" s="43">
        <f>COUNTIF(J12:J20,"Untested")</f>
        <v>0</v>
      </c>
      <c r="E5" s="47">
        <f>COUNTIF(J12:J20,"Blocked")</f>
        <v>0</v>
      </c>
      <c r="F5" s="43">
        <f>SUM(B5:C5)</f>
        <v>18</v>
      </c>
      <c r="G5" s="29"/>
      <c r="H5" s="30"/>
      <c r="J5" s="29"/>
    </row>
    <row r="6" spans="1:13" s="31" customFormat="1" ht="265.2" customHeight="1">
      <c r="A6" s="87"/>
      <c r="B6" s="88"/>
      <c r="C6" s="88"/>
      <c r="D6" s="89"/>
      <c r="E6" s="90"/>
      <c r="F6" s="89"/>
      <c r="G6" s="29"/>
      <c r="H6" s="30"/>
      <c r="J6" s="29"/>
    </row>
    <row r="7" spans="1:13" s="31" customFormat="1" ht="265.2"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2" t="s">
        <v>56</v>
      </c>
      <c r="J10" s="48" t="s">
        <v>54</v>
      </c>
      <c r="K10" s="49" t="s">
        <v>55</v>
      </c>
      <c r="L10" s="92" t="s">
        <v>56</v>
      </c>
      <c r="M10" s="130"/>
    </row>
    <row r="11" spans="1:13" s="31" customFormat="1">
      <c r="A11" s="131" t="s">
        <v>548</v>
      </c>
      <c r="B11" s="131"/>
      <c r="C11" s="131"/>
      <c r="D11" s="131"/>
      <c r="E11" s="131"/>
      <c r="F11" s="131"/>
      <c r="G11" s="131"/>
      <c r="H11" s="131"/>
      <c r="I11" s="131"/>
      <c r="J11" s="131"/>
      <c r="K11" s="131"/>
      <c r="L11" s="131"/>
      <c r="M11" s="131"/>
    </row>
    <row r="12" spans="1:13" s="31" customFormat="1" ht="100.8">
      <c r="A12" s="50" t="s">
        <v>550</v>
      </c>
      <c r="B12" s="50" t="s">
        <v>551</v>
      </c>
      <c r="C12" s="50" t="s">
        <v>1182</v>
      </c>
      <c r="D12" s="50" t="s">
        <v>1183</v>
      </c>
      <c r="E12" s="50" t="s">
        <v>1184</v>
      </c>
      <c r="F12" s="50" t="s">
        <v>1184</v>
      </c>
      <c r="G12" s="51" t="s">
        <v>57</v>
      </c>
      <c r="H12" s="86">
        <v>46122</v>
      </c>
      <c r="I12" s="53" t="s">
        <v>463</v>
      </c>
      <c r="J12" s="51" t="s">
        <v>57</v>
      </c>
      <c r="K12" s="86">
        <v>46124</v>
      </c>
      <c r="L12" s="53" t="s">
        <v>463</v>
      </c>
      <c r="M12" s="76"/>
    </row>
    <row r="13" spans="1:13" s="31" customFormat="1" ht="67.2">
      <c r="A13" s="50" t="s">
        <v>552</v>
      </c>
      <c r="B13" s="50" t="s">
        <v>1186</v>
      </c>
      <c r="C13" s="50" t="s">
        <v>1185</v>
      </c>
      <c r="D13" s="50" t="s">
        <v>1187</v>
      </c>
      <c r="E13" s="50" t="s">
        <v>1188</v>
      </c>
      <c r="F13" s="50" t="s">
        <v>1188</v>
      </c>
      <c r="G13" s="51" t="s">
        <v>57</v>
      </c>
      <c r="H13" s="86">
        <v>46122</v>
      </c>
      <c r="I13" s="53" t="s">
        <v>463</v>
      </c>
      <c r="J13" s="51" t="s">
        <v>57</v>
      </c>
      <c r="K13" s="86">
        <v>46124</v>
      </c>
      <c r="L13" s="53" t="s">
        <v>463</v>
      </c>
      <c r="M13" s="76"/>
    </row>
    <row r="14" spans="1:13" s="31" customFormat="1" ht="50.4">
      <c r="A14" s="50" t="s">
        <v>553</v>
      </c>
      <c r="B14" s="50" t="s">
        <v>1189</v>
      </c>
      <c r="C14" s="50" t="s">
        <v>1190</v>
      </c>
      <c r="D14" s="50" t="s">
        <v>1191</v>
      </c>
      <c r="E14" s="50" t="s">
        <v>1192</v>
      </c>
      <c r="F14" s="50" t="s">
        <v>1192</v>
      </c>
      <c r="G14" s="51" t="s">
        <v>57</v>
      </c>
      <c r="H14" s="86">
        <v>46122</v>
      </c>
      <c r="I14" s="53" t="s">
        <v>463</v>
      </c>
      <c r="J14" s="51" t="s">
        <v>57</v>
      </c>
      <c r="K14" s="86">
        <v>46124</v>
      </c>
      <c r="L14" s="53" t="s">
        <v>463</v>
      </c>
      <c r="M14" s="76"/>
    </row>
    <row r="15" spans="1:13" s="31" customFormat="1" ht="50.4">
      <c r="A15" s="50" t="s">
        <v>554</v>
      </c>
      <c r="B15" s="50" t="s">
        <v>1193</v>
      </c>
      <c r="C15" s="50" t="s">
        <v>1190</v>
      </c>
      <c r="D15" s="50" t="s">
        <v>1191</v>
      </c>
      <c r="E15" s="50" t="s">
        <v>1194</v>
      </c>
      <c r="F15" s="50" t="s">
        <v>1194</v>
      </c>
      <c r="G15" s="51" t="s">
        <v>57</v>
      </c>
      <c r="H15" s="86">
        <v>46122</v>
      </c>
      <c r="I15" s="53" t="s">
        <v>463</v>
      </c>
      <c r="J15" s="51" t="s">
        <v>57</v>
      </c>
      <c r="K15" s="86">
        <v>46124</v>
      </c>
      <c r="L15" s="53" t="s">
        <v>463</v>
      </c>
      <c r="M15" s="76"/>
    </row>
    <row r="16" spans="1:13" s="31" customFormat="1" ht="50.4">
      <c r="A16" s="50" t="s">
        <v>555</v>
      </c>
      <c r="B16" s="50" t="s">
        <v>556</v>
      </c>
      <c r="C16" s="50" t="s">
        <v>1190</v>
      </c>
      <c r="D16" s="50" t="s">
        <v>1191</v>
      </c>
      <c r="E16" s="50" t="s">
        <v>1195</v>
      </c>
      <c r="F16" s="50" t="s">
        <v>1195</v>
      </c>
      <c r="G16" s="51" t="s">
        <v>57</v>
      </c>
      <c r="H16" s="86">
        <v>46122</v>
      </c>
      <c r="I16" s="53" t="s">
        <v>463</v>
      </c>
      <c r="J16" s="51" t="s">
        <v>57</v>
      </c>
      <c r="K16" s="86">
        <v>46124</v>
      </c>
      <c r="L16" s="53" t="s">
        <v>463</v>
      </c>
      <c r="M16" s="76"/>
    </row>
    <row r="17" spans="1:13" s="31" customFormat="1" ht="50.4">
      <c r="A17" s="50" t="s">
        <v>557</v>
      </c>
      <c r="B17" s="50" t="s">
        <v>558</v>
      </c>
      <c r="C17" s="50" t="s">
        <v>1190</v>
      </c>
      <c r="D17" s="50" t="s">
        <v>1191</v>
      </c>
      <c r="E17" s="50" t="s">
        <v>1196</v>
      </c>
      <c r="F17" s="50" t="s">
        <v>1196</v>
      </c>
      <c r="G17" s="51" t="s">
        <v>57</v>
      </c>
      <c r="H17" s="86">
        <v>46122</v>
      </c>
      <c r="I17" s="53" t="s">
        <v>463</v>
      </c>
      <c r="J17" s="51" t="s">
        <v>57</v>
      </c>
      <c r="K17" s="86">
        <v>46124</v>
      </c>
      <c r="L17" s="53" t="s">
        <v>463</v>
      </c>
      <c r="M17" s="76"/>
    </row>
    <row r="18" spans="1:13" s="31" customFormat="1" ht="100.8">
      <c r="A18" s="50" t="s">
        <v>559</v>
      </c>
      <c r="B18" s="50" t="s">
        <v>560</v>
      </c>
      <c r="C18" s="50" t="s">
        <v>1190</v>
      </c>
      <c r="D18" s="50" t="s">
        <v>1191</v>
      </c>
      <c r="E18" s="50" t="s">
        <v>1197</v>
      </c>
      <c r="F18" s="50" t="s">
        <v>1197</v>
      </c>
      <c r="G18" s="51" t="s">
        <v>57</v>
      </c>
      <c r="H18" s="86">
        <v>46122</v>
      </c>
      <c r="I18" s="53" t="s">
        <v>463</v>
      </c>
      <c r="J18" s="51" t="s">
        <v>57</v>
      </c>
      <c r="K18" s="86">
        <v>46124</v>
      </c>
      <c r="L18" s="53" t="s">
        <v>463</v>
      </c>
      <c r="M18" s="76"/>
    </row>
    <row r="19" spans="1:13" s="31" customFormat="1" ht="50.4">
      <c r="A19" s="50" t="s">
        <v>561</v>
      </c>
      <c r="B19" s="50" t="s">
        <v>562</v>
      </c>
      <c r="C19" s="50" t="s">
        <v>1190</v>
      </c>
      <c r="D19" s="50" t="s">
        <v>1191</v>
      </c>
      <c r="E19" s="50" t="s">
        <v>1198</v>
      </c>
      <c r="F19" s="50" t="s">
        <v>1198</v>
      </c>
      <c r="G19" s="51" t="s">
        <v>57</v>
      </c>
      <c r="H19" s="86">
        <v>46122</v>
      </c>
      <c r="I19" s="53" t="s">
        <v>463</v>
      </c>
      <c r="J19" s="51" t="s">
        <v>57</v>
      </c>
      <c r="K19" s="86">
        <v>46124</v>
      </c>
      <c r="L19" s="53" t="s">
        <v>463</v>
      </c>
      <c r="M19" s="76"/>
    </row>
    <row r="20" spans="1:13" s="31" customFormat="1" ht="33.6">
      <c r="A20" s="50" t="s">
        <v>563</v>
      </c>
      <c r="B20" s="50" t="s">
        <v>1202</v>
      </c>
      <c r="C20" s="50" t="s">
        <v>1199</v>
      </c>
      <c r="D20" s="50" t="s">
        <v>1200</v>
      </c>
      <c r="E20" s="50" t="s">
        <v>1201</v>
      </c>
      <c r="F20" s="50" t="s">
        <v>1201</v>
      </c>
      <c r="G20" s="51" t="s">
        <v>57</v>
      </c>
      <c r="H20" s="86">
        <v>46122</v>
      </c>
      <c r="I20" s="53" t="s">
        <v>463</v>
      </c>
      <c r="J20" s="51" t="s">
        <v>57</v>
      </c>
      <c r="K20" s="86">
        <v>46124</v>
      </c>
      <c r="L20" s="53" t="s">
        <v>463</v>
      </c>
      <c r="M20" s="76"/>
    </row>
    <row r="21" spans="1:13" s="31" customFormat="1">
      <c r="A21" s="131" t="s">
        <v>549</v>
      </c>
      <c r="B21" s="131"/>
      <c r="C21" s="131"/>
      <c r="D21" s="131"/>
      <c r="E21" s="131"/>
      <c r="F21" s="131"/>
      <c r="G21" s="131"/>
      <c r="H21" s="131"/>
      <c r="I21" s="131"/>
      <c r="J21" s="131"/>
      <c r="K21" s="131"/>
      <c r="L21" s="131"/>
      <c r="M21" s="131"/>
    </row>
    <row r="22" spans="1:13" s="31" customFormat="1" ht="100.8">
      <c r="A22" s="50" t="s">
        <v>565</v>
      </c>
      <c r="B22" s="50" t="s">
        <v>566</v>
      </c>
      <c r="C22" s="50" t="s">
        <v>1203</v>
      </c>
      <c r="D22" s="50" t="s">
        <v>1187</v>
      </c>
      <c r="E22" s="50" t="s">
        <v>1204</v>
      </c>
      <c r="F22" s="50" t="s">
        <v>1204</v>
      </c>
      <c r="G22" s="51" t="s">
        <v>57</v>
      </c>
      <c r="H22" s="86">
        <v>46122</v>
      </c>
      <c r="I22" s="53" t="s">
        <v>463</v>
      </c>
      <c r="J22" s="51" t="s">
        <v>57</v>
      </c>
      <c r="K22" s="86">
        <v>46124</v>
      </c>
      <c r="L22" s="53" t="s">
        <v>463</v>
      </c>
      <c r="M22" s="76"/>
    </row>
    <row r="23" spans="1:13" s="31" customFormat="1" ht="84">
      <c r="A23" s="50" t="s">
        <v>567</v>
      </c>
      <c r="B23" s="50" t="s">
        <v>1205</v>
      </c>
      <c r="C23" s="50" t="s">
        <v>1207</v>
      </c>
      <c r="D23" s="50" t="s">
        <v>1187</v>
      </c>
      <c r="E23" s="50" t="s">
        <v>1208</v>
      </c>
      <c r="F23" s="50" t="s">
        <v>1208</v>
      </c>
      <c r="G23" s="51" t="s">
        <v>57</v>
      </c>
      <c r="H23" s="86">
        <v>46122</v>
      </c>
      <c r="I23" s="53" t="s">
        <v>463</v>
      </c>
      <c r="J23" s="51" t="s">
        <v>57</v>
      </c>
      <c r="K23" s="86">
        <v>46124</v>
      </c>
      <c r="L23" s="53" t="s">
        <v>463</v>
      </c>
      <c r="M23" s="76"/>
    </row>
    <row r="24" spans="1:13" s="31" customFormat="1" ht="84">
      <c r="A24" s="50" t="s">
        <v>568</v>
      </c>
      <c r="B24" s="50" t="s">
        <v>1206</v>
      </c>
      <c r="C24" s="50" t="s">
        <v>1209</v>
      </c>
      <c r="D24" s="50" t="s">
        <v>1210</v>
      </c>
      <c r="E24" s="50" t="s">
        <v>1211</v>
      </c>
      <c r="F24" s="50" t="s">
        <v>1211</v>
      </c>
      <c r="G24" s="51" t="s">
        <v>57</v>
      </c>
      <c r="H24" s="86">
        <v>46122</v>
      </c>
      <c r="I24" s="53" t="s">
        <v>463</v>
      </c>
      <c r="J24" s="51" t="s">
        <v>57</v>
      </c>
      <c r="K24" s="86">
        <v>46124</v>
      </c>
      <c r="L24" s="53" t="s">
        <v>463</v>
      </c>
      <c r="M24" s="76"/>
    </row>
    <row r="25" spans="1:13" s="31" customFormat="1" ht="84">
      <c r="A25" s="50" t="s">
        <v>569</v>
      </c>
      <c r="B25" s="50" t="s">
        <v>1212</v>
      </c>
      <c r="C25" s="50" t="s">
        <v>1213</v>
      </c>
      <c r="D25" s="50" t="s">
        <v>1187</v>
      </c>
      <c r="E25" s="50" t="s">
        <v>1214</v>
      </c>
      <c r="F25" s="50" t="s">
        <v>1214</v>
      </c>
      <c r="G25" s="51" t="s">
        <v>57</v>
      </c>
      <c r="H25" s="86">
        <v>46122</v>
      </c>
      <c r="I25" s="53" t="s">
        <v>463</v>
      </c>
      <c r="J25" s="51" t="s">
        <v>57</v>
      </c>
      <c r="K25" s="86">
        <v>46124</v>
      </c>
      <c r="L25" s="53" t="s">
        <v>463</v>
      </c>
      <c r="M25" s="76"/>
    </row>
    <row r="26" spans="1:13" s="31" customFormat="1" ht="84">
      <c r="A26" s="50" t="s">
        <v>570</v>
      </c>
      <c r="B26" s="50" t="s">
        <v>571</v>
      </c>
      <c r="C26" s="50" t="s">
        <v>1215</v>
      </c>
      <c r="D26" s="50" t="s">
        <v>1187</v>
      </c>
      <c r="E26" s="50" t="s">
        <v>1216</v>
      </c>
      <c r="F26" s="50" t="s">
        <v>1216</v>
      </c>
      <c r="G26" s="51" t="s">
        <v>57</v>
      </c>
      <c r="H26" s="86">
        <v>46122</v>
      </c>
      <c r="I26" s="53" t="s">
        <v>463</v>
      </c>
      <c r="J26" s="51" t="s">
        <v>57</v>
      </c>
      <c r="K26" s="86">
        <v>46124</v>
      </c>
      <c r="L26" s="53" t="s">
        <v>463</v>
      </c>
      <c r="M26" s="76"/>
    </row>
    <row r="27" spans="1:13" s="31" customFormat="1" ht="84">
      <c r="A27" s="50" t="s">
        <v>572</v>
      </c>
      <c r="B27" s="50" t="s">
        <v>573</v>
      </c>
      <c r="C27" s="50" t="s">
        <v>1217</v>
      </c>
      <c r="D27" s="50" t="s">
        <v>1187</v>
      </c>
      <c r="E27" s="50" t="s">
        <v>1218</v>
      </c>
      <c r="F27" s="50" t="s">
        <v>1218</v>
      </c>
      <c r="G27" s="51" t="s">
        <v>57</v>
      </c>
      <c r="H27" s="86">
        <v>46122</v>
      </c>
      <c r="I27" s="53" t="s">
        <v>463</v>
      </c>
      <c r="J27" s="51" t="s">
        <v>57</v>
      </c>
      <c r="K27" s="86">
        <v>46124</v>
      </c>
      <c r="L27" s="53" t="s">
        <v>463</v>
      </c>
      <c r="M27" s="76"/>
    </row>
    <row r="28" spans="1:13" s="31" customFormat="1" ht="84">
      <c r="A28" s="50" t="s">
        <v>574</v>
      </c>
      <c r="B28" s="50" t="s">
        <v>1219</v>
      </c>
      <c r="C28" s="50" t="s">
        <v>1220</v>
      </c>
      <c r="D28" s="50" t="s">
        <v>1221</v>
      </c>
      <c r="E28" s="50" t="s">
        <v>1222</v>
      </c>
      <c r="F28" s="50" t="s">
        <v>1222</v>
      </c>
      <c r="G28" s="51" t="s">
        <v>57</v>
      </c>
      <c r="H28" s="86">
        <v>46122</v>
      </c>
      <c r="I28" s="53" t="s">
        <v>463</v>
      </c>
      <c r="J28" s="51" t="s">
        <v>57</v>
      </c>
      <c r="K28" s="86">
        <v>46124</v>
      </c>
      <c r="L28" s="53" t="s">
        <v>463</v>
      </c>
      <c r="M28" s="76"/>
    </row>
    <row r="29" spans="1:13" s="31" customFormat="1" ht="50.4">
      <c r="A29" s="50" t="s">
        <v>575</v>
      </c>
      <c r="B29" s="50" t="s">
        <v>1223</v>
      </c>
      <c r="C29" s="50" t="s">
        <v>1224</v>
      </c>
      <c r="D29" s="50" t="s">
        <v>1225</v>
      </c>
      <c r="E29" s="50" t="s">
        <v>1226</v>
      </c>
      <c r="F29" s="50" t="s">
        <v>1226</v>
      </c>
      <c r="G29" s="51" t="s">
        <v>57</v>
      </c>
      <c r="H29" s="86">
        <v>46122</v>
      </c>
      <c r="I29" s="53" t="s">
        <v>463</v>
      </c>
      <c r="J29" s="51" t="s">
        <v>57</v>
      </c>
      <c r="K29" s="86">
        <v>46124</v>
      </c>
      <c r="L29" s="53" t="s">
        <v>463</v>
      </c>
      <c r="M29" s="76"/>
    </row>
    <row r="30" spans="1:13" s="31" customFormat="1" ht="50.4">
      <c r="A30" s="50" t="s">
        <v>576</v>
      </c>
      <c r="B30" s="50" t="s">
        <v>172</v>
      </c>
      <c r="C30" s="50" t="s">
        <v>1227</v>
      </c>
      <c r="D30" s="50" t="s">
        <v>1228</v>
      </c>
      <c r="E30" s="50" t="s">
        <v>1229</v>
      </c>
      <c r="F30" s="50" t="s">
        <v>1229</v>
      </c>
      <c r="G30" s="51" t="s">
        <v>57</v>
      </c>
      <c r="H30" s="86">
        <v>46122</v>
      </c>
      <c r="I30" s="53" t="s">
        <v>463</v>
      </c>
      <c r="J30" s="51" t="s">
        <v>57</v>
      </c>
      <c r="K30" s="86">
        <v>46124</v>
      </c>
      <c r="L30" s="53" t="s">
        <v>463</v>
      </c>
      <c r="M30" s="76"/>
    </row>
    <row r="32" spans="1:13" ht="16.8" customHeight="1"/>
    <row r="34" ht="16.8" customHeight="1"/>
    <row r="36" ht="16.8" customHeight="1"/>
    <row r="38" ht="16.8" customHeight="1"/>
  </sheetData>
  <mergeCells count="15">
    <mergeCell ref="B1:F1"/>
    <mergeCell ref="B2:F2"/>
    <mergeCell ref="A8:A10"/>
    <mergeCell ref="B8:B10"/>
    <mergeCell ref="C8:C10"/>
    <mergeCell ref="D8:D10"/>
    <mergeCell ref="E8:E10"/>
    <mergeCell ref="F8:F10"/>
    <mergeCell ref="A21:M21"/>
    <mergeCell ref="G8:I8"/>
    <mergeCell ref="J8:L8"/>
    <mergeCell ref="M8:M10"/>
    <mergeCell ref="G9:I9"/>
    <mergeCell ref="J9:L9"/>
    <mergeCell ref="A11:M11"/>
  </mergeCells>
  <dataValidations count="1">
    <dataValidation type="list" operator="equal" allowBlank="1" showErrorMessage="1" promptTitle="dfdf" sqref="G12:G20 J22:J30 G22:G30 J12:J20" xr:uid="{046470C5-D94E-4DFE-AD47-90460192E1B0}">
      <formula1>"Passed,Untested,Failed,Blocked"</formula1>
      <formula2>0</formula2>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EAF9-5303-4FDC-9009-1060C09F0143}">
  <sheetPr codeName="Sheet10"/>
  <dimension ref="A1:M36"/>
  <sheetViews>
    <sheetView zoomScale="55" zoomScaleNormal="55"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1.10937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263</v>
      </c>
      <c r="C2" s="129"/>
      <c r="D2" s="129"/>
      <c r="E2" s="129"/>
      <c r="F2" s="129"/>
      <c r="G2" s="29"/>
      <c r="H2" s="30"/>
      <c r="J2" s="29"/>
    </row>
    <row r="3" spans="1:13" s="31" customFormat="1">
      <c r="A3" s="43"/>
      <c r="B3" s="92" t="s">
        <v>16</v>
      </c>
      <c r="C3" s="92" t="s">
        <v>17</v>
      </c>
      <c r="D3" s="92" t="s">
        <v>43</v>
      </c>
      <c r="E3" s="95" t="s">
        <v>19</v>
      </c>
      <c r="F3" s="92" t="s">
        <v>44</v>
      </c>
      <c r="G3" s="29"/>
      <c r="H3" s="30"/>
      <c r="J3" s="29"/>
    </row>
    <row r="4" spans="1:13" s="31" customFormat="1">
      <c r="A4" s="45" t="s">
        <v>45</v>
      </c>
      <c r="B4" s="46">
        <f>COUNTIF(G12:G99,"Passed")</f>
        <v>16</v>
      </c>
      <c r="C4" s="46">
        <f>COUNTIF(G12:G99,"Failed")</f>
        <v>0</v>
      </c>
      <c r="D4" s="43">
        <f>COUNTIF(G12:G20,"Untested")</f>
        <v>0</v>
      </c>
      <c r="E4" s="47">
        <f>COUNTIF(G12:G20,"Blocked")</f>
        <v>0</v>
      </c>
      <c r="F4" s="43">
        <f>SUM(B4:C4)</f>
        <v>16</v>
      </c>
      <c r="G4" s="29"/>
      <c r="H4" s="30"/>
      <c r="J4" s="29"/>
    </row>
    <row r="5" spans="1:13" s="31" customFormat="1">
      <c r="A5" s="45" t="s">
        <v>46</v>
      </c>
      <c r="B5" s="46">
        <f>COUNTIF(J12:J99,"Passed")</f>
        <v>16</v>
      </c>
      <c r="C5" s="46">
        <f>COUNTIF(J12:J99,"Failed")</f>
        <v>0</v>
      </c>
      <c r="D5" s="43">
        <f>COUNTIF(J12:J20,"Untested")</f>
        <v>0</v>
      </c>
      <c r="E5" s="47">
        <f>COUNTIF(J12:J20,"Blocked")</f>
        <v>0</v>
      </c>
      <c r="F5" s="43">
        <f>SUM(B5:C5)</f>
        <v>16</v>
      </c>
      <c r="G5" s="29"/>
      <c r="H5" s="30"/>
      <c r="J5" s="29"/>
    </row>
    <row r="6" spans="1:13" s="31" customFormat="1" ht="265.2" customHeight="1">
      <c r="A6" s="87"/>
      <c r="B6" s="88"/>
      <c r="C6" s="88"/>
      <c r="D6" s="89"/>
      <c r="E6" s="90"/>
      <c r="F6" s="89"/>
      <c r="G6" s="29"/>
      <c r="H6" s="30"/>
      <c r="J6" s="29"/>
    </row>
    <row r="7" spans="1:13" s="31" customFormat="1" ht="265.2"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2" t="s">
        <v>56</v>
      </c>
      <c r="J10" s="48" t="s">
        <v>54</v>
      </c>
      <c r="K10" s="49" t="s">
        <v>55</v>
      </c>
      <c r="L10" s="92" t="s">
        <v>56</v>
      </c>
      <c r="M10" s="130"/>
    </row>
    <row r="11" spans="1:13" s="31" customFormat="1" ht="27" customHeight="1">
      <c r="A11" s="132" t="s">
        <v>577</v>
      </c>
      <c r="B11" s="132"/>
      <c r="C11" s="132"/>
      <c r="D11" s="132"/>
      <c r="E11" s="132"/>
      <c r="F11" s="132"/>
      <c r="G11" s="132"/>
      <c r="H11" s="132"/>
      <c r="I11" s="132"/>
      <c r="J11" s="132"/>
      <c r="K11" s="132"/>
      <c r="L11" s="132"/>
      <c r="M11" s="132"/>
    </row>
    <row r="12" spans="1:13" s="31" customFormat="1" ht="67.2">
      <c r="A12" s="50" t="s">
        <v>579</v>
      </c>
      <c r="B12" s="50" t="s">
        <v>580</v>
      </c>
      <c r="C12" s="50" t="s">
        <v>1230</v>
      </c>
      <c r="D12" s="50" t="s">
        <v>593</v>
      </c>
      <c r="E12" s="50" t="s">
        <v>1231</v>
      </c>
      <c r="F12" s="50" t="s">
        <v>1231</v>
      </c>
      <c r="G12" s="51" t="s">
        <v>57</v>
      </c>
      <c r="H12" s="86">
        <v>46122</v>
      </c>
      <c r="I12" s="53" t="s">
        <v>463</v>
      </c>
      <c r="J12" s="51" t="s">
        <v>57</v>
      </c>
      <c r="K12" s="86">
        <v>46124</v>
      </c>
      <c r="L12" s="53" t="s">
        <v>463</v>
      </c>
      <c r="M12" s="76"/>
    </row>
    <row r="13" spans="1:13" s="31" customFormat="1" ht="67.2">
      <c r="A13" s="50" t="s">
        <v>581</v>
      </c>
      <c r="B13" s="50" t="s">
        <v>582</v>
      </c>
      <c r="C13" s="50" t="s">
        <v>1230</v>
      </c>
      <c r="D13" s="50" t="s">
        <v>593</v>
      </c>
      <c r="E13" s="50" t="s">
        <v>1232</v>
      </c>
      <c r="F13" s="50" t="s">
        <v>1232</v>
      </c>
      <c r="G13" s="51" t="s">
        <v>57</v>
      </c>
      <c r="H13" s="86">
        <v>46122</v>
      </c>
      <c r="I13" s="53" t="s">
        <v>463</v>
      </c>
      <c r="J13" s="51" t="s">
        <v>57</v>
      </c>
      <c r="K13" s="86">
        <v>46124</v>
      </c>
      <c r="L13" s="53" t="s">
        <v>463</v>
      </c>
      <c r="M13" s="76"/>
    </row>
    <row r="14" spans="1:13" s="31" customFormat="1" ht="67.2">
      <c r="A14" s="50" t="s">
        <v>583</v>
      </c>
      <c r="B14" s="50" t="s">
        <v>1233</v>
      </c>
      <c r="C14" s="50" t="s">
        <v>1230</v>
      </c>
      <c r="D14" s="50" t="s">
        <v>593</v>
      </c>
      <c r="E14" s="50" t="s">
        <v>1234</v>
      </c>
      <c r="F14" s="50" t="s">
        <v>1234</v>
      </c>
      <c r="G14" s="51" t="s">
        <v>57</v>
      </c>
      <c r="H14" s="86">
        <v>46122</v>
      </c>
      <c r="I14" s="53" t="s">
        <v>463</v>
      </c>
      <c r="J14" s="51" t="s">
        <v>57</v>
      </c>
      <c r="K14" s="86">
        <v>46124</v>
      </c>
      <c r="L14" s="53" t="s">
        <v>463</v>
      </c>
      <c r="M14" s="76"/>
    </row>
    <row r="15" spans="1:13" s="31" customFormat="1" ht="84">
      <c r="A15" s="50" t="s">
        <v>584</v>
      </c>
      <c r="B15" s="50" t="s">
        <v>585</v>
      </c>
      <c r="C15" s="50" t="s">
        <v>1235</v>
      </c>
      <c r="D15" s="50" t="s">
        <v>593</v>
      </c>
      <c r="E15" s="50" t="s">
        <v>1236</v>
      </c>
      <c r="F15" s="50" t="s">
        <v>1236</v>
      </c>
      <c r="G15" s="51" t="s">
        <v>57</v>
      </c>
      <c r="H15" s="86">
        <v>46122</v>
      </c>
      <c r="I15" s="53" t="s">
        <v>463</v>
      </c>
      <c r="J15" s="51" t="s">
        <v>57</v>
      </c>
      <c r="K15" s="86">
        <v>46124</v>
      </c>
      <c r="L15" s="53" t="s">
        <v>463</v>
      </c>
      <c r="M15" s="76"/>
    </row>
    <row r="16" spans="1:13" s="31" customFormat="1" ht="67.2">
      <c r="A16" s="50" t="s">
        <v>586</v>
      </c>
      <c r="B16" s="50" t="s">
        <v>587</v>
      </c>
      <c r="C16" s="50" t="s">
        <v>1230</v>
      </c>
      <c r="D16" s="50" t="s">
        <v>593</v>
      </c>
      <c r="E16" s="50" t="s">
        <v>1237</v>
      </c>
      <c r="F16" s="50" t="s">
        <v>1237</v>
      </c>
      <c r="G16" s="51" t="s">
        <v>57</v>
      </c>
      <c r="H16" s="86">
        <v>46122</v>
      </c>
      <c r="I16" s="53" t="s">
        <v>463</v>
      </c>
      <c r="J16" s="51" t="s">
        <v>57</v>
      </c>
      <c r="K16" s="86">
        <v>46124</v>
      </c>
      <c r="L16" s="53" t="s">
        <v>463</v>
      </c>
      <c r="M16" s="76"/>
    </row>
    <row r="17" spans="1:13" s="31" customFormat="1" ht="67.2">
      <c r="A17" s="50" t="s">
        <v>588</v>
      </c>
      <c r="B17" s="50" t="s">
        <v>1238</v>
      </c>
      <c r="C17" s="50" t="s">
        <v>1239</v>
      </c>
      <c r="D17" s="50" t="s">
        <v>593</v>
      </c>
      <c r="E17" s="50" t="s">
        <v>1240</v>
      </c>
      <c r="F17" s="50" t="s">
        <v>1240</v>
      </c>
      <c r="G17" s="51" t="s">
        <v>57</v>
      </c>
      <c r="H17" s="86">
        <v>46122</v>
      </c>
      <c r="I17" s="53" t="s">
        <v>463</v>
      </c>
      <c r="J17" s="51" t="s">
        <v>57</v>
      </c>
      <c r="K17" s="86">
        <v>46124</v>
      </c>
      <c r="L17" s="53" t="s">
        <v>463</v>
      </c>
      <c r="M17" s="76"/>
    </row>
    <row r="18" spans="1:13" s="31" customFormat="1" ht="84">
      <c r="A18" s="50" t="s">
        <v>589</v>
      </c>
      <c r="B18" s="50" t="s">
        <v>560</v>
      </c>
      <c r="C18" s="50" t="s">
        <v>1241</v>
      </c>
      <c r="D18" s="50" t="s">
        <v>593</v>
      </c>
      <c r="E18" s="50" t="s">
        <v>1242</v>
      </c>
      <c r="F18" s="50" t="s">
        <v>1242</v>
      </c>
      <c r="G18" s="51" t="s">
        <v>57</v>
      </c>
      <c r="H18" s="86">
        <v>46122</v>
      </c>
      <c r="I18" s="53" t="s">
        <v>463</v>
      </c>
      <c r="J18" s="51" t="s">
        <v>57</v>
      </c>
      <c r="K18" s="86">
        <v>46124</v>
      </c>
      <c r="L18" s="53" t="s">
        <v>463</v>
      </c>
      <c r="M18" s="76"/>
    </row>
    <row r="19" spans="1:13" s="31" customFormat="1" ht="67.2">
      <c r="A19" s="50" t="s">
        <v>590</v>
      </c>
      <c r="B19" s="50" t="s">
        <v>591</v>
      </c>
      <c r="C19" s="50" t="s">
        <v>1230</v>
      </c>
      <c r="D19" s="50" t="s">
        <v>593</v>
      </c>
      <c r="E19" s="50" t="s">
        <v>1243</v>
      </c>
      <c r="F19" s="50" t="s">
        <v>1243</v>
      </c>
      <c r="G19" s="51" t="s">
        <v>57</v>
      </c>
      <c r="H19" s="86">
        <v>46122</v>
      </c>
      <c r="I19" s="53" t="s">
        <v>463</v>
      </c>
      <c r="J19" s="51" t="s">
        <v>57</v>
      </c>
      <c r="K19" s="86">
        <v>46124</v>
      </c>
      <c r="L19" s="53" t="s">
        <v>463</v>
      </c>
      <c r="M19" s="76"/>
    </row>
    <row r="20" spans="1:13" s="31" customFormat="1" ht="50.4">
      <c r="A20" s="50" t="s">
        <v>592</v>
      </c>
      <c r="B20" s="50" t="s">
        <v>564</v>
      </c>
      <c r="C20" s="50" t="s">
        <v>1244</v>
      </c>
      <c r="D20" s="50" t="s">
        <v>593</v>
      </c>
      <c r="E20" s="50" t="s">
        <v>1245</v>
      </c>
      <c r="F20" s="50" t="s">
        <v>1245</v>
      </c>
      <c r="G20" s="51" t="s">
        <v>57</v>
      </c>
      <c r="H20" s="86">
        <v>46122</v>
      </c>
      <c r="I20" s="53" t="s">
        <v>463</v>
      </c>
      <c r="J20" s="51" t="s">
        <v>57</v>
      </c>
      <c r="K20" s="86">
        <v>46124</v>
      </c>
      <c r="L20" s="53" t="s">
        <v>463</v>
      </c>
      <c r="M20" s="76"/>
    </row>
    <row r="21" spans="1:13" s="31" customFormat="1">
      <c r="A21" s="131" t="s">
        <v>578</v>
      </c>
      <c r="B21" s="131"/>
      <c r="C21" s="131"/>
      <c r="D21" s="131"/>
      <c r="E21" s="131"/>
      <c r="F21" s="131"/>
      <c r="G21" s="131"/>
      <c r="H21" s="131"/>
      <c r="I21" s="131"/>
      <c r="J21" s="131"/>
      <c r="K21" s="131"/>
      <c r="L21" s="131"/>
      <c r="M21" s="131"/>
    </row>
    <row r="22" spans="1:13" s="31" customFormat="1" ht="67.2">
      <c r="A22" s="50" t="s">
        <v>1246</v>
      </c>
      <c r="B22" s="50" t="s">
        <v>594</v>
      </c>
      <c r="C22" s="50" t="s">
        <v>1253</v>
      </c>
      <c r="D22" s="50" t="s">
        <v>593</v>
      </c>
      <c r="E22" s="50" t="s">
        <v>1254</v>
      </c>
      <c r="F22" s="50" t="s">
        <v>1254</v>
      </c>
      <c r="G22" s="51" t="s">
        <v>57</v>
      </c>
      <c r="H22" s="86">
        <v>46122</v>
      </c>
      <c r="I22" s="53" t="s">
        <v>463</v>
      </c>
      <c r="J22" s="51" t="s">
        <v>57</v>
      </c>
      <c r="K22" s="86">
        <v>46124</v>
      </c>
      <c r="L22" s="53" t="s">
        <v>463</v>
      </c>
      <c r="M22" s="76"/>
    </row>
    <row r="23" spans="1:13" s="31" customFormat="1" ht="67.2">
      <c r="A23" s="50" t="s">
        <v>1247</v>
      </c>
      <c r="B23" s="50" t="s">
        <v>1255</v>
      </c>
      <c r="C23" s="50" t="s">
        <v>1256</v>
      </c>
      <c r="D23" s="50" t="s">
        <v>1257</v>
      </c>
      <c r="E23" s="50" t="s">
        <v>1258</v>
      </c>
      <c r="F23" s="50" t="s">
        <v>1258</v>
      </c>
      <c r="G23" s="51" t="s">
        <v>57</v>
      </c>
      <c r="H23" s="86">
        <v>46122</v>
      </c>
      <c r="I23" s="53" t="s">
        <v>463</v>
      </c>
      <c r="J23" s="51" t="s">
        <v>57</v>
      </c>
      <c r="K23" s="86">
        <v>46124</v>
      </c>
      <c r="L23" s="53" t="s">
        <v>463</v>
      </c>
      <c r="M23" s="76"/>
    </row>
    <row r="24" spans="1:13" s="31" customFormat="1" ht="84">
      <c r="A24" s="50" t="s">
        <v>1248</v>
      </c>
      <c r="B24" s="50" t="s">
        <v>1259</v>
      </c>
      <c r="C24" s="50" t="s">
        <v>1260</v>
      </c>
      <c r="D24" s="50" t="s">
        <v>762</v>
      </c>
      <c r="E24" s="50" t="s">
        <v>1261</v>
      </c>
      <c r="F24" s="50" t="s">
        <v>1261</v>
      </c>
      <c r="G24" s="51" t="s">
        <v>57</v>
      </c>
      <c r="H24" s="86">
        <v>46122</v>
      </c>
      <c r="I24" s="53" t="s">
        <v>463</v>
      </c>
      <c r="J24" s="51" t="s">
        <v>57</v>
      </c>
      <c r="K24" s="86">
        <v>46124</v>
      </c>
      <c r="L24" s="53" t="s">
        <v>463</v>
      </c>
      <c r="M24" s="76"/>
    </row>
    <row r="25" spans="1:13" s="31" customFormat="1" ht="50.4">
      <c r="A25" s="50" t="s">
        <v>1249</v>
      </c>
      <c r="B25" s="50" t="s">
        <v>1262</v>
      </c>
      <c r="C25" s="50" t="s">
        <v>1263</v>
      </c>
      <c r="D25" s="50" t="s">
        <v>763</v>
      </c>
      <c r="E25" s="50" t="s">
        <v>1264</v>
      </c>
      <c r="F25" s="50" t="s">
        <v>1264</v>
      </c>
      <c r="G25" s="51" t="s">
        <v>57</v>
      </c>
      <c r="H25" s="86">
        <v>46122</v>
      </c>
      <c r="I25" s="53" t="s">
        <v>463</v>
      </c>
      <c r="J25" s="51" t="s">
        <v>57</v>
      </c>
      <c r="K25" s="86">
        <v>46124</v>
      </c>
      <c r="L25" s="53" t="s">
        <v>463</v>
      </c>
      <c r="M25" s="76"/>
    </row>
    <row r="26" spans="1:13" s="31" customFormat="1" ht="84">
      <c r="A26" s="50" t="s">
        <v>1250</v>
      </c>
      <c r="B26" s="50" t="s">
        <v>1265</v>
      </c>
      <c r="C26" s="50" t="s">
        <v>1266</v>
      </c>
      <c r="D26" s="50" t="s">
        <v>764</v>
      </c>
      <c r="E26" s="50" t="s">
        <v>1267</v>
      </c>
      <c r="F26" s="50" t="s">
        <v>1267</v>
      </c>
      <c r="G26" s="51" t="s">
        <v>57</v>
      </c>
      <c r="H26" s="86">
        <v>46122</v>
      </c>
      <c r="I26" s="53" t="s">
        <v>463</v>
      </c>
      <c r="J26" s="51" t="s">
        <v>57</v>
      </c>
      <c r="K26" s="86">
        <v>46124</v>
      </c>
      <c r="L26" s="53" t="s">
        <v>463</v>
      </c>
      <c r="M26" s="76"/>
    </row>
    <row r="27" spans="1:13" s="31" customFormat="1" ht="84">
      <c r="A27" s="50" t="s">
        <v>1251</v>
      </c>
      <c r="B27" s="50" t="s">
        <v>1268</v>
      </c>
      <c r="C27" s="50" t="s">
        <v>1269</v>
      </c>
      <c r="D27" s="50" t="s">
        <v>1270</v>
      </c>
      <c r="E27" s="50" t="s">
        <v>1271</v>
      </c>
      <c r="F27" s="50" t="s">
        <v>1271</v>
      </c>
      <c r="G27" s="51" t="s">
        <v>57</v>
      </c>
      <c r="H27" s="86">
        <v>46122</v>
      </c>
      <c r="I27" s="53" t="s">
        <v>463</v>
      </c>
      <c r="J27" s="51" t="s">
        <v>57</v>
      </c>
      <c r="K27" s="86">
        <v>46124</v>
      </c>
      <c r="L27" s="53" t="s">
        <v>463</v>
      </c>
      <c r="M27" s="76"/>
    </row>
    <row r="28" spans="1:13" s="31" customFormat="1" ht="84">
      <c r="A28" s="50" t="s">
        <v>1252</v>
      </c>
      <c r="B28" s="50" t="s">
        <v>595</v>
      </c>
      <c r="C28" s="50" t="s">
        <v>1272</v>
      </c>
      <c r="D28" s="50" t="s">
        <v>765</v>
      </c>
      <c r="E28" s="50" t="s">
        <v>1273</v>
      </c>
      <c r="F28" s="50" t="s">
        <v>1273</v>
      </c>
      <c r="G28" s="51" t="s">
        <v>57</v>
      </c>
      <c r="H28" s="86">
        <v>46122</v>
      </c>
      <c r="I28" s="53" t="s">
        <v>463</v>
      </c>
      <c r="J28" s="51" t="s">
        <v>57</v>
      </c>
      <c r="K28" s="86">
        <v>46124</v>
      </c>
      <c r="L28" s="53" t="s">
        <v>463</v>
      </c>
      <c r="M28" s="76"/>
    </row>
    <row r="30" spans="1:13" ht="16.8" customHeight="1"/>
    <row r="32" spans="1:13" ht="16.8" customHeight="1"/>
    <row r="34" ht="16.8" customHeight="1"/>
    <row r="36" ht="16.8" customHeight="1"/>
  </sheetData>
  <mergeCells count="15">
    <mergeCell ref="B1:F1"/>
    <mergeCell ref="B2:F2"/>
    <mergeCell ref="A8:A10"/>
    <mergeCell ref="B8:B10"/>
    <mergeCell ref="C8:C10"/>
    <mergeCell ref="D8:D10"/>
    <mergeCell ref="E8:E10"/>
    <mergeCell ref="F8:F10"/>
    <mergeCell ref="A21:M21"/>
    <mergeCell ref="G8:I8"/>
    <mergeCell ref="J8:L8"/>
    <mergeCell ref="M8:M10"/>
    <mergeCell ref="G9:I9"/>
    <mergeCell ref="J9:L9"/>
    <mergeCell ref="A11:M11"/>
  </mergeCells>
  <dataValidations count="1">
    <dataValidation type="list" operator="equal" allowBlank="1" showErrorMessage="1" promptTitle="dfdf" sqref="G22:G28 G12:G20 J12:J20 J22:J28" xr:uid="{0DDF4734-928E-4998-9979-DD733F8C6DFE}">
      <formula1>"Passed,Untested,Failed,Blocked"</formula1>
      <formula2>0</formula2>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BD87-980E-4D83-9124-642B121804EC}">
  <sheetPr codeName="Sheet11"/>
  <dimension ref="A1:M19"/>
  <sheetViews>
    <sheetView zoomScale="60" zoomScaleNormal="60"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264</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COUNTIF(G12:G82,"Passed")</f>
        <v>4</v>
      </c>
      <c r="C4" s="46">
        <f>COUNTIF(G12:G82,"Failed")</f>
        <v>0</v>
      </c>
      <c r="D4" s="43">
        <f>COUNTIF(G12:G13,"Untested")</f>
        <v>0</v>
      </c>
      <c r="E4" s="47">
        <f>COUNTIF(G12:G13,"Blocked")</f>
        <v>0</v>
      </c>
      <c r="F4" s="43">
        <f>SUM(B4:C4)</f>
        <v>4</v>
      </c>
      <c r="G4" s="29"/>
      <c r="H4" s="30"/>
      <c r="J4" s="29"/>
    </row>
    <row r="5" spans="1:13" s="31" customFormat="1">
      <c r="A5" s="45" t="s">
        <v>46</v>
      </c>
      <c r="B5" s="46">
        <f>COUNTIF(J12:J82,"Passed")</f>
        <v>4</v>
      </c>
      <c r="C5" s="46">
        <f>COUNTIF(J12:J82,"Failed")</f>
        <v>0</v>
      </c>
      <c r="D5" s="43">
        <f>COUNTIF(J12:J13,"Untested")</f>
        <v>0</v>
      </c>
      <c r="E5" s="47">
        <f>COUNTIF(J12:J13,"Blocked")</f>
        <v>0</v>
      </c>
      <c r="F5" s="43">
        <f>SUM(B5:C5)</f>
        <v>4</v>
      </c>
      <c r="G5" s="29"/>
      <c r="H5" s="30"/>
      <c r="J5" s="29"/>
    </row>
    <row r="6" spans="1:13" s="31" customFormat="1" ht="252.6" customHeight="1">
      <c r="A6" s="87"/>
      <c r="B6" s="88"/>
      <c r="C6" s="88"/>
      <c r="D6" s="89"/>
      <c r="E6" s="90"/>
      <c r="F6" s="89"/>
      <c r="G6" s="29"/>
      <c r="H6" s="30"/>
      <c r="J6" s="29"/>
    </row>
    <row r="7" spans="1:13" s="31" customFormat="1" ht="252.6"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1" t="s">
        <v>56</v>
      </c>
      <c r="J10" s="48" t="s">
        <v>54</v>
      </c>
      <c r="K10" s="49" t="s">
        <v>55</v>
      </c>
      <c r="L10" s="91" t="s">
        <v>56</v>
      </c>
      <c r="M10" s="130"/>
    </row>
    <row r="11" spans="1:13" s="31" customFormat="1" ht="27.6" customHeight="1">
      <c r="A11" s="132" t="s">
        <v>324</v>
      </c>
      <c r="B11" s="132"/>
      <c r="C11" s="132"/>
      <c r="D11" s="132"/>
      <c r="E11" s="132"/>
      <c r="F11" s="132"/>
      <c r="G11" s="132"/>
      <c r="H11" s="132"/>
      <c r="I11" s="132"/>
      <c r="J11" s="132"/>
      <c r="K11" s="132"/>
      <c r="L11" s="132"/>
      <c r="M11" s="132"/>
    </row>
    <row r="12" spans="1:13" s="31" customFormat="1" ht="127.2" customHeight="1">
      <c r="A12" s="50" t="s">
        <v>322</v>
      </c>
      <c r="B12" s="50" t="s">
        <v>1277</v>
      </c>
      <c r="C12" s="50" t="s">
        <v>1278</v>
      </c>
      <c r="D12" s="50" t="s">
        <v>1279</v>
      </c>
      <c r="E12" s="50" t="s">
        <v>1280</v>
      </c>
      <c r="F12" s="50" t="s">
        <v>1280</v>
      </c>
      <c r="G12" s="51" t="s">
        <v>57</v>
      </c>
      <c r="H12" s="86">
        <v>46122</v>
      </c>
      <c r="I12" s="53" t="s">
        <v>321</v>
      </c>
      <c r="J12" s="51" t="s">
        <v>57</v>
      </c>
      <c r="K12" s="86">
        <v>46124</v>
      </c>
      <c r="L12" s="53" t="s">
        <v>321</v>
      </c>
      <c r="M12" s="76"/>
    </row>
    <row r="13" spans="1:13" s="31" customFormat="1" ht="144.6" customHeight="1">
      <c r="A13" s="50" t="s">
        <v>323</v>
      </c>
      <c r="B13" s="50" t="s">
        <v>1281</v>
      </c>
      <c r="C13" s="50" t="s">
        <v>1282</v>
      </c>
      <c r="D13" s="50" t="s">
        <v>1283</v>
      </c>
      <c r="E13" s="50" t="s">
        <v>1284</v>
      </c>
      <c r="F13" s="50" t="s">
        <v>1284</v>
      </c>
      <c r="G13" s="51" t="s">
        <v>57</v>
      </c>
      <c r="H13" s="86">
        <v>46122</v>
      </c>
      <c r="I13" s="53" t="s">
        <v>321</v>
      </c>
      <c r="J13" s="51" t="s">
        <v>57</v>
      </c>
      <c r="K13" s="86">
        <v>46124</v>
      </c>
      <c r="L13" s="53" t="s">
        <v>321</v>
      </c>
      <c r="M13" s="76"/>
    </row>
    <row r="14" spans="1:13" s="31" customFormat="1" ht="112.2" customHeight="1">
      <c r="A14" s="50" t="s">
        <v>1274</v>
      </c>
      <c r="B14" s="50" t="s">
        <v>1285</v>
      </c>
      <c r="C14" s="50" t="s">
        <v>1286</v>
      </c>
      <c r="D14" s="50" t="s">
        <v>1287</v>
      </c>
      <c r="E14" s="50" t="s">
        <v>1288</v>
      </c>
      <c r="F14" s="50" t="s">
        <v>1288</v>
      </c>
      <c r="G14" s="51" t="s">
        <v>57</v>
      </c>
      <c r="H14" s="86">
        <v>46122</v>
      </c>
      <c r="I14" s="53" t="s">
        <v>321</v>
      </c>
      <c r="J14" s="51" t="s">
        <v>57</v>
      </c>
      <c r="K14" s="86">
        <v>46124</v>
      </c>
      <c r="L14" s="53" t="s">
        <v>321</v>
      </c>
      <c r="M14" s="76"/>
    </row>
    <row r="15" spans="1:13" s="31" customFormat="1" ht="142.19999999999999" customHeight="1">
      <c r="A15" s="50" t="s">
        <v>1275</v>
      </c>
      <c r="B15" s="50" t="s">
        <v>1276</v>
      </c>
      <c r="C15" s="50" t="s">
        <v>1289</v>
      </c>
      <c r="D15" s="50" t="s">
        <v>1290</v>
      </c>
      <c r="E15" s="50" t="s">
        <v>1291</v>
      </c>
      <c r="F15" s="50" t="s">
        <v>1291</v>
      </c>
      <c r="G15" s="51" t="s">
        <v>57</v>
      </c>
      <c r="H15" s="86">
        <v>46122</v>
      </c>
      <c r="I15" s="53" t="s">
        <v>321</v>
      </c>
      <c r="J15" s="51" t="s">
        <v>57</v>
      </c>
      <c r="K15" s="86">
        <v>46124</v>
      </c>
      <c r="L15" s="53" t="s">
        <v>321</v>
      </c>
      <c r="M15" s="76"/>
    </row>
    <row r="17" ht="16.8" customHeight="1"/>
    <row r="19" ht="16.8" customHeight="1"/>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operator="equal" allowBlank="1" showErrorMessage="1" promptTitle="dfdf" sqref="G12:G15 J12:J15" xr:uid="{549DDA53-2573-4ABB-B7E8-DF2FDDCC687F}">
      <formula1>"Passed,Untested,Failed,Blocked"</formula1>
      <formula2>0</formula2>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2D58-A0C8-43EC-990B-943BBFE5DA58}">
  <sheetPr codeName="Sheet12"/>
  <dimension ref="A1:M22"/>
  <sheetViews>
    <sheetView zoomScale="55" zoomScaleNormal="55"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4"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265</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COUNTIF(G12:G85,"Passed")</f>
        <v>6</v>
      </c>
      <c r="C4" s="46">
        <f>COUNTIF(G12:G85,"Failed")</f>
        <v>0</v>
      </c>
      <c r="D4" s="43">
        <f>COUNTIF(G12:G17,"Untested")</f>
        <v>0</v>
      </c>
      <c r="E4" s="47">
        <f>COUNTIF(G12:G17,"Blocked")</f>
        <v>0</v>
      </c>
      <c r="F4" s="43">
        <f>SUM(B4:C4)</f>
        <v>6</v>
      </c>
      <c r="G4" s="29"/>
      <c r="H4" s="30"/>
      <c r="J4" s="29"/>
    </row>
    <row r="5" spans="1:13" s="31" customFormat="1">
      <c r="A5" s="45" t="s">
        <v>46</v>
      </c>
      <c r="B5" s="46">
        <f>COUNTIF(J12:J85,"Passed")</f>
        <v>6</v>
      </c>
      <c r="C5" s="46">
        <f>COUNTIF(J12:J85,"Failed")</f>
        <v>0</v>
      </c>
      <c r="D5" s="43">
        <f>COUNTIF(J12:J17,"Untested")</f>
        <v>0</v>
      </c>
      <c r="E5" s="47">
        <f>COUNTIF(J12:J17,"Blocked")</f>
        <v>0</v>
      </c>
      <c r="F5" s="43">
        <f>SUM(B5:C5)</f>
        <v>6</v>
      </c>
      <c r="G5" s="29"/>
      <c r="H5" s="30"/>
      <c r="J5" s="29"/>
    </row>
    <row r="6" spans="1:13" s="31" customFormat="1" ht="252.6" customHeight="1">
      <c r="A6" s="87"/>
      <c r="B6" s="88"/>
      <c r="C6" s="88"/>
      <c r="D6" s="89"/>
      <c r="E6" s="90"/>
      <c r="F6" s="89"/>
      <c r="G6" s="29"/>
      <c r="H6" s="30"/>
      <c r="J6" s="29"/>
    </row>
    <row r="7" spans="1:13" s="31" customFormat="1" ht="252.6"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1" t="s">
        <v>56</v>
      </c>
      <c r="J10" s="48" t="s">
        <v>54</v>
      </c>
      <c r="K10" s="49" t="s">
        <v>55</v>
      </c>
      <c r="L10" s="91" t="s">
        <v>56</v>
      </c>
      <c r="M10" s="130"/>
    </row>
    <row r="11" spans="1:13" s="31" customFormat="1" ht="27.6" customHeight="1">
      <c r="A11" s="132" t="s">
        <v>337</v>
      </c>
      <c r="B11" s="132"/>
      <c r="C11" s="132"/>
      <c r="D11" s="132"/>
      <c r="E11" s="132"/>
      <c r="F11" s="132"/>
      <c r="G11" s="132"/>
      <c r="H11" s="132"/>
      <c r="I11" s="132"/>
      <c r="J11" s="132"/>
      <c r="K11" s="132"/>
      <c r="L11" s="132"/>
      <c r="M11" s="132"/>
    </row>
    <row r="12" spans="1:13" s="31" customFormat="1" ht="100.8">
      <c r="A12" s="50" t="s">
        <v>325</v>
      </c>
      <c r="B12" s="50" t="s">
        <v>326</v>
      </c>
      <c r="C12" s="50" t="s">
        <v>1292</v>
      </c>
      <c r="D12" s="50" t="s">
        <v>1296</v>
      </c>
      <c r="E12" s="50" t="s">
        <v>1293</v>
      </c>
      <c r="F12" s="50" t="s">
        <v>1293</v>
      </c>
      <c r="G12" s="51" t="s">
        <v>57</v>
      </c>
      <c r="H12" s="86">
        <v>46122</v>
      </c>
      <c r="I12" s="53" t="s">
        <v>321</v>
      </c>
      <c r="J12" s="51" t="s">
        <v>57</v>
      </c>
      <c r="K12" s="86">
        <v>46124</v>
      </c>
      <c r="L12" s="53" t="s">
        <v>321</v>
      </c>
      <c r="M12" s="76"/>
    </row>
    <row r="13" spans="1:13" s="31" customFormat="1" ht="134.4">
      <c r="A13" s="50" t="s">
        <v>327</v>
      </c>
      <c r="B13" s="50" t="s">
        <v>328</v>
      </c>
      <c r="C13" s="50" t="s">
        <v>1294</v>
      </c>
      <c r="D13" s="50" t="s">
        <v>1295</v>
      </c>
      <c r="E13" s="50" t="s">
        <v>1297</v>
      </c>
      <c r="F13" s="50" t="s">
        <v>1297</v>
      </c>
      <c r="G13" s="51" t="s">
        <v>57</v>
      </c>
      <c r="H13" s="86">
        <v>46122</v>
      </c>
      <c r="I13" s="53" t="s">
        <v>321</v>
      </c>
      <c r="J13" s="51" t="s">
        <v>57</v>
      </c>
      <c r="K13" s="86">
        <v>46124</v>
      </c>
      <c r="L13" s="53" t="s">
        <v>321</v>
      </c>
      <c r="M13" s="76"/>
    </row>
    <row r="14" spans="1:13" s="31" customFormat="1" ht="134.4">
      <c r="A14" s="50" t="s">
        <v>329</v>
      </c>
      <c r="B14" s="50" t="s">
        <v>330</v>
      </c>
      <c r="C14" s="50" t="s">
        <v>1298</v>
      </c>
      <c r="D14" s="50" t="s">
        <v>1299</v>
      </c>
      <c r="E14" s="50" t="s">
        <v>1300</v>
      </c>
      <c r="F14" s="50" t="s">
        <v>1300</v>
      </c>
      <c r="G14" s="51" t="s">
        <v>57</v>
      </c>
      <c r="H14" s="86">
        <v>46122</v>
      </c>
      <c r="I14" s="53" t="s">
        <v>321</v>
      </c>
      <c r="J14" s="51" t="s">
        <v>57</v>
      </c>
      <c r="K14" s="86">
        <v>46124</v>
      </c>
      <c r="L14" s="53" t="s">
        <v>321</v>
      </c>
      <c r="M14" s="76"/>
    </row>
    <row r="15" spans="1:13" s="31" customFormat="1" ht="117.6">
      <c r="A15" s="50" t="s">
        <v>331</v>
      </c>
      <c r="B15" s="50" t="s">
        <v>332</v>
      </c>
      <c r="C15" s="50" t="s">
        <v>1301</v>
      </c>
      <c r="D15" s="50" t="s">
        <v>1302</v>
      </c>
      <c r="E15" s="50" t="s">
        <v>1303</v>
      </c>
      <c r="F15" s="50" t="s">
        <v>1303</v>
      </c>
      <c r="G15" s="51" t="s">
        <v>57</v>
      </c>
      <c r="H15" s="86">
        <v>46122</v>
      </c>
      <c r="I15" s="53" t="s">
        <v>321</v>
      </c>
      <c r="J15" s="51" t="s">
        <v>57</v>
      </c>
      <c r="K15" s="86">
        <v>46124</v>
      </c>
      <c r="L15" s="53" t="s">
        <v>321</v>
      </c>
      <c r="M15" s="76"/>
    </row>
    <row r="16" spans="1:13" s="31" customFormat="1" ht="100.8">
      <c r="A16" s="50" t="s">
        <v>333</v>
      </c>
      <c r="B16" s="50" t="s">
        <v>334</v>
      </c>
      <c r="C16" s="50" t="s">
        <v>1304</v>
      </c>
      <c r="D16" s="50" t="s">
        <v>1305</v>
      </c>
      <c r="E16" s="50" t="s">
        <v>1306</v>
      </c>
      <c r="F16" s="50" t="s">
        <v>1306</v>
      </c>
      <c r="G16" s="51" t="s">
        <v>57</v>
      </c>
      <c r="H16" s="86">
        <v>46122</v>
      </c>
      <c r="I16" s="53" t="s">
        <v>321</v>
      </c>
      <c r="J16" s="51" t="s">
        <v>57</v>
      </c>
      <c r="K16" s="86">
        <v>46124</v>
      </c>
      <c r="L16" s="53" t="s">
        <v>321</v>
      </c>
      <c r="M16" s="76"/>
    </row>
    <row r="17" spans="1:13" s="31" customFormat="1" ht="151.19999999999999">
      <c r="A17" s="50" t="s">
        <v>335</v>
      </c>
      <c r="B17" s="50" t="s">
        <v>336</v>
      </c>
      <c r="C17" s="50" t="s">
        <v>1307</v>
      </c>
      <c r="D17" s="50" t="s">
        <v>1308</v>
      </c>
      <c r="E17" s="50" t="s">
        <v>1309</v>
      </c>
      <c r="F17" s="50" t="s">
        <v>1309</v>
      </c>
      <c r="G17" s="51" t="s">
        <v>57</v>
      </c>
      <c r="H17" s="86">
        <v>46122</v>
      </c>
      <c r="I17" s="53" t="s">
        <v>321</v>
      </c>
      <c r="J17" s="51" t="s">
        <v>57</v>
      </c>
      <c r="K17" s="86">
        <v>46124</v>
      </c>
      <c r="L17" s="53" t="s">
        <v>321</v>
      </c>
      <c r="M17" s="76"/>
    </row>
    <row r="18" spans="1:13" ht="16.8" customHeight="1"/>
    <row r="20" spans="1:13" ht="16.8" customHeight="1"/>
    <row r="22" spans="1:13" ht="16.8" customHeight="1"/>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operator="equal" allowBlank="1" showErrorMessage="1" promptTitle="dfdf" sqref="G12:G17 J12:J17" xr:uid="{11A24444-E1AF-4399-AE1A-2CEFCC42A590}">
      <formula1>"Passed,Untested,Failed,Blocked"</formula1>
      <formula2>0</formula2>
    </dataValidation>
  </dataValidation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7E11-0247-4205-87FF-08788E4FBEE7}">
  <sheetPr codeName="Sheet13"/>
  <dimension ref="A1:M28"/>
  <sheetViews>
    <sheetView topLeftCell="A9" zoomScale="70" zoomScaleNormal="70" workbookViewId="0">
      <selection activeCell="C16" sqref="C16"/>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6.4414062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266</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COUNTIF(G12:G91,"Passed")</f>
        <v>10</v>
      </c>
      <c r="C4" s="46">
        <f>COUNTIF(G12:G91,"Failed")</f>
        <v>2</v>
      </c>
      <c r="D4" s="43">
        <f>COUNTIF(G12:G23,"Untested")</f>
        <v>0</v>
      </c>
      <c r="E4" s="47">
        <f>COUNTIF(G12:G23,"Blocked")</f>
        <v>0</v>
      </c>
      <c r="F4" s="43">
        <f>SUM(B4:C4)</f>
        <v>12</v>
      </c>
      <c r="G4" s="29"/>
      <c r="H4" s="30"/>
      <c r="J4" s="29"/>
    </row>
    <row r="5" spans="1:13" s="31" customFormat="1">
      <c r="A5" s="45" t="s">
        <v>46</v>
      </c>
      <c r="B5" s="46">
        <f>COUNTIF(J12:J91,"Passed")</f>
        <v>12</v>
      </c>
      <c r="C5" s="46">
        <f>COUNTIF(J12:J91,"Failed")</f>
        <v>0</v>
      </c>
      <c r="D5" s="43">
        <f>COUNTIF(J12:J23,"Untested")</f>
        <v>0</v>
      </c>
      <c r="E5" s="47">
        <f>COUNTIF(J12:J23,"Blocked")</f>
        <v>0</v>
      </c>
      <c r="F5" s="43">
        <f>SUM(B5:C5)</f>
        <v>12</v>
      </c>
      <c r="G5" s="29"/>
      <c r="H5" s="30"/>
      <c r="J5" s="29"/>
    </row>
    <row r="6" spans="1:13" s="31" customFormat="1" ht="252.6" customHeight="1">
      <c r="A6" s="87"/>
      <c r="B6" s="88"/>
      <c r="C6" s="88"/>
      <c r="D6" s="89"/>
      <c r="E6" s="90"/>
      <c r="F6" s="89"/>
      <c r="G6" s="29"/>
      <c r="H6" s="30"/>
      <c r="J6" s="29"/>
    </row>
    <row r="7" spans="1:13" s="31" customFormat="1" ht="252.6"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1" t="s">
        <v>56</v>
      </c>
      <c r="J10" s="48" t="s">
        <v>54</v>
      </c>
      <c r="K10" s="49" t="s">
        <v>55</v>
      </c>
      <c r="L10" s="91" t="s">
        <v>56</v>
      </c>
      <c r="M10" s="130"/>
    </row>
    <row r="11" spans="1:13" s="31" customFormat="1" ht="27.6" customHeight="1">
      <c r="A11" s="132" t="s">
        <v>353</v>
      </c>
      <c r="B11" s="132"/>
      <c r="C11" s="132"/>
      <c r="D11" s="132"/>
      <c r="E11" s="132"/>
      <c r="F11" s="132"/>
      <c r="G11" s="132"/>
      <c r="H11" s="132"/>
      <c r="I11" s="132"/>
      <c r="J11" s="132"/>
      <c r="K11" s="132"/>
      <c r="L11" s="132"/>
      <c r="M11" s="132"/>
    </row>
    <row r="12" spans="1:13" s="31" customFormat="1" ht="84">
      <c r="A12" s="50" t="s">
        <v>338</v>
      </c>
      <c r="B12" s="50" t="s">
        <v>339</v>
      </c>
      <c r="C12" s="50" t="s">
        <v>1310</v>
      </c>
      <c r="D12" s="50" t="s">
        <v>1311</v>
      </c>
      <c r="E12" s="50" t="s">
        <v>1312</v>
      </c>
      <c r="F12" s="50" t="s">
        <v>1312</v>
      </c>
      <c r="G12" s="51" t="s">
        <v>57</v>
      </c>
      <c r="H12" s="86">
        <v>46123</v>
      </c>
      <c r="I12" s="53" t="s">
        <v>321</v>
      </c>
      <c r="J12" s="51" t="s">
        <v>57</v>
      </c>
      <c r="K12" s="86">
        <v>46124</v>
      </c>
      <c r="L12" s="53" t="s">
        <v>321</v>
      </c>
      <c r="M12" s="76"/>
    </row>
    <row r="13" spans="1:13" s="31" customFormat="1" ht="117.6">
      <c r="A13" s="50" t="s">
        <v>340</v>
      </c>
      <c r="B13" s="50" t="s">
        <v>341</v>
      </c>
      <c r="C13" s="50" t="s">
        <v>1313</v>
      </c>
      <c r="D13" s="50" t="s">
        <v>1314</v>
      </c>
      <c r="E13" s="50" t="s">
        <v>1315</v>
      </c>
      <c r="F13" s="50" t="s">
        <v>1315</v>
      </c>
      <c r="G13" s="51" t="s">
        <v>58</v>
      </c>
      <c r="H13" s="86">
        <v>46123</v>
      </c>
      <c r="I13" s="53" t="s">
        <v>321</v>
      </c>
      <c r="J13" s="51" t="s">
        <v>57</v>
      </c>
      <c r="K13" s="86">
        <v>46124</v>
      </c>
      <c r="L13" s="53" t="s">
        <v>321</v>
      </c>
      <c r="M13" s="76"/>
    </row>
    <row r="14" spans="1:13" s="31" customFormat="1" ht="100.8">
      <c r="A14" s="50" t="s">
        <v>342</v>
      </c>
      <c r="B14" s="50" t="s">
        <v>1316</v>
      </c>
      <c r="C14" s="50" t="s">
        <v>1317</v>
      </c>
      <c r="D14" s="50" t="s">
        <v>1318</v>
      </c>
      <c r="E14" s="50" t="s">
        <v>1319</v>
      </c>
      <c r="F14" s="50" t="s">
        <v>1319</v>
      </c>
      <c r="G14" s="51" t="s">
        <v>57</v>
      </c>
      <c r="H14" s="86">
        <v>46123</v>
      </c>
      <c r="I14" s="53" t="s">
        <v>321</v>
      </c>
      <c r="J14" s="51" t="s">
        <v>57</v>
      </c>
      <c r="K14" s="86">
        <v>46124</v>
      </c>
      <c r="L14" s="53" t="s">
        <v>321</v>
      </c>
      <c r="M14" s="76"/>
    </row>
    <row r="15" spans="1:13" s="31" customFormat="1" ht="84">
      <c r="A15" s="50" t="s">
        <v>343</v>
      </c>
      <c r="B15" s="50" t="s">
        <v>1320</v>
      </c>
      <c r="C15" s="50" t="s">
        <v>1321</v>
      </c>
      <c r="D15" s="50" t="s">
        <v>1322</v>
      </c>
      <c r="E15" s="50" t="s">
        <v>1323</v>
      </c>
      <c r="F15" s="50" t="s">
        <v>1323</v>
      </c>
      <c r="G15" s="51" t="s">
        <v>57</v>
      </c>
      <c r="H15" s="86">
        <v>46123</v>
      </c>
      <c r="I15" s="53" t="s">
        <v>321</v>
      </c>
      <c r="J15" s="51" t="s">
        <v>57</v>
      </c>
      <c r="K15" s="86">
        <v>46124</v>
      </c>
      <c r="L15" s="53" t="s">
        <v>321</v>
      </c>
      <c r="M15" s="76"/>
    </row>
    <row r="16" spans="1:13" s="31" customFormat="1" ht="100.8">
      <c r="A16" s="50" t="s">
        <v>344</v>
      </c>
      <c r="B16" s="50" t="s">
        <v>345</v>
      </c>
      <c r="C16" s="50" t="s">
        <v>1324</v>
      </c>
      <c r="D16" s="50" t="s">
        <v>1325</v>
      </c>
      <c r="E16" s="50" t="s">
        <v>1326</v>
      </c>
      <c r="F16" s="50" t="s">
        <v>1326</v>
      </c>
      <c r="G16" s="51" t="s">
        <v>57</v>
      </c>
      <c r="H16" s="86">
        <v>46123</v>
      </c>
      <c r="I16" s="53" t="s">
        <v>321</v>
      </c>
      <c r="J16" s="51" t="s">
        <v>57</v>
      </c>
      <c r="K16" s="86">
        <v>46124</v>
      </c>
      <c r="L16" s="53" t="s">
        <v>321</v>
      </c>
      <c r="M16" s="76"/>
    </row>
    <row r="17" spans="1:13" s="31" customFormat="1" ht="50.4">
      <c r="A17" s="50" t="s">
        <v>346</v>
      </c>
      <c r="B17" s="50" t="s">
        <v>1327</v>
      </c>
      <c r="C17" s="50" t="s">
        <v>1328</v>
      </c>
      <c r="D17" s="50" t="s">
        <v>1329</v>
      </c>
      <c r="E17" s="50" t="s">
        <v>1330</v>
      </c>
      <c r="F17" s="50" t="s">
        <v>1330</v>
      </c>
      <c r="G17" s="51" t="s">
        <v>57</v>
      </c>
      <c r="H17" s="86">
        <v>46123</v>
      </c>
      <c r="I17" s="53" t="s">
        <v>321</v>
      </c>
      <c r="J17" s="51" t="s">
        <v>57</v>
      </c>
      <c r="K17" s="86">
        <v>46124</v>
      </c>
      <c r="L17" s="53" t="s">
        <v>321</v>
      </c>
      <c r="M17" s="76"/>
    </row>
    <row r="18" spans="1:13" s="31" customFormat="1" ht="50.4">
      <c r="A18" s="50" t="s">
        <v>347</v>
      </c>
      <c r="B18" s="50" t="s">
        <v>1331</v>
      </c>
      <c r="C18" s="50" t="s">
        <v>1332</v>
      </c>
      <c r="D18" s="50" t="s">
        <v>1333</v>
      </c>
      <c r="E18" s="50" t="s">
        <v>1334</v>
      </c>
      <c r="F18" s="50" t="s">
        <v>1334</v>
      </c>
      <c r="G18" s="51" t="s">
        <v>57</v>
      </c>
      <c r="H18" s="86">
        <v>46123</v>
      </c>
      <c r="I18" s="53" t="s">
        <v>321</v>
      </c>
      <c r="J18" s="51" t="s">
        <v>57</v>
      </c>
      <c r="K18" s="86">
        <v>46124</v>
      </c>
      <c r="L18" s="53" t="s">
        <v>321</v>
      </c>
      <c r="M18" s="76"/>
    </row>
    <row r="19" spans="1:13" s="31" customFormat="1" ht="84">
      <c r="A19" s="50" t="s">
        <v>348</v>
      </c>
      <c r="B19" s="50" t="s">
        <v>1335</v>
      </c>
      <c r="C19" s="50" t="s">
        <v>1336</v>
      </c>
      <c r="D19" s="50" t="s">
        <v>1337</v>
      </c>
      <c r="E19" s="50" t="s">
        <v>1338</v>
      </c>
      <c r="F19" s="50" t="s">
        <v>1338</v>
      </c>
      <c r="G19" s="51" t="s">
        <v>58</v>
      </c>
      <c r="H19" s="86">
        <v>46123</v>
      </c>
      <c r="I19" s="53" t="s">
        <v>321</v>
      </c>
      <c r="J19" s="51" t="s">
        <v>57</v>
      </c>
      <c r="K19" s="86">
        <v>46124</v>
      </c>
      <c r="L19" s="53" t="s">
        <v>321</v>
      </c>
      <c r="M19" s="76"/>
    </row>
    <row r="20" spans="1:13" s="31" customFormat="1" ht="84">
      <c r="A20" s="50" t="s">
        <v>349</v>
      </c>
      <c r="B20" s="50" t="s">
        <v>1339</v>
      </c>
      <c r="C20" s="50" t="s">
        <v>1336</v>
      </c>
      <c r="D20" s="50" t="s">
        <v>1340</v>
      </c>
      <c r="E20" s="50" t="s">
        <v>1341</v>
      </c>
      <c r="F20" s="50" t="s">
        <v>1341</v>
      </c>
      <c r="G20" s="51" t="s">
        <v>57</v>
      </c>
      <c r="H20" s="86">
        <v>46123</v>
      </c>
      <c r="I20" s="53" t="s">
        <v>321</v>
      </c>
      <c r="J20" s="51" t="s">
        <v>57</v>
      </c>
      <c r="K20" s="86">
        <v>46124</v>
      </c>
      <c r="L20" s="53" t="s">
        <v>321</v>
      </c>
      <c r="M20" s="76"/>
    </row>
    <row r="21" spans="1:13" s="31" customFormat="1" ht="67.2">
      <c r="A21" s="50" t="s">
        <v>350</v>
      </c>
      <c r="B21" s="50" t="s">
        <v>1342</v>
      </c>
      <c r="C21" s="50" t="s">
        <v>1343</v>
      </c>
      <c r="D21" s="50" t="s">
        <v>1344</v>
      </c>
      <c r="E21" s="50" t="s">
        <v>1345</v>
      </c>
      <c r="F21" s="50" t="s">
        <v>1345</v>
      </c>
      <c r="G21" s="51" t="s">
        <v>57</v>
      </c>
      <c r="H21" s="86">
        <v>46123</v>
      </c>
      <c r="I21" s="53" t="s">
        <v>321</v>
      </c>
      <c r="J21" s="51" t="s">
        <v>57</v>
      </c>
      <c r="K21" s="86">
        <v>46124</v>
      </c>
      <c r="L21" s="53" t="s">
        <v>321</v>
      </c>
      <c r="M21" s="76"/>
    </row>
    <row r="22" spans="1:13" s="31" customFormat="1" ht="100.8">
      <c r="A22" s="50" t="s">
        <v>351</v>
      </c>
      <c r="B22" s="50" t="s">
        <v>1346</v>
      </c>
      <c r="C22" s="50" t="s">
        <v>1348</v>
      </c>
      <c r="D22" s="50" t="s">
        <v>1349</v>
      </c>
      <c r="E22" s="50" t="s">
        <v>1350</v>
      </c>
      <c r="F22" s="50" t="s">
        <v>1350</v>
      </c>
      <c r="G22" s="51" t="s">
        <v>57</v>
      </c>
      <c r="H22" s="86">
        <v>46123</v>
      </c>
      <c r="I22" s="53" t="s">
        <v>321</v>
      </c>
      <c r="J22" s="51" t="s">
        <v>57</v>
      </c>
      <c r="K22" s="86">
        <v>46124</v>
      </c>
      <c r="L22" s="53" t="s">
        <v>321</v>
      </c>
      <c r="M22" s="76"/>
    </row>
    <row r="23" spans="1:13" s="31" customFormat="1" ht="100.8">
      <c r="A23" s="50" t="s">
        <v>352</v>
      </c>
      <c r="B23" s="50" t="s">
        <v>1347</v>
      </c>
      <c r="C23" s="50" t="s">
        <v>1351</v>
      </c>
      <c r="D23" s="50" t="s">
        <v>1352</v>
      </c>
      <c r="E23" s="50" t="s">
        <v>1353</v>
      </c>
      <c r="F23" s="50" t="s">
        <v>1353</v>
      </c>
      <c r="G23" s="51" t="s">
        <v>57</v>
      </c>
      <c r="H23" s="86">
        <v>46123</v>
      </c>
      <c r="I23" s="53" t="s">
        <v>321</v>
      </c>
      <c r="J23" s="51" t="s">
        <v>57</v>
      </c>
      <c r="K23" s="86">
        <v>46124</v>
      </c>
      <c r="L23" s="53" t="s">
        <v>321</v>
      </c>
      <c r="M23" s="76"/>
    </row>
    <row r="24" spans="1:13" ht="16.8" customHeight="1"/>
    <row r="26" spans="1:13" ht="16.8" customHeight="1"/>
    <row r="28" spans="1:13" ht="16.8" customHeight="1"/>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operator="equal" allowBlank="1" showErrorMessage="1" promptTitle="dfdf" sqref="G12:G23 J12:J23" xr:uid="{449775CE-9C91-48CB-8EF7-D113A6D7C009}">
      <formula1>"Passed,Untested,Failed,Blocked"</formula1>
      <formula2>0</formula2>
    </dataValidation>
  </dataValidation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3EB9-4EA9-4F1F-9ED7-C9C4022EBA8E}">
  <sheetPr codeName="Sheet14"/>
  <dimension ref="A1:M18"/>
  <sheetViews>
    <sheetView topLeftCell="A10" zoomScale="70" zoomScaleNormal="70" workbookViewId="0">
      <selection activeCell="B2" sqref="B2:F5"/>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5.6640625" style="8"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267</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COUNTIF(G12:G81,"Passed")</f>
        <v>2</v>
      </c>
      <c r="C4" s="46">
        <f>COUNTIF(G12:G81,"Failed")</f>
        <v>0</v>
      </c>
      <c r="D4" s="43">
        <f>COUNTIF(G12:G13,"Untested")</f>
        <v>0</v>
      </c>
      <c r="E4" s="47">
        <f>COUNTIF(G12:G13,"Blocked")</f>
        <v>0</v>
      </c>
      <c r="F4" s="43">
        <f>SUM(B4:C4)</f>
        <v>2</v>
      </c>
      <c r="G4" s="29"/>
      <c r="H4" s="30"/>
      <c r="J4" s="29"/>
    </row>
    <row r="5" spans="1:13" s="31" customFormat="1">
      <c r="A5" s="45" t="s">
        <v>46</v>
      </c>
      <c r="B5" s="46">
        <f>COUNTIF(J12:J81,"Passed")</f>
        <v>2</v>
      </c>
      <c r="C5" s="46">
        <f>COUNTIF(J12:J81,"Failed")</f>
        <v>0</v>
      </c>
      <c r="D5" s="43">
        <f>COUNTIF(J12:J13,"Untested")</f>
        <v>0</v>
      </c>
      <c r="E5" s="47">
        <f>COUNTIF(J12:J13,"Blocked")</f>
        <v>0</v>
      </c>
      <c r="F5" s="43">
        <f>SUM(B5:C5)</f>
        <v>2</v>
      </c>
      <c r="G5" s="29"/>
      <c r="H5" s="30"/>
      <c r="J5" s="29"/>
    </row>
    <row r="6" spans="1:13" s="31" customFormat="1" ht="252.6" customHeight="1">
      <c r="A6" s="87"/>
      <c r="B6" s="88"/>
      <c r="C6" s="88"/>
      <c r="D6" s="89"/>
      <c r="E6" s="90"/>
      <c r="F6" s="89"/>
      <c r="G6" s="29"/>
      <c r="H6" s="30"/>
      <c r="J6" s="29"/>
    </row>
    <row r="7" spans="1:13" s="31" customFormat="1" ht="252.6"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1" t="s">
        <v>56</v>
      </c>
      <c r="J10" s="48" t="s">
        <v>54</v>
      </c>
      <c r="K10" s="49" t="s">
        <v>55</v>
      </c>
      <c r="L10" s="91" t="s">
        <v>56</v>
      </c>
      <c r="M10" s="130"/>
    </row>
    <row r="11" spans="1:13" s="31" customFormat="1" ht="27.6" customHeight="1">
      <c r="A11" s="132" t="s">
        <v>358</v>
      </c>
      <c r="B11" s="132"/>
      <c r="C11" s="132"/>
      <c r="D11" s="132"/>
      <c r="E11" s="132"/>
      <c r="F11" s="132"/>
      <c r="G11" s="132"/>
      <c r="H11" s="132"/>
      <c r="I11" s="132"/>
      <c r="J11" s="132"/>
      <c r="K11" s="132"/>
      <c r="L11" s="132"/>
      <c r="M11" s="132"/>
    </row>
    <row r="12" spans="1:13" s="31" customFormat="1" ht="93" customHeight="1">
      <c r="A12" s="50" t="s">
        <v>354</v>
      </c>
      <c r="B12" s="50" t="s">
        <v>355</v>
      </c>
      <c r="C12" s="50" t="s">
        <v>1354</v>
      </c>
      <c r="D12" s="50" t="s">
        <v>1355</v>
      </c>
      <c r="E12" s="50" t="s">
        <v>1356</v>
      </c>
      <c r="F12" s="50" t="s">
        <v>1356</v>
      </c>
      <c r="G12" s="51" t="s">
        <v>57</v>
      </c>
      <c r="H12" s="86">
        <v>46123</v>
      </c>
      <c r="I12" s="53" t="s">
        <v>321</v>
      </c>
      <c r="J12" s="51" t="s">
        <v>57</v>
      </c>
      <c r="K12" s="86">
        <v>46124</v>
      </c>
      <c r="L12" s="53" t="s">
        <v>321</v>
      </c>
      <c r="M12" s="76"/>
    </row>
    <row r="13" spans="1:13" s="31" customFormat="1" ht="93" customHeight="1">
      <c r="A13" s="50" t="s">
        <v>356</v>
      </c>
      <c r="B13" s="50" t="s">
        <v>357</v>
      </c>
      <c r="C13" s="50" t="s">
        <v>1357</v>
      </c>
      <c r="D13" s="50" t="s">
        <v>1358</v>
      </c>
      <c r="E13" s="50" t="s">
        <v>1359</v>
      </c>
      <c r="F13" s="50" t="s">
        <v>1359</v>
      </c>
      <c r="G13" s="51" t="s">
        <v>57</v>
      </c>
      <c r="H13" s="86">
        <v>46123</v>
      </c>
      <c r="I13" s="53" t="s">
        <v>321</v>
      </c>
      <c r="J13" s="51" t="s">
        <v>57</v>
      </c>
      <c r="K13" s="86">
        <v>46124</v>
      </c>
      <c r="L13" s="53" t="s">
        <v>321</v>
      </c>
      <c r="M13" s="76"/>
    </row>
    <row r="14" spans="1:13" ht="16.8" customHeight="1"/>
    <row r="16" spans="1:13" ht="16.8" customHeight="1"/>
    <row r="18" ht="16.8" customHeight="1"/>
  </sheetData>
  <mergeCells count="14">
    <mergeCell ref="A11:M11"/>
    <mergeCell ref="B1:F1"/>
    <mergeCell ref="B2:F2"/>
    <mergeCell ref="A8:A10"/>
    <mergeCell ref="B8:B10"/>
    <mergeCell ref="C8:C10"/>
    <mergeCell ref="D8:D10"/>
    <mergeCell ref="E8:E10"/>
    <mergeCell ref="F8:F10"/>
    <mergeCell ref="G8:I8"/>
    <mergeCell ref="J8:L8"/>
    <mergeCell ref="M8:M10"/>
    <mergeCell ref="G9:I9"/>
    <mergeCell ref="J9:L9"/>
  </mergeCells>
  <dataValidations count="1">
    <dataValidation type="list" operator="equal" allowBlank="1" showErrorMessage="1" promptTitle="dfdf" sqref="G12:G13 J12:J13" xr:uid="{080C1119-8C07-469E-AFC2-ED01DA664131}">
      <formula1>"Passed,Untested,Failed,Blocked"</formula1>
      <formula2>0</formula2>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D8C82-D777-49D4-9AAA-E224CE7BA92D}">
  <sheetPr codeName="Sheet15"/>
  <dimension ref="A1:M33"/>
  <sheetViews>
    <sheetView topLeftCell="A16" zoomScale="55" zoomScaleNormal="55" workbookViewId="0">
      <selection activeCell="D26" sqref="D26"/>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5" width="40" style="8" bestFit="1" customWidth="1"/>
    <col min="6" max="6" width="46" style="8" bestFit="1" customWidth="1"/>
    <col min="7" max="7" width="16" style="8" bestFit="1" customWidth="1"/>
    <col min="8" max="8" width="21.5546875" style="8" bestFit="1" customWidth="1"/>
    <col min="9" max="9" width="22.6640625" style="8" bestFit="1" customWidth="1"/>
    <col min="10" max="10" width="16" style="8" bestFit="1" customWidth="1"/>
    <col min="11" max="11" width="21.5546875" style="8" bestFit="1" customWidth="1"/>
    <col min="12" max="12" width="22.6640625" style="8" bestFit="1"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268</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COUNTIF(G12:G96,"Passed")</f>
        <v>18</v>
      </c>
      <c r="C4" s="46">
        <f>COUNTIF(G12:G96,"Failed")</f>
        <v>1</v>
      </c>
      <c r="D4" s="43">
        <f>COUNTIF(G12:G21,"Untested")</f>
        <v>0</v>
      </c>
      <c r="E4" s="47">
        <f>COUNTIF(G12:G21,"Blocked")</f>
        <v>0</v>
      </c>
      <c r="F4" s="43">
        <f>SUM(B4:C4)</f>
        <v>19</v>
      </c>
      <c r="G4" s="29"/>
      <c r="H4" s="30"/>
      <c r="J4" s="29"/>
    </row>
    <row r="5" spans="1:13" s="31" customFormat="1">
      <c r="A5" s="45" t="s">
        <v>46</v>
      </c>
      <c r="B5" s="46">
        <f>COUNTIF(J12:J96,"Passed")</f>
        <v>19</v>
      </c>
      <c r="C5" s="46">
        <f>COUNTIF(J12:J96,"Failed")</f>
        <v>0</v>
      </c>
      <c r="D5" s="43">
        <f>COUNTIF(J12:J21,"Untested")</f>
        <v>0</v>
      </c>
      <c r="E5" s="47">
        <f>COUNTIF(J12:J21,"Blocked")</f>
        <v>0</v>
      </c>
      <c r="F5" s="43">
        <f>SUM(B5:C5)</f>
        <v>19</v>
      </c>
      <c r="G5" s="29"/>
      <c r="H5" s="30"/>
      <c r="J5" s="29"/>
    </row>
    <row r="6" spans="1:13" s="31" customFormat="1" ht="252.6" customHeight="1">
      <c r="A6" s="87"/>
      <c r="B6" s="88"/>
      <c r="C6" s="88"/>
      <c r="D6" s="89"/>
      <c r="E6" s="90"/>
      <c r="F6" s="89"/>
      <c r="G6" s="29"/>
      <c r="H6" s="30"/>
      <c r="J6" s="29"/>
    </row>
    <row r="7" spans="1:13" s="31" customFormat="1" ht="252.6"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c r="A10" s="130"/>
      <c r="B10" s="130"/>
      <c r="C10" s="130"/>
      <c r="D10" s="130"/>
      <c r="E10" s="130"/>
      <c r="F10" s="130"/>
      <c r="G10" s="48" t="s">
        <v>54</v>
      </c>
      <c r="H10" s="49" t="s">
        <v>55</v>
      </c>
      <c r="I10" s="91" t="s">
        <v>56</v>
      </c>
      <c r="J10" s="48" t="s">
        <v>54</v>
      </c>
      <c r="K10" s="49" t="s">
        <v>55</v>
      </c>
      <c r="L10" s="91" t="s">
        <v>56</v>
      </c>
      <c r="M10" s="130"/>
    </row>
    <row r="11" spans="1:13" s="31" customFormat="1" ht="27.6" customHeight="1">
      <c r="A11" s="132" t="s">
        <v>359</v>
      </c>
      <c r="B11" s="132"/>
      <c r="C11" s="132"/>
      <c r="D11" s="132"/>
      <c r="E11" s="132"/>
      <c r="F11" s="132"/>
      <c r="G11" s="132"/>
      <c r="H11" s="132"/>
      <c r="I11" s="132"/>
      <c r="J11" s="132"/>
      <c r="K11" s="132"/>
      <c r="L11" s="132"/>
      <c r="M11" s="132"/>
    </row>
    <row r="12" spans="1:13" s="31" customFormat="1" ht="67.2">
      <c r="A12" s="50" t="s">
        <v>360</v>
      </c>
      <c r="B12" s="50" t="s">
        <v>361</v>
      </c>
      <c r="C12" s="50" t="s">
        <v>362</v>
      </c>
      <c r="D12" s="50" t="s">
        <v>363</v>
      </c>
      <c r="E12" s="50" t="s">
        <v>364</v>
      </c>
      <c r="F12" s="50" t="s">
        <v>364</v>
      </c>
      <c r="G12" s="51" t="s">
        <v>57</v>
      </c>
      <c r="H12" s="86">
        <v>46123</v>
      </c>
      <c r="I12" s="53" t="s">
        <v>321</v>
      </c>
      <c r="J12" s="51" t="s">
        <v>57</v>
      </c>
      <c r="K12" s="86">
        <v>46124</v>
      </c>
      <c r="L12" s="53" t="s">
        <v>321</v>
      </c>
      <c r="M12" s="76"/>
    </row>
    <row r="13" spans="1:13" s="31" customFormat="1" ht="50.4">
      <c r="A13" s="50" t="s">
        <v>365</v>
      </c>
      <c r="B13" s="50" t="s">
        <v>366</v>
      </c>
      <c r="C13" s="50" t="s">
        <v>367</v>
      </c>
      <c r="D13" s="50" t="s">
        <v>368</v>
      </c>
      <c r="E13" s="50" t="s">
        <v>369</v>
      </c>
      <c r="F13" s="50" t="s">
        <v>369</v>
      </c>
      <c r="G13" s="51" t="s">
        <v>57</v>
      </c>
      <c r="H13" s="86">
        <v>46123</v>
      </c>
      <c r="I13" s="53" t="s">
        <v>321</v>
      </c>
      <c r="J13" s="51" t="s">
        <v>57</v>
      </c>
      <c r="K13" s="86">
        <v>46124</v>
      </c>
      <c r="L13" s="53" t="s">
        <v>321</v>
      </c>
      <c r="M13" s="76"/>
    </row>
    <row r="14" spans="1:13" s="31" customFormat="1" ht="50.4">
      <c r="A14" s="50" t="s">
        <v>370</v>
      </c>
      <c r="B14" s="50" t="s">
        <v>371</v>
      </c>
      <c r="C14" s="50" t="s">
        <v>372</v>
      </c>
      <c r="D14" s="50" t="s">
        <v>373</v>
      </c>
      <c r="E14" s="50" t="s">
        <v>374</v>
      </c>
      <c r="F14" s="50" t="s">
        <v>374</v>
      </c>
      <c r="G14" s="51" t="s">
        <v>57</v>
      </c>
      <c r="H14" s="86">
        <v>46123</v>
      </c>
      <c r="I14" s="53" t="s">
        <v>321</v>
      </c>
      <c r="J14" s="51" t="s">
        <v>57</v>
      </c>
      <c r="K14" s="86">
        <v>46124</v>
      </c>
      <c r="L14" s="53" t="s">
        <v>321</v>
      </c>
      <c r="M14" s="76"/>
    </row>
    <row r="15" spans="1:13" s="31" customFormat="1" ht="67.2">
      <c r="A15" s="50" t="s">
        <v>375</v>
      </c>
      <c r="B15" s="50" t="s">
        <v>376</v>
      </c>
      <c r="C15" s="50" t="s">
        <v>377</v>
      </c>
      <c r="D15" s="50" t="s">
        <v>378</v>
      </c>
      <c r="E15" s="50" t="s">
        <v>379</v>
      </c>
      <c r="F15" s="50" t="s">
        <v>379</v>
      </c>
      <c r="G15" s="51" t="s">
        <v>57</v>
      </c>
      <c r="H15" s="86">
        <v>46123</v>
      </c>
      <c r="I15" s="53" t="s">
        <v>321</v>
      </c>
      <c r="J15" s="51" t="s">
        <v>57</v>
      </c>
      <c r="K15" s="86">
        <v>46124</v>
      </c>
      <c r="L15" s="53" t="s">
        <v>321</v>
      </c>
      <c r="M15" s="76"/>
    </row>
    <row r="16" spans="1:13" s="31" customFormat="1" ht="33.6">
      <c r="A16" s="50" t="s">
        <v>380</v>
      </c>
      <c r="B16" s="50" t="s">
        <v>381</v>
      </c>
      <c r="C16" s="50" t="s">
        <v>382</v>
      </c>
      <c r="D16" s="50" t="s">
        <v>383</v>
      </c>
      <c r="E16" s="50" t="s">
        <v>384</v>
      </c>
      <c r="F16" s="50" t="s">
        <v>384</v>
      </c>
      <c r="G16" s="51" t="s">
        <v>57</v>
      </c>
      <c r="H16" s="86">
        <v>46123</v>
      </c>
      <c r="I16" s="53" t="s">
        <v>321</v>
      </c>
      <c r="J16" s="51" t="s">
        <v>57</v>
      </c>
      <c r="K16" s="86">
        <v>46124</v>
      </c>
      <c r="L16" s="53" t="s">
        <v>321</v>
      </c>
      <c r="M16" s="76"/>
    </row>
    <row r="17" spans="1:13" s="31" customFormat="1" ht="33.6">
      <c r="A17" s="50" t="s">
        <v>385</v>
      </c>
      <c r="B17" s="50" t="s">
        <v>386</v>
      </c>
      <c r="C17" s="50" t="s">
        <v>387</v>
      </c>
      <c r="D17" s="50" t="s">
        <v>373</v>
      </c>
      <c r="E17" s="50" t="s">
        <v>388</v>
      </c>
      <c r="F17" s="50" t="s">
        <v>388</v>
      </c>
      <c r="G17" s="51" t="s">
        <v>57</v>
      </c>
      <c r="H17" s="86">
        <v>46123</v>
      </c>
      <c r="I17" s="53" t="s">
        <v>321</v>
      </c>
      <c r="J17" s="51" t="s">
        <v>57</v>
      </c>
      <c r="K17" s="86">
        <v>46124</v>
      </c>
      <c r="L17" s="53" t="s">
        <v>321</v>
      </c>
      <c r="M17" s="76"/>
    </row>
    <row r="18" spans="1:13" s="31" customFormat="1" ht="33.6">
      <c r="A18" s="50" t="s">
        <v>389</v>
      </c>
      <c r="B18" s="50" t="s">
        <v>390</v>
      </c>
      <c r="C18" s="50" t="s">
        <v>391</v>
      </c>
      <c r="D18" s="50" t="s">
        <v>392</v>
      </c>
      <c r="E18" s="50" t="s">
        <v>393</v>
      </c>
      <c r="F18" s="50" t="s">
        <v>393</v>
      </c>
      <c r="G18" s="51" t="s">
        <v>57</v>
      </c>
      <c r="H18" s="86">
        <v>46123</v>
      </c>
      <c r="I18" s="53" t="s">
        <v>321</v>
      </c>
      <c r="J18" s="51" t="s">
        <v>57</v>
      </c>
      <c r="K18" s="86">
        <v>46124</v>
      </c>
      <c r="L18" s="53" t="s">
        <v>321</v>
      </c>
      <c r="M18" s="76"/>
    </row>
    <row r="19" spans="1:13" s="31" customFormat="1">
      <c r="A19" s="50" t="s">
        <v>394</v>
      </c>
      <c r="B19" s="50" t="s">
        <v>395</v>
      </c>
      <c r="C19" s="50" t="s">
        <v>396</v>
      </c>
      <c r="D19" s="50" t="s">
        <v>392</v>
      </c>
      <c r="E19" s="50" t="s">
        <v>397</v>
      </c>
      <c r="F19" s="50" t="s">
        <v>397</v>
      </c>
      <c r="G19" s="51" t="s">
        <v>57</v>
      </c>
      <c r="H19" s="86">
        <v>46123</v>
      </c>
      <c r="I19" s="53" t="s">
        <v>321</v>
      </c>
      <c r="J19" s="51" t="s">
        <v>57</v>
      </c>
      <c r="K19" s="86">
        <v>46124</v>
      </c>
      <c r="L19" s="53" t="s">
        <v>321</v>
      </c>
      <c r="M19" s="76"/>
    </row>
    <row r="20" spans="1:13" s="31" customFormat="1">
      <c r="A20" s="50" t="s">
        <v>398</v>
      </c>
      <c r="B20" s="50" t="s">
        <v>399</v>
      </c>
      <c r="C20" s="50" t="s">
        <v>400</v>
      </c>
      <c r="D20" s="50" t="s">
        <v>401</v>
      </c>
      <c r="E20" s="50" t="s">
        <v>402</v>
      </c>
      <c r="F20" s="50" t="s">
        <v>402</v>
      </c>
      <c r="G20" s="51" t="s">
        <v>57</v>
      </c>
      <c r="H20" s="86">
        <v>46123</v>
      </c>
      <c r="I20" s="53" t="s">
        <v>321</v>
      </c>
      <c r="J20" s="51" t="s">
        <v>57</v>
      </c>
      <c r="K20" s="86">
        <v>46124</v>
      </c>
      <c r="L20" s="53" t="s">
        <v>321</v>
      </c>
      <c r="M20" s="76"/>
    </row>
    <row r="21" spans="1:13" s="31" customFormat="1" ht="33.6">
      <c r="A21" s="50" t="s">
        <v>403</v>
      </c>
      <c r="B21" s="50" t="s">
        <v>404</v>
      </c>
      <c r="C21" s="50" t="s">
        <v>405</v>
      </c>
      <c r="D21" s="50" t="s">
        <v>392</v>
      </c>
      <c r="E21" s="50" t="s">
        <v>406</v>
      </c>
      <c r="F21" s="50" t="s">
        <v>406</v>
      </c>
      <c r="G21" s="51" t="s">
        <v>57</v>
      </c>
      <c r="H21" s="86">
        <v>46123</v>
      </c>
      <c r="I21" s="53" t="s">
        <v>321</v>
      </c>
      <c r="J21" s="51" t="s">
        <v>57</v>
      </c>
      <c r="K21" s="86">
        <v>46124</v>
      </c>
      <c r="L21" s="53" t="s">
        <v>321</v>
      </c>
      <c r="M21" s="76"/>
    </row>
    <row r="22" spans="1:13" s="31" customFormat="1" ht="27.6" customHeight="1">
      <c r="A22" s="132" t="s">
        <v>407</v>
      </c>
      <c r="B22" s="132"/>
      <c r="C22" s="132"/>
      <c r="D22" s="132"/>
      <c r="E22" s="132"/>
      <c r="F22" s="132"/>
      <c r="G22" s="132"/>
      <c r="H22" s="132"/>
      <c r="I22" s="132"/>
      <c r="J22" s="132"/>
      <c r="K22" s="132"/>
      <c r="L22" s="132"/>
      <c r="M22" s="132"/>
    </row>
    <row r="23" spans="1:13" s="31" customFormat="1" ht="33.6">
      <c r="A23" s="50" t="s">
        <v>408</v>
      </c>
      <c r="B23" s="50" t="s">
        <v>409</v>
      </c>
      <c r="C23" s="50" t="s">
        <v>410</v>
      </c>
      <c r="D23" s="50" t="s">
        <v>373</v>
      </c>
      <c r="E23" s="50" t="s">
        <v>411</v>
      </c>
      <c r="F23" s="50" t="s">
        <v>411</v>
      </c>
      <c r="G23" s="51" t="s">
        <v>57</v>
      </c>
      <c r="H23" s="86">
        <v>46123</v>
      </c>
      <c r="I23" s="53" t="s">
        <v>321</v>
      </c>
      <c r="J23" s="51" t="s">
        <v>57</v>
      </c>
      <c r="K23" s="86">
        <v>46124</v>
      </c>
      <c r="L23" s="53" t="s">
        <v>321</v>
      </c>
      <c r="M23" s="76"/>
    </row>
    <row r="24" spans="1:13" s="31" customFormat="1" ht="33.6">
      <c r="A24" s="50" t="s">
        <v>412</v>
      </c>
      <c r="B24" s="50" t="s">
        <v>413</v>
      </c>
      <c r="C24" s="50" t="s">
        <v>414</v>
      </c>
      <c r="D24" s="50" t="s">
        <v>378</v>
      </c>
      <c r="E24" s="50" t="s">
        <v>415</v>
      </c>
      <c r="F24" s="50" t="s">
        <v>416</v>
      </c>
      <c r="G24" s="51" t="s">
        <v>58</v>
      </c>
      <c r="H24" s="86">
        <v>46123</v>
      </c>
      <c r="I24" s="53" t="s">
        <v>321</v>
      </c>
      <c r="J24" s="51" t="s">
        <v>57</v>
      </c>
      <c r="K24" s="86">
        <v>46124</v>
      </c>
      <c r="L24" s="53" t="s">
        <v>321</v>
      </c>
      <c r="M24" s="76"/>
    </row>
    <row r="25" spans="1:13" s="31" customFormat="1" ht="33.6">
      <c r="A25" s="50" t="s">
        <v>417</v>
      </c>
      <c r="B25" s="50" t="s">
        <v>418</v>
      </c>
      <c r="C25" s="50" t="s">
        <v>419</v>
      </c>
      <c r="D25" s="50" t="s">
        <v>378</v>
      </c>
      <c r="E25" s="50" t="s">
        <v>420</v>
      </c>
      <c r="F25" s="50" t="s">
        <v>420</v>
      </c>
      <c r="G25" s="51" t="s">
        <v>57</v>
      </c>
      <c r="H25" s="86">
        <v>46123</v>
      </c>
      <c r="I25" s="53" t="s">
        <v>321</v>
      </c>
      <c r="J25" s="51" t="s">
        <v>57</v>
      </c>
      <c r="K25" s="86">
        <v>46124</v>
      </c>
      <c r="L25" s="53" t="s">
        <v>321</v>
      </c>
      <c r="M25" s="76"/>
    </row>
    <row r="26" spans="1:13" s="31" customFormat="1" ht="33.6">
      <c r="A26" s="50" t="s">
        <v>421</v>
      </c>
      <c r="B26" s="50" t="s">
        <v>422</v>
      </c>
      <c r="C26" s="50" t="s">
        <v>423</v>
      </c>
      <c r="D26" s="50" t="s">
        <v>424</v>
      </c>
      <c r="E26" s="50" t="s">
        <v>425</v>
      </c>
      <c r="F26" s="50" t="s">
        <v>425</v>
      </c>
      <c r="G26" s="51" t="s">
        <v>57</v>
      </c>
      <c r="H26" s="86">
        <v>46123</v>
      </c>
      <c r="I26" s="53" t="s">
        <v>321</v>
      </c>
      <c r="J26" s="51" t="s">
        <v>57</v>
      </c>
      <c r="K26" s="86">
        <v>46124</v>
      </c>
      <c r="L26" s="53" t="s">
        <v>321</v>
      </c>
      <c r="M26" s="76"/>
    </row>
    <row r="27" spans="1:13" s="31" customFormat="1" ht="33.6">
      <c r="A27" s="50" t="s">
        <v>426</v>
      </c>
      <c r="B27" s="50" t="s">
        <v>427</v>
      </c>
      <c r="C27" s="50" t="s">
        <v>428</v>
      </c>
      <c r="D27" s="50" t="s">
        <v>429</v>
      </c>
      <c r="E27" s="50" t="s">
        <v>430</v>
      </c>
      <c r="F27" s="50" t="s">
        <v>430</v>
      </c>
      <c r="G27" s="51" t="s">
        <v>57</v>
      </c>
      <c r="H27" s="86">
        <v>46123</v>
      </c>
      <c r="I27" s="53" t="s">
        <v>321</v>
      </c>
      <c r="J27" s="51" t="s">
        <v>57</v>
      </c>
      <c r="K27" s="86">
        <v>46124</v>
      </c>
      <c r="L27" s="53" t="s">
        <v>321</v>
      </c>
      <c r="M27" s="76"/>
    </row>
    <row r="28" spans="1:13" s="31" customFormat="1" ht="33.6">
      <c r="A28" s="50" t="s">
        <v>431</v>
      </c>
      <c r="B28" s="50" t="s">
        <v>432</v>
      </c>
      <c r="C28" s="50" t="s">
        <v>433</v>
      </c>
      <c r="D28" s="50" t="s">
        <v>434</v>
      </c>
      <c r="E28" s="50" t="s">
        <v>435</v>
      </c>
      <c r="F28" s="50" t="s">
        <v>435</v>
      </c>
      <c r="G28" s="51" t="s">
        <v>57</v>
      </c>
      <c r="H28" s="86">
        <v>46123</v>
      </c>
      <c r="I28" s="53" t="s">
        <v>321</v>
      </c>
      <c r="J28" s="51" t="s">
        <v>57</v>
      </c>
      <c r="K28" s="86">
        <v>46124</v>
      </c>
      <c r="L28" s="53" t="s">
        <v>321</v>
      </c>
      <c r="M28" s="76"/>
    </row>
    <row r="29" spans="1:13" s="31" customFormat="1" ht="33.6">
      <c r="A29" s="50" t="s">
        <v>436</v>
      </c>
      <c r="B29" s="50" t="s">
        <v>437</v>
      </c>
      <c r="C29" s="50" t="s">
        <v>438</v>
      </c>
      <c r="D29" s="50" t="s">
        <v>439</v>
      </c>
      <c r="E29" s="50" t="s">
        <v>440</v>
      </c>
      <c r="F29" s="50" t="s">
        <v>440</v>
      </c>
      <c r="G29" s="51" t="s">
        <v>57</v>
      </c>
      <c r="H29" s="86">
        <v>46123</v>
      </c>
      <c r="I29" s="53" t="s">
        <v>321</v>
      </c>
      <c r="J29" s="51" t="s">
        <v>57</v>
      </c>
      <c r="K29" s="86">
        <v>46124</v>
      </c>
      <c r="L29" s="53" t="s">
        <v>321</v>
      </c>
      <c r="M29" s="76"/>
    </row>
    <row r="30" spans="1:13" s="31" customFormat="1" ht="33.6">
      <c r="A30" s="50" t="s">
        <v>441</v>
      </c>
      <c r="B30" s="50" t="s">
        <v>442</v>
      </c>
      <c r="C30" s="50" t="s">
        <v>443</v>
      </c>
      <c r="D30" s="50" t="s">
        <v>444</v>
      </c>
      <c r="E30" s="50" t="s">
        <v>445</v>
      </c>
      <c r="F30" s="50" t="s">
        <v>445</v>
      </c>
      <c r="G30" s="51" t="s">
        <v>57</v>
      </c>
      <c r="H30" s="86">
        <v>46123</v>
      </c>
      <c r="I30" s="53" t="s">
        <v>321</v>
      </c>
      <c r="J30" s="51" t="s">
        <v>57</v>
      </c>
      <c r="K30" s="86">
        <v>46124</v>
      </c>
      <c r="L30" s="53" t="s">
        <v>321</v>
      </c>
      <c r="M30" s="76"/>
    </row>
    <row r="31" spans="1:13" s="31" customFormat="1" ht="33.6">
      <c r="A31" s="50" t="s">
        <v>446</v>
      </c>
      <c r="B31" s="50" t="s">
        <v>447</v>
      </c>
      <c r="C31" s="50" t="s">
        <v>448</v>
      </c>
      <c r="D31" s="50" t="s">
        <v>449</v>
      </c>
      <c r="E31" s="50" t="s">
        <v>450</v>
      </c>
      <c r="F31" s="50" t="s">
        <v>450</v>
      </c>
      <c r="G31" s="51" t="s">
        <v>57</v>
      </c>
      <c r="H31" s="86">
        <v>46123</v>
      </c>
      <c r="I31" s="53" t="s">
        <v>321</v>
      </c>
      <c r="J31" s="51" t="s">
        <v>57</v>
      </c>
      <c r="K31" s="86">
        <v>46124</v>
      </c>
      <c r="L31" s="53" t="s">
        <v>321</v>
      </c>
      <c r="M31" s="76"/>
    </row>
    <row r="33" ht="16.8" customHeight="1"/>
  </sheetData>
  <mergeCells count="15">
    <mergeCell ref="A22:M22"/>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G23:G31 J23:J31 G12:G21 J12:J21" xr:uid="{D878F4F9-DF71-4850-9AEB-EB7BB507A4BA}">
      <formula1>"Passed,Untested,Failed,Blocked"</formula1>
      <formula2>0</formula2>
    </dataValidation>
  </dataValidation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26001-8E59-4A98-99DD-18591CF7ADAE}">
  <sheetPr codeName="Sheet16"/>
  <dimension ref="A1:M35"/>
  <sheetViews>
    <sheetView topLeftCell="A11" zoomScale="55" zoomScaleNormal="55" workbookViewId="0">
      <selection activeCell="D16" sqref="D16"/>
    </sheetView>
  </sheetViews>
  <sheetFormatPr defaultColWidth="9.109375" defaultRowHeight="16.8"/>
  <cols>
    <col min="1" max="1" width="21.33203125" style="8" bestFit="1" customWidth="1"/>
    <col min="2" max="2" width="31.6640625" style="8" bestFit="1" customWidth="1"/>
    <col min="3" max="3" width="34.33203125" style="8" bestFit="1" customWidth="1"/>
    <col min="4" max="4" width="29" style="8" bestFit="1" customWidth="1"/>
    <col min="5" max="6" width="46.77734375" style="8" customWidth="1"/>
    <col min="7" max="9" width="16.33203125" style="8" customWidth="1"/>
    <col min="10" max="12" width="19.6640625" style="8" customWidth="1"/>
    <col min="13" max="13" width="16" style="8" bestFit="1" customWidth="1"/>
    <col min="14" max="16384" width="9.109375" style="8"/>
  </cols>
  <sheetData>
    <row r="1" spans="1:13" s="31" customFormat="1">
      <c r="A1" s="42" t="s">
        <v>41</v>
      </c>
      <c r="B1" s="128" t="s">
        <v>59</v>
      </c>
      <c r="C1" s="128"/>
      <c r="D1" s="128"/>
      <c r="E1" s="128"/>
      <c r="F1" s="128"/>
      <c r="G1" s="29"/>
      <c r="H1" s="30"/>
      <c r="J1" s="29"/>
    </row>
    <row r="2" spans="1:13" s="31" customFormat="1">
      <c r="A2" s="42" t="s">
        <v>42</v>
      </c>
      <c r="B2" s="129" t="s">
        <v>269</v>
      </c>
      <c r="C2" s="129"/>
      <c r="D2" s="129"/>
      <c r="E2" s="129"/>
      <c r="F2" s="129"/>
      <c r="G2" s="29"/>
      <c r="H2" s="30"/>
      <c r="J2" s="29"/>
    </row>
    <row r="3" spans="1:13" s="31" customFormat="1">
      <c r="A3" s="43"/>
      <c r="B3" s="91" t="s">
        <v>16</v>
      </c>
      <c r="C3" s="91" t="s">
        <v>17</v>
      </c>
      <c r="D3" s="91" t="s">
        <v>43</v>
      </c>
      <c r="E3" s="95" t="s">
        <v>19</v>
      </c>
      <c r="F3" s="91" t="s">
        <v>44</v>
      </c>
      <c r="G3" s="29"/>
      <c r="H3" s="30"/>
      <c r="J3" s="29"/>
    </row>
    <row r="4" spans="1:13" s="31" customFormat="1">
      <c r="A4" s="45" t="s">
        <v>45</v>
      </c>
      <c r="B4" s="46">
        <f>COUNTIF(G12:G98,"Passed")</f>
        <v>15</v>
      </c>
      <c r="C4" s="46">
        <f>COUNTIF(G12:G98,"Failed")</f>
        <v>0</v>
      </c>
      <c r="D4" s="43">
        <f>COUNTIF(G12:G18,"Untested")</f>
        <v>0</v>
      </c>
      <c r="E4" s="47">
        <f>COUNTIF(G12:G18,"Blocked")</f>
        <v>0</v>
      </c>
      <c r="F4" s="43">
        <f>SUM(B4:C4)</f>
        <v>15</v>
      </c>
      <c r="G4" s="29"/>
      <c r="H4" s="30"/>
      <c r="J4" s="29"/>
    </row>
    <row r="5" spans="1:13" s="31" customFormat="1">
      <c r="A5" s="45" t="s">
        <v>46</v>
      </c>
      <c r="B5" s="46">
        <f>COUNTIF(J12:J98,"Passed")</f>
        <v>15</v>
      </c>
      <c r="C5" s="46">
        <f>COUNTIF(J12:J98,"Failed")</f>
        <v>0</v>
      </c>
      <c r="D5" s="43">
        <f>COUNTIF(J12:J18,"Untested")</f>
        <v>0</v>
      </c>
      <c r="E5" s="47">
        <f>COUNTIF(J12:J18,"Blocked")</f>
        <v>0</v>
      </c>
      <c r="F5" s="43">
        <f>SUM(B5:C5)</f>
        <v>15</v>
      </c>
      <c r="G5" s="29"/>
      <c r="H5" s="30"/>
      <c r="J5" s="29"/>
    </row>
    <row r="6" spans="1:13" s="31" customFormat="1" ht="291" customHeight="1">
      <c r="A6" s="87"/>
      <c r="B6" s="88"/>
      <c r="C6" s="88"/>
      <c r="D6" s="89"/>
      <c r="E6" s="90"/>
      <c r="F6" s="89"/>
      <c r="G6" s="29"/>
      <c r="H6" s="30"/>
      <c r="J6" s="29"/>
    </row>
    <row r="7" spans="1:13" s="31" customFormat="1" ht="291" customHeight="1">
      <c r="A7" s="32"/>
      <c r="B7" s="33"/>
      <c r="E7" s="34"/>
      <c r="G7" s="29"/>
      <c r="H7" s="30"/>
      <c r="J7" s="29"/>
    </row>
    <row r="8" spans="1:13" s="31" customFormat="1">
      <c r="A8" s="130" t="s">
        <v>47</v>
      </c>
      <c r="B8" s="130" t="s">
        <v>5</v>
      </c>
      <c r="C8" s="130" t="s">
        <v>48</v>
      </c>
      <c r="D8" s="130" t="s">
        <v>49</v>
      </c>
      <c r="E8" s="130" t="s">
        <v>50</v>
      </c>
      <c r="F8" s="130" t="s">
        <v>51</v>
      </c>
      <c r="G8" s="130" t="s">
        <v>52</v>
      </c>
      <c r="H8" s="130"/>
      <c r="I8" s="130"/>
      <c r="J8" s="130" t="s">
        <v>52</v>
      </c>
      <c r="K8" s="130"/>
      <c r="L8" s="130"/>
      <c r="M8" s="130" t="s">
        <v>53</v>
      </c>
    </row>
    <row r="9" spans="1:13" s="31" customFormat="1">
      <c r="A9" s="130"/>
      <c r="B9" s="130"/>
      <c r="C9" s="130"/>
      <c r="D9" s="130"/>
      <c r="E9" s="130"/>
      <c r="F9" s="130"/>
      <c r="G9" s="130" t="s">
        <v>24</v>
      </c>
      <c r="H9" s="130"/>
      <c r="I9" s="130"/>
      <c r="J9" s="130" t="s">
        <v>25</v>
      </c>
      <c r="K9" s="130"/>
      <c r="L9" s="130"/>
      <c r="M9" s="130"/>
    </row>
    <row r="10" spans="1:13" s="31" customFormat="1" ht="33.6">
      <c r="A10" s="130"/>
      <c r="B10" s="130"/>
      <c r="C10" s="130"/>
      <c r="D10" s="130"/>
      <c r="E10" s="130"/>
      <c r="F10" s="130"/>
      <c r="G10" s="48" t="s">
        <v>54</v>
      </c>
      <c r="H10" s="49" t="s">
        <v>55</v>
      </c>
      <c r="I10" s="91" t="s">
        <v>56</v>
      </c>
      <c r="J10" s="48" t="s">
        <v>54</v>
      </c>
      <c r="K10" s="49" t="s">
        <v>55</v>
      </c>
      <c r="L10" s="91" t="s">
        <v>56</v>
      </c>
      <c r="M10" s="130"/>
    </row>
    <row r="11" spans="1:13" s="31" customFormat="1" ht="27.6" customHeight="1">
      <c r="A11" s="132" t="s">
        <v>281</v>
      </c>
      <c r="B11" s="132"/>
      <c r="C11" s="132"/>
      <c r="D11" s="132"/>
      <c r="E11" s="132"/>
      <c r="F11" s="132"/>
      <c r="G11" s="132"/>
      <c r="H11" s="132"/>
      <c r="I11" s="132"/>
      <c r="J11" s="132"/>
      <c r="K11" s="132"/>
      <c r="L11" s="132"/>
      <c r="M11" s="132"/>
    </row>
    <row r="12" spans="1:13" s="31" customFormat="1" ht="67.2">
      <c r="A12" s="50" t="s">
        <v>270</v>
      </c>
      <c r="B12" s="50" t="s">
        <v>1360</v>
      </c>
      <c r="C12" s="50" t="s">
        <v>1361</v>
      </c>
      <c r="D12" s="50" t="s">
        <v>1362</v>
      </c>
      <c r="E12" s="50" t="s">
        <v>1363</v>
      </c>
      <c r="F12" s="50" t="s">
        <v>1363</v>
      </c>
      <c r="G12" s="51" t="s">
        <v>57</v>
      </c>
      <c r="H12" s="86">
        <v>46123</v>
      </c>
      <c r="I12" s="53" t="s">
        <v>321</v>
      </c>
      <c r="J12" s="51" t="s">
        <v>57</v>
      </c>
      <c r="K12" s="86">
        <v>46124</v>
      </c>
      <c r="L12" s="53" t="s">
        <v>321</v>
      </c>
      <c r="M12" s="76"/>
    </row>
    <row r="13" spans="1:13" s="31" customFormat="1" ht="50.4">
      <c r="A13" s="50" t="s">
        <v>271</v>
      </c>
      <c r="B13" s="50" t="s">
        <v>272</v>
      </c>
      <c r="C13" s="50" t="s">
        <v>1364</v>
      </c>
      <c r="D13" s="50" t="s">
        <v>1365</v>
      </c>
      <c r="E13" s="50" t="s">
        <v>1366</v>
      </c>
      <c r="F13" s="50" t="s">
        <v>1366</v>
      </c>
      <c r="G13" s="51" t="s">
        <v>57</v>
      </c>
      <c r="H13" s="86">
        <v>46123</v>
      </c>
      <c r="I13" s="53" t="s">
        <v>321</v>
      </c>
      <c r="J13" s="51" t="s">
        <v>57</v>
      </c>
      <c r="K13" s="86">
        <v>46124</v>
      </c>
      <c r="L13" s="53" t="s">
        <v>321</v>
      </c>
      <c r="M13" s="76"/>
    </row>
    <row r="14" spans="1:13" s="31" customFormat="1" ht="67.2">
      <c r="A14" s="50" t="s">
        <v>273</v>
      </c>
      <c r="B14" s="50" t="s">
        <v>274</v>
      </c>
      <c r="C14" s="50" t="s">
        <v>1367</v>
      </c>
      <c r="D14" s="50" t="s">
        <v>1365</v>
      </c>
      <c r="E14" s="50" t="s">
        <v>1368</v>
      </c>
      <c r="F14" s="50" t="s">
        <v>1368</v>
      </c>
      <c r="G14" s="51" t="s">
        <v>57</v>
      </c>
      <c r="H14" s="86">
        <v>46123</v>
      </c>
      <c r="I14" s="53" t="s">
        <v>321</v>
      </c>
      <c r="J14" s="51" t="s">
        <v>57</v>
      </c>
      <c r="K14" s="86">
        <v>46124</v>
      </c>
      <c r="L14" s="53" t="s">
        <v>321</v>
      </c>
      <c r="M14" s="76"/>
    </row>
    <row r="15" spans="1:13" s="31" customFormat="1" ht="50.4">
      <c r="A15" s="50" t="s">
        <v>275</v>
      </c>
      <c r="B15" s="50" t="s">
        <v>1369</v>
      </c>
      <c r="C15" s="50" t="s">
        <v>1370</v>
      </c>
      <c r="D15" s="50" t="s">
        <v>1365</v>
      </c>
      <c r="E15" s="50" t="s">
        <v>1371</v>
      </c>
      <c r="F15" s="50" t="s">
        <v>1371</v>
      </c>
      <c r="G15" s="51" t="s">
        <v>57</v>
      </c>
      <c r="H15" s="86">
        <v>46123</v>
      </c>
      <c r="I15" s="53" t="s">
        <v>321</v>
      </c>
      <c r="J15" s="51" t="s">
        <v>57</v>
      </c>
      <c r="K15" s="86">
        <v>46124</v>
      </c>
      <c r="L15" s="53" t="s">
        <v>321</v>
      </c>
      <c r="M15" s="76"/>
    </row>
    <row r="16" spans="1:13" s="31" customFormat="1" ht="67.2">
      <c r="A16" s="50" t="s">
        <v>276</v>
      </c>
      <c r="B16" s="50" t="s">
        <v>277</v>
      </c>
      <c r="C16" s="50" t="s">
        <v>1372</v>
      </c>
      <c r="D16" s="50" t="s">
        <v>1362</v>
      </c>
      <c r="E16" s="50" t="s">
        <v>1373</v>
      </c>
      <c r="F16" s="50" t="s">
        <v>1373</v>
      </c>
      <c r="G16" s="51" t="s">
        <v>57</v>
      </c>
      <c r="H16" s="86">
        <v>46123</v>
      </c>
      <c r="I16" s="53" t="s">
        <v>321</v>
      </c>
      <c r="J16" s="51" t="s">
        <v>57</v>
      </c>
      <c r="K16" s="86">
        <v>46124</v>
      </c>
      <c r="L16" s="53" t="s">
        <v>321</v>
      </c>
      <c r="M16" s="76"/>
    </row>
    <row r="17" spans="1:13" s="31" customFormat="1" ht="67.2">
      <c r="A17" s="50" t="s">
        <v>278</v>
      </c>
      <c r="B17" s="50" t="s">
        <v>279</v>
      </c>
      <c r="C17" s="50" t="s">
        <v>1374</v>
      </c>
      <c r="D17" s="50" t="s">
        <v>1362</v>
      </c>
      <c r="E17" s="50" t="s">
        <v>1375</v>
      </c>
      <c r="F17" s="50" t="s">
        <v>1375</v>
      </c>
      <c r="G17" s="51" t="s">
        <v>57</v>
      </c>
      <c r="H17" s="86">
        <v>46123</v>
      </c>
      <c r="I17" s="53" t="s">
        <v>321</v>
      </c>
      <c r="J17" s="51" t="s">
        <v>57</v>
      </c>
      <c r="K17" s="86">
        <v>46124</v>
      </c>
      <c r="L17" s="53" t="s">
        <v>321</v>
      </c>
      <c r="M17" s="76"/>
    </row>
    <row r="18" spans="1:13" s="31" customFormat="1" ht="84">
      <c r="A18" s="50" t="s">
        <v>1378</v>
      </c>
      <c r="B18" s="50" t="s">
        <v>280</v>
      </c>
      <c r="C18" s="50" t="s">
        <v>1376</v>
      </c>
      <c r="D18" s="50" t="s">
        <v>1362</v>
      </c>
      <c r="E18" s="50" t="s">
        <v>1377</v>
      </c>
      <c r="F18" s="50" t="s">
        <v>1377</v>
      </c>
      <c r="G18" s="51" t="s">
        <v>57</v>
      </c>
      <c r="H18" s="86">
        <v>46123</v>
      </c>
      <c r="I18" s="53" t="s">
        <v>321</v>
      </c>
      <c r="J18" s="51" t="s">
        <v>57</v>
      </c>
      <c r="K18" s="86">
        <v>46124</v>
      </c>
      <c r="L18" s="53" t="s">
        <v>321</v>
      </c>
      <c r="M18" s="76"/>
    </row>
    <row r="19" spans="1:13" s="31" customFormat="1">
      <c r="A19" s="131" t="s">
        <v>282</v>
      </c>
      <c r="B19" s="131"/>
      <c r="C19" s="131"/>
      <c r="D19" s="131"/>
      <c r="E19" s="131"/>
      <c r="F19" s="131"/>
      <c r="G19" s="131"/>
      <c r="H19" s="131"/>
      <c r="I19" s="131"/>
      <c r="J19" s="131"/>
      <c r="K19" s="131"/>
      <c r="L19" s="131"/>
      <c r="M19" s="131"/>
    </row>
    <row r="20" spans="1:13" s="31" customFormat="1" ht="33.6">
      <c r="A20" s="50" t="s">
        <v>283</v>
      </c>
      <c r="B20" s="50" t="s">
        <v>284</v>
      </c>
      <c r="C20" s="50" t="s">
        <v>285</v>
      </c>
      <c r="D20" s="50" t="s">
        <v>286</v>
      </c>
      <c r="E20" s="50" t="s">
        <v>287</v>
      </c>
      <c r="F20" s="50" t="s">
        <v>287</v>
      </c>
      <c r="G20" s="51" t="s">
        <v>57</v>
      </c>
      <c r="H20" s="86">
        <v>46123</v>
      </c>
      <c r="I20" s="53" t="s">
        <v>321</v>
      </c>
      <c r="J20" s="51" t="s">
        <v>57</v>
      </c>
      <c r="K20" s="86">
        <v>46124</v>
      </c>
      <c r="L20" s="53" t="s">
        <v>321</v>
      </c>
      <c r="M20" s="76"/>
    </row>
    <row r="21" spans="1:13" s="31" customFormat="1" ht="33.6">
      <c r="A21" s="50" t="s">
        <v>288</v>
      </c>
      <c r="B21" s="50" t="s">
        <v>289</v>
      </c>
      <c r="C21" s="50" t="s">
        <v>290</v>
      </c>
      <c r="D21" s="50" t="s">
        <v>291</v>
      </c>
      <c r="E21" s="50" t="s">
        <v>292</v>
      </c>
      <c r="F21" s="50" t="s">
        <v>292</v>
      </c>
      <c r="G21" s="51" t="s">
        <v>57</v>
      </c>
      <c r="H21" s="86">
        <v>46123</v>
      </c>
      <c r="I21" s="53" t="s">
        <v>321</v>
      </c>
      <c r="J21" s="51" t="s">
        <v>57</v>
      </c>
      <c r="K21" s="86">
        <v>46124</v>
      </c>
      <c r="L21" s="53" t="s">
        <v>321</v>
      </c>
      <c r="M21" s="76"/>
    </row>
    <row r="22" spans="1:13" s="31" customFormat="1" ht="33.6">
      <c r="A22" s="50" t="s">
        <v>293</v>
      </c>
      <c r="B22" s="50" t="s">
        <v>294</v>
      </c>
      <c r="C22" s="50" t="s">
        <v>295</v>
      </c>
      <c r="D22" s="50" t="s">
        <v>296</v>
      </c>
      <c r="E22" s="50" t="s">
        <v>297</v>
      </c>
      <c r="F22" s="50" t="s">
        <v>297</v>
      </c>
      <c r="G22" s="51" t="s">
        <v>57</v>
      </c>
      <c r="H22" s="86">
        <v>46123</v>
      </c>
      <c r="I22" s="53" t="s">
        <v>321</v>
      </c>
      <c r="J22" s="51" t="s">
        <v>57</v>
      </c>
      <c r="K22" s="86">
        <v>46124</v>
      </c>
      <c r="L22" s="53" t="s">
        <v>321</v>
      </c>
      <c r="M22" s="76"/>
    </row>
    <row r="23" spans="1:13" s="31" customFormat="1" ht="33.6">
      <c r="A23" s="50" t="s">
        <v>298</v>
      </c>
      <c r="B23" s="50" t="s">
        <v>299</v>
      </c>
      <c r="C23" s="50" t="s">
        <v>300</v>
      </c>
      <c r="D23" s="50" t="s">
        <v>301</v>
      </c>
      <c r="E23" s="50" t="s">
        <v>302</v>
      </c>
      <c r="F23" s="50" t="s">
        <v>302</v>
      </c>
      <c r="G23" s="51" t="s">
        <v>57</v>
      </c>
      <c r="H23" s="86">
        <v>46123</v>
      </c>
      <c r="I23" s="53" t="s">
        <v>321</v>
      </c>
      <c r="J23" s="51" t="s">
        <v>57</v>
      </c>
      <c r="K23" s="86">
        <v>46124</v>
      </c>
      <c r="L23" s="53" t="s">
        <v>321</v>
      </c>
      <c r="M23" s="76"/>
    </row>
    <row r="24" spans="1:13" s="31" customFormat="1" ht="33.6">
      <c r="A24" s="50" t="s">
        <v>303</v>
      </c>
      <c r="B24" s="50" t="s">
        <v>304</v>
      </c>
      <c r="C24" s="50" t="s">
        <v>305</v>
      </c>
      <c r="D24" s="50" t="s">
        <v>306</v>
      </c>
      <c r="E24" s="50" t="s">
        <v>307</v>
      </c>
      <c r="F24" s="50" t="s">
        <v>307</v>
      </c>
      <c r="G24" s="51" t="s">
        <v>57</v>
      </c>
      <c r="H24" s="86">
        <v>46123</v>
      </c>
      <c r="I24" s="53" t="s">
        <v>321</v>
      </c>
      <c r="J24" s="51" t="s">
        <v>57</v>
      </c>
      <c r="K24" s="86">
        <v>46124</v>
      </c>
      <c r="L24" s="53" t="s">
        <v>321</v>
      </c>
      <c r="M24" s="76"/>
    </row>
    <row r="25" spans="1:13" s="31" customFormat="1" ht="50.4">
      <c r="A25" s="50" t="s">
        <v>308</v>
      </c>
      <c r="B25" s="50" t="s">
        <v>309</v>
      </c>
      <c r="C25" s="50" t="s">
        <v>310</v>
      </c>
      <c r="D25" s="50" t="s">
        <v>311</v>
      </c>
      <c r="E25" s="50" t="s">
        <v>312</v>
      </c>
      <c r="F25" s="50" t="s">
        <v>312</v>
      </c>
      <c r="G25" s="51" t="s">
        <v>57</v>
      </c>
      <c r="H25" s="86">
        <v>46123</v>
      </c>
      <c r="I25" s="53" t="s">
        <v>321</v>
      </c>
      <c r="J25" s="51" t="s">
        <v>57</v>
      </c>
      <c r="K25" s="86">
        <v>46124</v>
      </c>
      <c r="L25" s="53" t="s">
        <v>321</v>
      </c>
      <c r="M25" s="76"/>
    </row>
    <row r="26" spans="1:13" s="31" customFormat="1" ht="33.6">
      <c r="A26" s="50" t="s">
        <v>313</v>
      </c>
      <c r="B26" s="50" t="s">
        <v>314</v>
      </c>
      <c r="C26" s="50" t="s">
        <v>315</v>
      </c>
      <c r="D26" s="50" t="s">
        <v>316</v>
      </c>
      <c r="E26" s="50" t="s">
        <v>317</v>
      </c>
      <c r="F26" s="50" t="s">
        <v>317</v>
      </c>
      <c r="G26" s="51" t="s">
        <v>57</v>
      </c>
      <c r="H26" s="86">
        <v>46123</v>
      </c>
      <c r="I26" s="53" t="s">
        <v>321</v>
      </c>
      <c r="J26" s="51" t="s">
        <v>57</v>
      </c>
      <c r="K26" s="86">
        <v>46124</v>
      </c>
      <c r="L26" s="53" t="s">
        <v>321</v>
      </c>
      <c r="M26" s="76"/>
    </row>
    <row r="27" spans="1:13" s="31" customFormat="1" ht="33.6">
      <c r="A27" s="50" t="s">
        <v>1379</v>
      </c>
      <c r="B27" s="50" t="s">
        <v>318</v>
      </c>
      <c r="C27" s="50" t="s">
        <v>319</v>
      </c>
      <c r="D27" s="50" t="s">
        <v>320</v>
      </c>
      <c r="E27" s="50" t="s">
        <v>1380</v>
      </c>
      <c r="F27" s="50" t="s">
        <v>1380</v>
      </c>
      <c r="G27" s="51" t="s">
        <v>57</v>
      </c>
      <c r="H27" s="86">
        <v>46123</v>
      </c>
      <c r="I27" s="53" t="s">
        <v>321</v>
      </c>
      <c r="J27" s="51" t="s">
        <v>57</v>
      </c>
      <c r="K27" s="86">
        <v>46124</v>
      </c>
      <c r="L27" s="53" t="s">
        <v>321</v>
      </c>
      <c r="M27" s="76"/>
    </row>
    <row r="29" spans="1:13" ht="16.8" customHeight="1"/>
    <row r="31" spans="1:13" ht="16.8" customHeight="1"/>
    <row r="33" ht="16.8" customHeight="1"/>
    <row r="35" ht="16.8" customHeight="1"/>
  </sheetData>
  <mergeCells count="15">
    <mergeCell ref="A19:M19"/>
    <mergeCell ref="G8:I8"/>
    <mergeCell ref="J8:L8"/>
    <mergeCell ref="M8:M10"/>
    <mergeCell ref="G9:I9"/>
    <mergeCell ref="J9:L9"/>
    <mergeCell ref="A11:M11"/>
    <mergeCell ref="B1:F1"/>
    <mergeCell ref="B2:F2"/>
    <mergeCell ref="A8:A10"/>
    <mergeCell ref="B8:B10"/>
    <mergeCell ref="C8:C10"/>
    <mergeCell ref="D8:D10"/>
    <mergeCell ref="E8:E10"/>
    <mergeCell ref="F8:F10"/>
  </mergeCells>
  <dataValidations count="1">
    <dataValidation type="list" operator="equal" allowBlank="1" showErrorMessage="1" promptTitle="dfdf" sqref="G12:G18 G20:G27 J12:J18 J20:J27" xr:uid="{AD695C36-CB5D-44EA-9580-F011FFAC5C5E}">
      <formula1>"Passed,Untested,Failed,Blocked"</formula1>
      <formula2>0</formula2>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Trường hợp kiểm thử</vt:lpstr>
      <vt:lpstr>Báo cáo kiểm tra</vt:lpstr>
      <vt:lpstr>Đăng nhập (Nhân viên &amp; Khách)</vt:lpstr>
      <vt:lpstr>Đăng ký tài khoản khách hàng</vt:lpstr>
      <vt:lpstr>Quản lý danh mục món ăn</vt:lpstr>
      <vt:lpstr>Quản lý món ăn</vt:lpstr>
      <vt:lpstr>Quản lý bàn</vt:lpstr>
      <vt:lpstr>Quét mã QR để truy cập menu</vt:lpstr>
      <vt:lpstr>Xem menu tại bàn</vt:lpstr>
      <vt:lpstr>Gọi món tại bàn</vt:lpstr>
      <vt:lpstr>Xem danh sách món đã gọi</vt:lpstr>
      <vt:lpstr>Khởi tạo đơn hàng cho bàn</vt:lpstr>
      <vt:lpstr>Chuyển đơn hàng tới bếp</vt:lpstr>
      <vt:lpstr>Xem danh sách món cần nấu</vt:lpstr>
      <vt:lpstr>Cập nhật trạng thái món ăn</vt:lpstr>
      <vt:lpstr>Thông báo món đã hoàn thành</vt:lpstr>
      <vt:lpstr>Cập nhật trạng thái phục vụ món</vt:lpstr>
      <vt:lpstr>Quản lý đơn hàng (Staff)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2026-05-12T15:05:05Z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