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filterPrivacy="1" codeName="ThisWorkbook" defaultThemeVersion="124226"/>
  <xr:revisionPtr revIDLastSave="0" documentId="13_ncr:1_{CD3FFCEB-E9D9-48BC-9CCC-6A77481A7DEC}" xr6:coauthVersionLast="36" xr6:coauthVersionMax="36" xr10:uidLastSave="{00000000-0000-0000-0000-000000000000}"/>
  <bookViews>
    <workbookView xWindow="-108" yWindow="-108" windowWidth="23256" windowHeight="12456" tabRatio="734" firstSheet="15" activeTab="17" xr2:uid="{00000000-000D-0000-FFFF-FFFF00000000}"/>
  </bookViews>
  <sheets>
    <sheet name="Trường hợp kiểm thử" sheetId="40" r:id="rId1"/>
    <sheet name="Báo cáo kiểm tra" sheetId="10" state="hidden" r:id="rId2"/>
    <sheet name="Thanh toán online (Stripe)" sheetId="3" r:id="rId3"/>
    <sheet name="Thanh toán hóa đơn (Tại quầy)" sheetId="35" r:id="rId4"/>
    <sheet name="AI Chatbot hỗ trợ (Gemini)" sheetId="37" r:id="rId5"/>
    <sheet name="Chat với nhân viên (Socket.io)" sheetId="38" r:id="rId6"/>
    <sheet name="Đặt bàn" sheetId="49" r:id="rId7"/>
    <sheet name="Quản lý danh sách đặt bàn" sheetId="50" r:id="rId8"/>
    <sheet name="Quên mật khẩu" sheetId="42" r:id="rId9"/>
    <sheet name="Đổi mật khẩu" sheetId="43" r:id="rId10"/>
    <sheet name="Đăng xuất" sheetId="47" r:id="rId11"/>
    <sheet name="Quản lý tài khoản cá nhân" sheetId="44" r:id="rId12"/>
    <sheet name="Quản lý tài khoản hệ thống" sheetId="45" r:id="rId13"/>
    <sheet name="Tìm kiếm món ăn" sheetId="52" r:id="rId14"/>
    <sheet name="Xem chi tiết món ăn" sheetId="53" r:id="rId15"/>
    <sheet name="Quản lý mã giảm giá" sheetId="54" r:id="rId16"/>
    <sheet name="Xem khuyến mãi" sheetId="55" r:id="rId17"/>
    <sheet name="Báo cáo thống kê" sheetId="39" r:id="rId18"/>
  </sheets>
  <externalReferences>
    <externalReference r:id="rId19"/>
  </externalReferenc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55" l="1"/>
  <c r="D5" i="55"/>
  <c r="C5" i="55"/>
  <c r="B5" i="55"/>
  <c r="F5" i="55" s="1"/>
  <c r="E4" i="55"/>
  <c r="D4" i="55"/>
  <c r="C4" i="55"/>
  <c r="B4" i="55"/>
  <c r="E5" i="54"/>
  <c r="D5" i="54"/>
  <c r="C5" i="54"/>
  <c r="B5" i="54"/>
  <c r="E4" i="54"/>
  <c r="D4" i="54"/>
  <c r="C4" i="54"/>
  <c r="B4" i="54"/>
  <c r="E5" i="53"/>
  <c r="D5" i="53"/>
  <c r="C5" i="53"/>
  <c r="B5" i="53"/>
  <c r="E4" i="53"/>
  <c r="D4" i="53"/>
  <c r="C4" i="53"/>
  <c r="B4" i="53"/>
  <c r="E5" i="52"/>
  <c r="D5" i="52"/>
  <c r="C5" i="52"/>
  <c r="B5" i="52"/>
  <c r="F5" i="52" s="1"/>
  <c r="E4" i="52"/>
  <c r="D4" i="52"/>
  <c r="C4" i="52"/>
  <c r="B4" i="52"/>
  <c r="D10" i="40"/>
  <c r="E5" i="50"/>
  <c r="D5" i="50"/>
  <c r="C5" i="50"/>
  <c r="B5" i="50"/>
  <c r="E4" i="50"/>
  <c r="D4" i="50"/>
  <c r="C4" i="50"/>
  <c r="B4" i="50"/>
  <c r="F4" i="50" s="1"/>
  <c r="D9" i="40"/>
  <c r="E5" i="49"/>
  <c r="D5" i="49"/>
  <c r="C5" i="49"/>
  <c r="B5" i="49"/>
  <c r="F5" i="49" s="1"/>
  <c r="E4" i="49"/>
  <c r="D4" i="49"/>
  <c r="C4" i="49"/>
  <c r="B4" i="49"/>
  <c r="F4" i="49" s="1"/>
  <c r="F5" i="50" l="1"/>
  <c r="F4" i="55"/>
  <c r="D19" i="40" s="1"/>
  <c r="F4" i="53"/>
  <c r="D17" i="40" s="1"/>
  <c r="F5" i="53"/>
  <c r="F4" i="52"/>
  <c r="D16" i="40" s="1"/>
  <c r="F4" i="54"/>
  <c r="D18" i="40" s="1"/>
  <c r="F5" i="54"/>
  <c r="D13" i="40"/>
  <c r="E5" i="47"/>
  <c r="D5" i="47"/>
  <c r="C5" i="47"/>
  <c r="B5" i="47"/>
  <c r="F5" i="47" s="1"/>
  <c r="E4" i="47"/>
  <c r="D4" i="47"/>
  <c r="C4" i="47"/>
  <c r="B4" i="47"/>
  <c r="F4" i="47" s="1"/>
  <c r="D15" i="40" l="1"/>
  <c r="E5" i="45"/>
  <c r="D5" i="45"/>
  <c r="C5" i="45"/>
  <c r="B5" i="45"/>
  <c r="F5" i="45" s="1"/>
  <c r="E4" i="45"/>
  <c r="D4" i="45"/>
  <c r="C4" i="45"/>
  <c r="B4" i="45"/>
  <c r="F4" i="45" s="1"/>
  <c r="D14" i="40"/>
  <c r="E5" i="44"/>
  <c r="D5" i="44"/>
  <c r="C5" i="44"/>
  <c r="B5" i="44"/>
  <c r="F5" i="44" s="1"/>
  <c r="E4" i="44"/>
  <c r="D4" i="44"/>
  <c r="C4" i="44"/>
  <c r="B4" i="44"/>
  <c r="F4" i="44" s="1"/>
  <c r="D12" i="40"/>
  <c r="E5" i="43"/>
  <c r="D5" i="43"/>
  <c r="C5" i="43"/>
  <c r="B5" i="43"/>
  <c r="F5" i="43" s="1"/>
  <c r="E4" i="43"/>
  <c r="D4" i="43"/>
  <c r="C4" i="43"/>
  <c r="B4" i="43"/>
  <c r="F4" i="43" s="1"/>
  <c r="D11" i="40"/>
  <c r="E5" i="42"/>
  <c r="D5" i="42"/>
  <c r="C5" i="42"/>
  <c r="B5" i="42"/>
  <c r="F5" i="42" s="1"/>
  <c r="E4" i="42"/>
  <c r="D4" i="42"/>
  <c r="C4" i="42"/>
  <c r="B4" i="42"/>
  <c r="F4" i="42" s="1"/>
  <c r="D20" i="40" l="1"/>
  <c r="D7" i="40"/>
  <c r="D6" i="40"/>
  <c r="F4" i="39" l="1"/>
  <c r="C5" i="39"/>
  <c r="B5" i="39"/>
  <c r="C4" i="39"/>
  <c r="B4" i="39"/>
  <c r="C5" i="38"/>
  <c r="B5" i="38"/>
  <c r="F5" i="38" s="1"/>
  <c r="C4" i="38"/>
  <c r="B4" i="38"/>
  <c r="F4" i="38" s="1"/>
  <c r="D8" i="40" s="1"/>
  <c r="F4" i="37"/>
  <c r="C5" i="37"/>
  <c r="B5" i="37"/>
  <c r="C4" i="37"/>
  <c r="B4" i="37"/>
  <c r="F4" i="35"/>
  <c r="C5" i="35"/>
  <c r="B5" i="35"/>
  <c r="F5" i="35" s="1"/>
  <c r="C5" i="3"/>
  <c r="B4" i="3"/>
  <c r="F4" i="3" s="1"/>
  <c r="D5" i="40" s="1"/>
  <c r="C4" i="3"/>
  <c r="B5" i="3"/>
  <c r="B4" i="35"/>
  <c r="F5" i="39" l="1"/>
  <c r="D21" i="40"/>
  <c r="F5" i="37"/>
  <c r="F5" i="3"/>
  <c r="E5" i="39" l="1"/>
  <c r="D5" i="39"/>
  <c r="E4" i="39"/>
  <c r="D4" i="39"/>
  <c r="E5" i="38"/>
  <c r="D5" i="38"/>
  <c r="E4" i="38"/>
  <c r="D4" i="38"/>
  <c r="E5" i="37" l="1"/>
  <c r="D5" i="37"/>
  <c r="E4" i="37"/>
  <c r="D4" i="37"/>
  <c r="E5" i="35" l="1"/>
  <c r="D5" i="35"/>
  <c r="E4" i="35"/>
  <c r="D4" i="35"/>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D4" i="3" l="1"/>
  <c r="E4" i="3"/>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E5" i="3"/>
  <c r="D5" i="3"/>
  <c r="P21" i="10" l="1"/>
  <c r="N21" i="10"/>
  <c r="O21" i="10"/>
  <c r="D24" i="10"/>
  <c r="C24" i="10"/>
</calcChain>
</file>

<file path=xl/sharedStrings.xml><?xml version="1.0" encoding="utf-8"?>
<sst xmlns="http://schemas.openxmlformats.org/spreadsheetml/2006/main" count="3121" uniqueCount="1247">
  <si>
    <t>Tên dự án</t>
  </si>
  <si>
    <t>STT</t>
  </si>
  <si>
    <t>Chức năng</t>
  </si>
  <si>
    <t>Sheet Name</t>
  </si>
  <si>
    <t>Mô tả</t>
  </si>
  <si>
    <t>Đăng nhập</t>
  </si>
  <si>
    <t>Đổi mật khẩu</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</si>
  <si>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</si>
  <si>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</si>
  <si>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</si>
  <si>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</si>
  <si>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</si>
  <si>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</si>
  <si>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</si>
  <si>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</si>
  <si>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</si>
  <si>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</si>
  <si>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</si>
  <si>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</si>
  <si>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</si>
  <si>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</si>
  <si>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</si>
  <si>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</si>
  <si>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</si>
  <si>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</si>
  <si>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</si>
  <si>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</si>
  <si>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</si>
  <si>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</si>
  <si>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</si>
  <si>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</si>
  <si>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</si>
  <si>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</si>
  <si>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</si>
  <si>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</si>
  <si>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</si>
  <si>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</si>
  <si>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</si>
  <si>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</si>
  <si>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</si>
  <si>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</si>
  <si>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</si>
  <si>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</si>
  <si>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</si>
  <si>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</si>
  <si>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</si>
  <si>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</si>
  <si>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</si>
  <si>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</si>
  <si>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</si>
  <si>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</si>
  <si>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</si>
  <si>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</si>
  <si>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</si>
  <si>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</si>
  <si>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</si>
  <si>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</si>
  <si>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Passed</t>
  </si>
  <si>
    <t>Failed</t>
  </si>
  <si>
    <t>XÂY DỰNG HỆ THỐNG QUẢN LÝ NHÀ HÀNG THEO MÔ HÌNH TƯƠNG TÁC SỐ ĐA KÊNH</t>
  </si>
  <si>
    <t>GUI_SHOW - Trang Menu Gọi Món</t>
  </si>
  <si>
    <t>Thanh toán online (Stripe)</t>
  </si>
  <si>
    <t>GUI_SHOW – Trang Quản Lý Đơn Hàng (Trước Khi Thanh Toán)</t>
  </si>
  <si>
    <t>GUI-TTO01</t>
  </si>
  <si>
    <t>Có ít nhất một món chưa được phục vụ trong đơn</t>
  </si>
  <si>
    <t>Nút "Thanh toán online (Stripe)" bị vô hiệu hoá, không thể nhấn</t>
  </si>
  <si>
    <t>GUI-TTO02</t>
  </si>
  <si>
    <t>Thông báo chặn thanh toán khi còn món chưa phục vụ</t>
  </si>
  <si>
    <t>Có món đang ở trạng thái chờ bếp hoặc đang nấu</t>
  </si>
  <si>
    <t>Hiển thị cảnh báo "Chưa thể thanh toán" kèm số lượng món còn chờ</t>
  </si>
  <si>
    <t>GUI-TTO03</t>
  </si>
  <si>
    <t>Tất cả món trong đơn đã được phục vụ</t>
  </si>
  <si>
    <t>Nút "Thanh toán online (Stripe)" được kích hoạt, có thể nhấn</t>
  </si>
  <si>
    <t>1. Người dùng truy cập trang quản lý đơn hàng khi vẫn còn món chưa được phục vụ</t>
  </si>
  <si>
    <t>1. Người dùng truy cập trang quản lý đơn hàng khi có món đang chờ bếp / đang nấu</t>
  </si>
  <si>
    <t>1. Người dùng truy cập trang quản lý đơn hàng sau khi tất cả món đã được phục vụ</t>
  </si>
  <si>
    <t>[Thanh toán online] Button - chưa đủ điều kiện</t>
  </si>
  <si>
    <t>[Thanh toán online] Button - đủ điều kiện</t>
  </si>
  <si>
    <t>GUI_SHOW – Modal Xem Trước Hóa Đơn (Bill Preview)</t>
  </si>
  <si>
    <t>GUI-TTO04</t>
  </si>
  <si>
    <t>Đã nhấn nút "Thanh toán online", tất cả món đã được phục vụ</t>
  </si>
  <si>
    <t>Modal hiển thị: số bàn, danh sách món (tên, số lượng, giá), tổng cộng, cảnh báo chuyển hướng sang Stripe</t>
  </si>
  <si>
    <t>GUI-TTO05</t>
  </si>
  <si>
    <t>[Xác nhận thanh toán] Button trong modal</t>
  </si>
  <si>
    <t>Modal đang hiển thị</t>
  </si>
  <si>
    <t>Nút hiển thị rõ ràng, trạng thái: enable</t>
  </si>
  <si>
    <t>GUI-TTO06</t>
  </si>
  <si>
    <t>[Hủy] Button trong modal</t>
  </si>
  <si>
    <t>Nút "Hủy" hiển thị, nhấn vào đóng modal và giữ nguyên đơn hàng</t>
  </si>
  <si>
    <t>1. Người dùng nhấn nút "Thanh toán online (Stripe)"</t>
  </si>
  <si>
    <t>1. Người dùng nhấn "Thanh toán online" 
2. Modal hiển thị</t>
  </si>
  <si>
    <t>1. Người dùng nhấn nút "Hủy" trong modal xem trước hóa đơn</t>
  </si>
  <si>
    <t>Modal xem trước hóa đơn - hiển thị đúng nội dung</t>
  </si>
  <si>
    <t>GUI_SHOW – Trang Kết Quả Thanh Toán</t>
  </si>
  <si>
    <t>GUI-TTO07</t>
  </si>
  <si>
    <t>Màn hình đang xác nhận thanh toán</t>
  </si>
  <si>
    <t>Vừa được chuyển về sau khi hoàn tất trên Stripe</t>
  </si>
  <si>
    <t>Hiển thị vòng xoay tải và thông báo "Đang xác nhận thanh toán..."</t>
  </si>
  <si>
    <t>GUI-TTO08</t>
  </si>
  <si>
    <t>Màn hình thanh toán thành công</t>
  </si>
  <si>
    <t>Stripe đã xác nhận giao dịch thành công</t>
  </si>
  <si>
    <t>Hiển thị thông báo thành công, số bàn, tổng tiền, danh sách món, mã giao dịch và hai nút: "Quét QR để đặt món tiếp" và "Về trang chủ"</t>
  </si>
  <si>
    <t>GUI-TTO09</t>
  </si>
  <si>
    <t>Màn hình thanh toán thất bại</t>
  </si>
  <si>
    <t>Giao dịch bị từ chối hoặc có lỗi từ Stripe</t>
  </si>
  <si>
    <t>Hiển thị thông báo lỗi màu đỏ và nút "Thử lại"</t>
  </si>
  <si>
    <t>GUI-TTO10</t>
  </si>
  <si>
    <t>Màn hình đơn hàng đã thay đổi</t>
  </si>
  <si>
    <t>Đơn hàng bị thay đổi sau khi tạo phiên Stripe</t>
  </si>
  <si>
    <t>Hiển thị cảnh báo màu vàng "Đơn hàng đã thay đổi. Vui lòng thanh toán lại." và nút quay lại</t>
  </si>
  <si>
    <t>1. Người dùng được chuyển hướng về hệ thống sau khi hoàn tất thanh toán trên Stripe</t>
  </si>
  <si>
    <t>1. Người dùng được chuyển hướng về hệ thống sau khi thanh toán thất bại hoặc bị huỷ trên Stripe</t>
  </si>
  <si>
    <t>1. Người dùng được chuyển hướng về hệ thống sau khi thanh toán, nhưng dữ liệu đơn hàng đã thay đổi</t>
  </si>
  <si>
    <t>FUNCTION_SHOW – Luồng Thanh Toán Online</t>
  </si>
  <si>
    <t>FUNC-TTO01</t>
  </si>
  <si>
    <t>Chặn thanh toán khi còn món chưa được phục vụ</t>
  </si>
  <si>
    <t>FUNC-TTO02</t>
  </si>
  <si>
    <t>FUNC-TTO03</t>
  </si>
  <si>
    <t>Đóng modal bằng nút Hủy</t>
  </si>
  <si>
    <t>FUNC-TTO04</t>
  </si>
  <si>
    <t>FUNC-TTO05</t>
  </si>
  <si>
    <t>FUNC-TTO06</t>
  </si>
  <si>
    <t>FUNC-TTO07</t>
  </si>
  <si>
    <t>Có ít nhất một món ở trạng thái chưa phục vụ</t>
  </si>
  <si>
    <t>Hệ thống hiển thị thông báo lỗi "Vui lòng chờ tất cả các món được phục vụ trước khi thanh toán", không mở modal</t>
  </si>
  <si>
    <t>Hệ thống hiển thị modal xem trước hóa đơn với đầy đủ thông tin đơn hàng</t>
  </si>
  <si>
    <t>Modal đóng lại, đơn hàng và trạng thái không thay đổi</t>
  </si>
  <si>
    <t>Tất cả món đã được phục vụ, modal đang hiển thị</t>
  </si>
  <si>
    <t>Hệ thống tạo phiên thanh toán Stripe, chuyển hướng trình duyệt sang trang thanh toán của Stripe</t>
  </si>
  <si>
    <t>Đang ở trang thanh toán Stripe với thông tin thẻ hợp lệ</t>
  </si>
  <si>
    <t>Stripe xử lý thành công → hệ thống chuyển về trang kết quả, hiển thị "Thanh toán thành công. Cảm ơn quý khách!", trạng thái đơn cập nhật thành Paid</t>
  </si>
  <si>
    <t>Đang ở trang thanh toán Stripe</t>
  </si>
  <si>
    <t>Hệ thống chuyển về trang lỗi, hiển thị "Thanh toán không thành công. Vui lòng thử lại." và nút "Thử lại"</t>
  </si>
  <si>
    <t>Hệ thống chưa nhận được webhook xác nhận từ Stripe</t>
  </si>
  <si>
    <t>Hệ thống hiển thị "Đang chờ xác nhận từ Stripe...", tự động kiểm tra lại sau mỗi 5 giây (tối đa 60 giây). Sau khi xác nhận thành công → hiển thị trang thành công</t>
  </si>
  <si>
    <t>1. Nhấn nút "Thanh toán online (Stripe)" khi còn món chưa phục vụ</t>
  </si>
  <si>
    <t>1. Chờ tất cả món được phục vụ
2. Nhấn nút "Thanh toán online (Stripe)"</t>
  </si>
  <si>
    <t>1. Mở modal xem trước hóa đơn
2. Nhấn nút "Hủy"</t>
  </si>
  <si>
    <t>1. Mở modal xem trước hóa đơn
2. Nhấn nút "Xác nhận thanh toán"</t>
  </si>
  <si>
    <t>1. Điền thông tin thẻ hợp lệ trên trang Stripe
2. Xác nhận thanh toán</t>
  </si>
  <si>
    <t>1. Điền thông tin thẻ không hợp lệ hoặc nhấn huỷ trên trang Stripe</t>
  </si>
  <si>
    <t>1. Hoàn tất thanh toán trên Stripe
2. Chuyển về trang kết quả</t>
  </si>
  <si>
    <t>Hệ thống polling chờ xác nhận từ Stripe</t>
  </si>
  <si>
    <t>Thanh toán thất bại hoặc bị huỷ trên Stripe</t>
  </si>
  <si>
    <t>Thanh toán thành công trên Stripe</t>
  </si>
  <si>
    <t>Xác nhận thanh toán – chuyển sang trang Stripe</t>
  </si>
  <si>
    <t>Mở modal xem trước hóa đơn</t>
  </si>
  <si>
    <t>Thanh toán hóa đơn (Tại quầy)</t>
  </si>
  <si>
    <t>GUI_SHOW – Trang Cashier Dashboard</t>
  </si>
  <si>
    <t>GUI-TT01</t>
  </si>
  <si>
    <t>Thanh tiêu đề – thông tin Cashier</t>
  </si>
  <si>
    <t>Đăng nhập bằng tài khoản Cashier, vào trang Cashier Dashboard</t>
  </si>
  <si>
    <t>Hiển thị tiêu đề "Cashier Dashboard", đồng hồ thời gian thực, tên nhân viên đang đăng nhập</t>
  </si>
  <si>
    <t>GUI-TT02</t>
  </si>
  <si>
    <t>Chỉ số thống kê – số đơn chờ thu &amp; tổng tiền</t>
  </si>
  <si>
    <t>Có ít nhất một đơn hàng đang chờ thanh toán tại quầy</t>
  </si>
  <si>
    <t>Hiển thị số lượng đơn hàng chờ thu và tổng số tiền cần thu trên thanh tiêu đề</t>
  </si>
  <si>
    <t>GUI-TT03</t>
  </si>
  <si>
    <t>Trạng thái kết nối realtime</t>
  </si>
  <si>
    <t>Đang ở trang Cashier Dashboard</t>
  </si>
  <si>
    <t>Hiển thị trạng thái kết nối realtime (xanh: đang kết nối / đỏ: mất kết nối)</t>
  </si>
  <si>
    <t>GUI-TT04</t>
  </si>
  <si>
    <t>Danh sách hóa đơn chờ thanh toán</t>
  </si>
  <si>
    <t>Có ít nhất một đơn hàng chờ thanh toán tại quầy</t>
  </si>
  <si>
    <t>Hiển thị danh sách đơn hàng bên trái với thông tin: số bàn, số món, tổng tiền, thời gian chờ</t>
  </si>
  <si>
    <t>GUI-TT05</t>
  </si>
  <si>
    <t>Trạng thái không có đơn nào chờ thanh toán</t>
  </si>
  <si>
    <t>Tất cả đơn hàng đã được thanh toán</t>
  </si>
  <si>
    <t>Hiển thị thông báo "Không có đơn nào chờ thanh toán"</t>
  </si>
  <si>
    <t>GUI-TT06</t>
  </si>
  <si>
    <t>Panel chi tiết hóa đơn – khi chưa chọn đơn</t>
  </si>
  <si>
    <t>Không có đơn nào được chọn</t>
  </si>
  <si>
    <t>Vùng bên phải hiển thị hướng dẫn "Chọn hóa đơn để xem chi tiết"</t>
  </si>
  <si>
    <t>GUI-TT07</t>
  </si>
  <si>
    <t>Panel chi tiết hóa đơn – khi đã chọn đơn</t>
  </si>
  <si>
    <t>Đã chọn một đơn hàng từ danh sách</t>
  </si>
  <si>
    <t>Vùng bên phải hiển thị: số bàn, danh sách món ăn (tên, số lượng, giá), tổng tiền</t>
  </si>
  <si>
    <t>GUI-TT08</t>
  </si>
  <si>
    <t>Ô nhập mã giảm giá</t>
  </si>
  <si>
    <t>Đã chọn một đơn hàng</t>
  </si>
  <si>
    <t>Hiển thị ô nhập mã giảm giá và nút "Áp dụng", trạng thái: enable</t>
  </si>
  <si>
    <t>GUI-TT09</t>
  </si>
  <si>
    <t>Công cụ hỗ trợ tính tiền thừa</t>
  </si>
  <si>
    <t>Hiển thị ô nhập "Tiền khách đưa" và vùng hiển thị tiền thừa trả lại</t>
  </si>
  <si>
    <t>GUI-TT10</t>
  </si>
  <si>
    <t>[In hóa đơn] Button và [Xác nhận đã thu tiền] Button</t>
  </si>
  <si>
    <t>Hiển thị đầy đủ hai nút hành động ở cuối panel, trạng thái: enable</t>
  </si>
  <si>
    <t>1. Nhân viên đăng nhập và truy cập trang Cashier Dashboard</t>
  </si>
  <si>
    <t>1. Nhân viên đăng nhập và truy cập trang Cashier Dashboard khi không có đơn chờ</t>
  </si>
  <si>
    <t>1. Nhân viên truy cập trang Cashier Dashboard và chưa chọn đơn</t>
  </si>
  <si>
    <t>1. Nhân viên chọn một hóa đơn từ danh sách bên trái</t>
  </si>
  <si>
    <t>1. Nhân viên chọn một hóa đơn</t>
  </si>
  <si>
    <t>FUNCTION_SHOW – Chức Năng Thanh Toán Tại Quầy</t>
  </si>
  <si>
    <t>FUNC-TT01</t>
  </si>
  <si>
    <t>FUNC-TT02</t>
  </si>
  <si>
    <t>FUNC-TT03</t>
  </si>
  <si>
    <t>FUNC-TT04</t>
  </si>
  <si>
    <t>FUNC-TT05</t>
  </si>
  <si>
    <t>Không hiển thị tiền thừa khi tiền đưa nhỏ hơn hóa đơn</t>
  </si>
  <si>
    <t>FUNC-TT06</t>
  </si>
  <si>
    <t>FUNC-TT07</t>
  </si>
  <si>
    <t>FUNC-TT08</t>
  </si>
  <si>
    <t>FUNC-TT09</t>
  </si>
  <si>
    <t>Nhận thông báo realtime khi đơn được thanh toán online</t>
  </si>
  <si>
    <t>FUNC-TT10</t>
  </si>
  <si>
    <t>Làm mới danh sách thủ công</t>
  </si>
  <si>
    <t>Có ít nhất một đơn hàng đã hoàn tất và khách yêu cầu thanh toán tại quầy</t>
  </si>
  <si>
    <t>Hệ thống chỉ hiển thị các đơn hàng đã hoàn tất và có phương thức thanh toán tại quầy</t>
  </si>
  <si>
    <t>Đang ở trang Cashier Dashboard, có đơn hàng trong danh sách</t>
  </si>
  <si>
    <t>Hệ thống hiển thị chi tiết hóa đơn bên phải: số bàn, danh sách món ăn, tổng tiền. Đơn được chọn có viền nổi bật</t>
  </si>
  <si>
    <t>Đã chọn một đơn hàng trong danh sách</t>
  </si>
  <si>
    <t>Hệ thống mở cửa sổ in với hóa đơn đầy đủ: tên nhà hàng, số bàn, danh sách món, tổng tiền, mã QR thanh toán (VietQR)</t>
  </si>
  <si>
    <t>Đã chọn đơn hàng</t>
  </si>
  <si>
    <t>Hệ thống hiển thị số tiền thừa cần trả lại cho khách</t>
  </si>
  <si>
    <t>Hệ thống không hiển thị phần tính tiền thừa</t>
  </si>
  <si>
    <t>Đã chọn đơn hàng, khách đã trả tiền mặt</t>
  </si>
  <si>
    <t>Hệ thống hiển thị thông báo "Thanh toán thành công. Đơn hàng đã được hoàn tất.", đơn hàng biến khỏi danh sách chờ</t>
  </si>
  <si>
    <t>Hóa đơn đã được in có chứa mã QR hợp lệ</t>
  </si>
  <si>
    <t>Sau khi khách quét và thanh toán thành công, Cashier nhấn "Xác nhận đã thu tiền". Hệ thống xử lý và xoá đơn khỏi danh sách chờ</t>
  </si>
  <si>
    <t>Trang đang mở, đang kết nối realtime</t>
  </si>
  <si>
    <t>Hệ thống tự động hiển thị thông báo "Bàn X yêu cầu thanh toán!" và cập nhật danh sách chờ mà không cần tải lại trang</t>
  </si>
  <si>
    <t>Hệ thống hiển thị thông báo "Bàn X vừa thanh toán online thành công!" và tự động cập nhật danh sách</t>
  </si>
  <si>
    <t>Hệ thống tải lại danh sách đơn hàng từ máy chủ và cập nhật giao diện</t>
  </si>
  <si>
    <t>1. Đăng nhập tài khoản Cashier
2. Truy cập Cashier Dashboard</t>
  </si>
  <si>
    <t>1. Nhấn vào một đơn hàng trong danh sách bên trái</t>
  </si>
  <si>
    <t>1. Chọn một đơn hàng
2. Nhấn nút "In hóa đơn"</t>
  </si>
  <si>
    <t>1. Chọn một đơn hàng
2. Nhập số tiền khách đưa vào ô "Tiền khách đưa"
3. Nhập số tiền lớn hơn tổng hóa đơn</t>
  </si>
  <si>
    <t>1. Chọn một đơn hàng
2. Nhập số tiền khách đưa nhỏ hơn tổng hóa đơn</t>
  </si>
  <si>
    <t>1. Chọn một đơn hàng
2. Nhấn nút "Xác nhận đã thu tiền"</t>
  </si>
  <si>
    <t>1. Chọn một đơn hàng
2. In hóa đơn
3. Khách dùng ứng dụng ngân hàng quét mã QR trên tờ hóa đơn để thanh toán</t>
  </si>
  <si>
    <t>1. Đang ở trang Cashier Dashboard
2. Khách tại bàn nhấn yêu cầu thanh toán tại quầy</t>
  </si>
  <si>
    <t>1. Đang ở trang Cashier Dashboard
2. Khách hoàn tất thanh toán online qua Stripe</t>
  </si>
  <si>
    <t>1. Nhấn nút "Làm mới" trên thanh tiêu đề</t>
  </si>
  <si>
    <t>Hiển thị danh sách đơn hàng chờ thanh toán</t>
  </si>
  <si>
    <t>Chọn một đơn hàng để xem chi tiết</t>
  </si>
  <si>
    <t>In hóa đơn kèm mã QR thanh toán</t>
  </si>
  <si>
    <t>Tính tiền thừa khi nhập tiền khách đưa</t>
  </si>
  <si>
    <t>Xác nhận thu tiền thành công – thanh toán tiền mặt</t>
  </si>
  <si>
    <t>Thanh toán qua quét mã QR trên hóa đơn</t>
  </si>
  <si>
    <t>Nhận thông báo realtime khi có đơn mới yêu cầu thanh toán</t>
  </si>
  <si>
    <t>AI Chatbot hỗ trợ (Gemini)</t>
  </si>
  <si>
    <t>GUI-AI01</t>
  </si>
  <si>
    <t>Thanh tiêu đề AI Chatbot</t>
  </si>
  <si>
    <t>Khách mở hộp chat AI</t>
  </si>
  <si>
    <t>Tiêu đề hiển thị "Trợ lý AI", dòng phụ "EatEase · Powered by Gemini" và chấm xanh lá trạng thái hoạt động</t>
  </si>
  <si>
    <t>GUI-AI02</t>
  </si>
  <si>
    <t>Tin nhắn chào mừng tự động</t>
  </si>
  <si>
    <t>Lần đầu mở hộp chat AI</t>
  </si>
  <si>
    <t>Hệ thống tự động hiển thị tin nhắn chào từ bot trong cuộc trò chuyện</t>
  </si>
  <si>
    <t>GUI-AI03</t>
  </si>
  <si>
    <t>Chỉ có tin nhắn chào (chưa gửi câu hỏi nào)</t>
  </si>
  <si>
    <t>Hiển thị 4 nút gợi ý: "Món đặc biệt của nhà hàng?", "Có món nào cay không?", "Món chay có gì?", "Món nào nhanh nhất?"</t>
  </si>
  <si>
    <t>GUI-AI04</t>
  </si>
  <si>
    <t>Ẩn câu hỏi gợi ý sau khi đã gửi câu hỏi đầu tiên</t>
  </si>
  <si>
    <t>Sau khi khách gửi ít nhất 1 câu hỏi</t>
  </si>
  <si>
    <t>Khu vực gợi ý biến mất, chỉ còn khu vực hiển thị lịch sử trò chuyện</t>
  </si>
  <si>
    <t>GUI-AI05</t>
  </si>
  <si>
    <t>Ô nhập liệu và nút Gửi</t>
  </si>
  <si>
    <t>Hộp chat AI đang mở</t>
  </si>
  <si>
    <t>Hiển thị ô nhập liệu đa dòng với placeholder "Hỏi tôi bất cứ điều gì..." và nút Gửi màu gradient tím</t>
  </si>
  <si>
    <t>GUI-AI06</t>
  </si>
  <si>
    <t>Chỉ báo AI đang trả lời (Typing indicator)</t>
  </si>
  <si>
    <t>AI đang xử lý câu hỏi</t>
  </si>
  <si>
    <t>Hiển thị biểu tượng bot kèm 3 chấm nhấp nháy trong khu vực chat</t>
  </si>
  <si>
    <t>GUI-AI07</t>
  </si>
  <si>
    <t>Nút Gửi trong thời gian cooldown</t>
  </si>
  <si>
    <t>Vừa gửi xong một câu hỏi, hệ thống đang cooldown</t>
  </si>
  <si>
    <t>Nút Gửi hiển thị đếm ngược giây còn lại (ví dụ: "3", "2", "1") thay vì biểu tượng gửi, và bị vô hiệu hoá</t>
  </si>
  <si>
    <t>Nút Gửi hiển thị đếm ngược giây còn lại thay vì biểu tượng gửi, và bị vô hiệu hoá</t>
  </si>
  <si>
    <t>GUI-AI08</t>
  </si>
  <si>
    <t>Thu nhỏ hộp chat AI (Desktop)</t>
  </si>
  <si>
    <t>Nhấn nút mũi tên xuống trên tiêu đề</t>
  </si>
  <si>
    <t>Hộp chat thu gọn thành thanh nhỏ hiển thị "Tiếp tục hội thoại với AI"</t>
  </si>
  <si>
    <t>Danh sách câu hỏi gợi ý</t>
  </si>
  <si>
    <t>1. Người dùng mở hộp chat AI</t>
  </si>
  <si>
    <t>1. Người dùng mở hộp chat AI lần đầu</t>
  </si>
  <si>
    <t>1. Người dùng mở hộp chat AI
2. Chưa gửi bất kỳ câu hỏi nào</t>
  </si>
  <si>
    <t>1. Người dùng nhập câu hỏi vào ô chat
2. Nhấn nút Gửi</t>
  </si>
  <si>
    <t>1. Người dùng nhập câu hỏi
2. Nhấn nút Gửi
3. Hệ thống bắt đầu xử lý và chờ phản hồi từ AI</t>
  </si>
  <si>
    <t>1. Người dùng nhập câu hỏi
2. Nhấn nút Gửi
3. Hệ thống kích hoạt cơ chế cooldown</t>
  </si>
  <si>
    <t>1. Người dùng nhấn nút mũi tên xuống trên tiêu đề hộp chat</t>
  </si>
  <si>
    <t>FUNCTION_SHOW – Luồng AI Chatbot</t>
  </si>
  <si>
    <t>FUNC-AI01</t>
  </si>
  <si>
    <t>FUNC-AI02</t>
  </si>
  <si>
    <t>FUNC-AI03</t>
  </si>
  <si>
    <t>FUNC-AI04</t>
  </si>
  <si>
    <t>Xuống dòng trong ô nhập liệu</t>
  </si>
  <si>
    <t>FUNC-AI05</t>
  </si>
  <si>
    <t>FUNC-AI06</t>
  </si>
  <si>
    <t>Chặn gửi khi ô nhập rỗng</t>
  </si>
  <si>
    <t>FUNC-AI07</t>
  </si>
  <si>
    <t>Chặn gửi trong thời gian AI đang xử lý</t>
  </si>
  <si>
    <t>FUNC-AI08</t>
  </si>
  <si>
    <t>FUNC-AI09</t>
  </si>
  <si>
    <t>Mở rộng sang trang chat đầy đủ</t>
  </si>
  <si>
    <t>Đang ở màn hình chào ban đầu</t>
  </si>
  <si>
    <t>Câu hỏi được gửi đi ngay, hiển thị bong bóng tin nhắn của khách và AI bắt đầu xử lý</t>
  </si>
  <si>
    <t>Hộp chat đang mở, không trong thời gian cooldown</t>
  </si>
  <si>
    <t>Câu hỏi xuất hiện trong cuộc trò chuyện, hệ thống gửi đến Gemini AI để xử lý</t>
  </si>
  <si>
    <t>Hộp chat đang mở</t>
  </si>
  <si>
    <t>Câu hỏi được gửi ngay, tương đương nhấn nút Gửi</t>
  </si>
  <si>
    <t>Ô nhập liệu xuống dòng, không gửi tin nhắn</t>
  </si>
  <si>
    <t>Kết nối AI hoạt động bình thường</t>
  </si>
  <si>
    <t>Hệ thống nhận phản hồi từ Gemini và hiển thị câu trả lời trong khu vực chat (bong bóng trái)</t>
  </si>
  <si>
    <t>Hệ thống không gửi, nút Gửi vẫn bị vô hiệu hoá khi ô trống</t>
  </si>
  <si>
    <t>AI đang trong trạng thái loading</t>
  </si>
  <si>
    <t>Nút Gửi và ô nhập liệu bị vô hiệu hoá, không thể gửi thêm câu hỏi</t>
  </si>
  <si>
    <t>Dịch vụ Gemini AI không khả dụng</t>
  </si>
  <si>
    <t>Hệ thống hiển thị thông báo lỗi "Hiện không thể kết nối với chatbot. Vui lòng thử lại sau."</t>
  </si>
  <si>
    <t>Hệ thống chuyển hướng sang trang chat đầy đủ, lịch sử trò chuyện với AI được giữ nguyên</t>
  </si>
  <si>
    <t>1. Nhấn vào một trong 4 nút gợi ý</t>
  </si>
  <si>
    <t>1. Nhập câu hỏi vào ô nhập liệu
2. Nhấn nút Gửi hoặc Enter</t>
  </si>
  <si>
    <t>1. Nhập nội dung
2. Nhấn Shift+Enter</t>
  </si>
  <si>
    <t>1. Gửi câu hỏi hợp lệ
2. Chờ AI phản hồi</t>
  </si>
  <si>
    <t>1. Để trống ô nhập liệu
2. Nhấn nút Gửi</t>
  </si>
  <si>
    <t>1. Gửi câu hỏi
2. Cố gửi thêm trong khi AI đang trả lời</t>
  </si>
  <si>
    <t>1. Gửi câu hỏi khi dịch vụ AI gặp sự cố</t>
  </si>
  <si>
    <t>1. Nhấn biểu tượng mở rộng trên tiêu đề (Desktop)</t>
  </si>
  <si>
    <t xml:space="preserve">Chọn câu hỏi gợi ý </t>
  </si>
  <si>
    <t xml:space="preserve">Nhập và gửi câu hỏi tự do </t>
  </si>
  <si>
    <t>Gửi bằng phím Enter</t>
  </si>
  <si>
    <t xml:space="preserve">Nhận phản hồi từ AI thành công </t>
  </si>
  <si>
    <t>Xử lý khi AI không phản hồi được</t>
  </si>
  <si>
    <t>1. Nhập câu hỏi
2. Nhấn Enter</t>
  </si>
  <si>
    <t>Chat với nhân viên (Socket.io)</t>
  </si>
  <si>
    <t>GUI_SHOW – Giao Diện Chat (Phía Customer)</t>
  </si>
  <si>
    <t>GUI-SC01</t>
  </si>
  <si>
    <t>Thanh tiêu đề chat – trạng thái kết nối</t>
  </si>
  <si>
    <t>Khách mở hộp chat hỗ trợ</t>
  </si>
  <si>
    <t>Tiêu đề hiển thị "Hỗ trợ trực tiếp" và chấm xanh lá kèm chữ "Đang kết nối"</t>
  </si>
  <si>
    <t>GUI-SC02</t>
  </si>
  <si>
    <t>GUI-SC03</t>
  </si>
  <si>
    <t>Banner chờ nhân viên</t>
  </si>
  <si>
    <t>Hiển thị banner màu vàng "Đang chờ nhân viên phục vụ..." với chấm nhấp nháy</t>
  </si>
  <si>
    <t>GUI-SC04</t>
  </si>
  <si>
    <t>Banner đã kết nối với nhân viên</t>
  </si>
  <si>
    <t>Waiter đã nhận yêu cầu chat</t>
  </si>
  <si>
    <t>Hiển thị banner màu xanh lá "[Tên Waiter] đang hỗ trợ bạn"</t>
  </si>
  <si>
    <t>GUI-SC05</t>
  </si>
  <si>
    <t>Ô nhập tin nhắn và nút Gửi</t>
  </si>
  <si>
    <t>Đang trong phiên chat với nhân viên</t>
  </si>
  <si>
    <t>Hiển thị ô nhập liệu đa dòng, placeholder "Nhập tin nhắn..." và nút Gửi màu gradient</t>
  </si>
  <si>
    <t>GUI-SC06</t>
  </si>
  <si>
    <t>Waiter đang soạn tin nhắn</t>
  </si>
  <si>
    <t>Hiển thị biểu tượng tai nghe kèm 3 chấm nhấp nháy trong khu vực chat</t>
  </si>
  <si>
    <t>GUI-SC07</t>
  </si>
  <si>
    <t>Trạng thái mất kết nối</t>
  </si>
  <si>
    <t>Socket.io mất kết nối đột ngột</t>
  </si>
  <si>
    <t>Tiêu đề chuyển sang "Mất kết nối" màu đỏ, nút Gửi bị vô hiệu hoá</t>
  </si>
  <si>
    <t>GUI-SC08</t>
  </si>
  <si>
    <t>Màn hình hội thoại đã kết thúc</t>
  </si>
  <si>
    <t>Waiter hoặc Admin đóng hội thoại</t>
  </si>
  <si>
    <t>Hiển thị thông báo "Hội thoại đã được đóng. Cảm ơn bạn đã liên hệ!" và nút "Bắt đầu chat mới"</t>
  </si>
  <si>
    <t>GUI-SC09</t>
  </si>
  <si>
    <t>Thu nhỏ (minimize) hộp chat</t>
  </si>
  <si>
    <t>Nhấn nút mũi tên xuống trên tiêu đề (Desktop)</t>
  </si>
  <si>
    <t>Hộp chat thu gọn thành thanh nhỏ hiển thị "Tiếp tục hỗ trợ"</t>
  </si>
  <si>
    <t>GUI-SC10</t>
  </si>
  <si>
    <t>Badge tin nhắn mới khi chat đang thu nhỏ</t>
  </si>
  <si>
    <t>Nhân viên gửi tin khi hộp chat đang thu nhỏ</t>
  </si>
  <si>
    <t>Xuất hiện chấm đỏ nhấp nháy trên thanh "Tiếp tục hỗ trợ" thông báo có tin mới</t>
  </si>
  <si>
    <t>Chuyển hướng đăng nhập khi chưa xác thực</t>
  </si>
  <si>
    <t>Người dùng chưa đăng nhập (không có session/token hợp lệ)</t>
  </si>
  <si>
    <t>Khách chưa đăng nhập (không có session/token hợp lệ)</t>
  </si>
  <si>
    <t>1. Khách chưa đăng nhập
2. Nhấn mở hộp chat</t>
  </si>
  <si>
    <t>Hệ thống không cho phép mở hộp chat và chuyển hướng đến trang đăng nhập</t>
  </si>
  <si>
    <t>1. Người dùng mở hộp chat hỗ trợ</t>
  </si>
  <si>
    <t>Yêu cầu kết nối được gửi đi</t>
  </si>
  <si>
    <t>1. Người dùng gửi yêu cầu chat
2. Hệ thống kết nối với nhân viên (Waiter nhận chat)</t>
  </si>
  <si>
    <t>1. Người dùng được kết nối với nhân viên
2. Bắt đầu phiên chat</t>
  </si>
  <si>
    <t>Báo nhân viên đang gõ (Typing indicator)</t>
  </si>
  <si>
    <t>1. Nhân viên nhập nội dung tin nhắn
2. Hệ thống phát sự kiện typing qua Socket.io</t>
  </si>
  <si>
    <t>1. Người dùng đang trong phiên chat
2. Kết nối Socket.io bị gián đoạn</t>
  </si>
  <si>
    <t>1. Nhân viên hoặc hệ thống đóng phiên chat</t>
  </si>
  <si>
    <t>1. Người dùng nhấn nút thu nhỏ trên tiêu đề hộp chat</t>
  </si>
  <si>
    <t>1. Người dùng thu nhỏ hộp chat
2. Nhân viên gửi tin nhắn mới</t>
  </si>
  <si>
    <t>GUI-SC11</t>
  </si>
  <si>
    <t>Waiter – Danh sách yêu cầu chat đang chờ</t>
  </si>
  <si>
    <t>Waiter đăng nhập và vào trang WaiterBoard, có ít nhất một yêu cầu chat đang chờ</t>
  </si>
  <si>
    <t>Hiển thị danh sách thẻ yêu cầu chat với thông tin: tên khách, thời gian chờ và nút "Nhận hỗ trợ"</t>
  </si>
  <si>
    <t>1. Waiter đăng nhập và vào trang WaiterBoard</t>
  </si>
  <si>
    <t>FUNCTION_SHOW – Luồng Chat Support</t>
  </si>
  <si>
    <t>FUNC-SC01</t>
  </si>
  <si>
    <t>FUNC-SC02</t>
  </si>
  <si>
    <t>FUNC-SC03</t>
  </si>
  <si>
    <t>FUNC-SC04</t>
  </si>
  <si>
    <t>FUNC-SC05</t>
  </si>
  <si>
    <t>FUNC-SC06</t>
  </si>
  <si>
    <t>FUNC-SC07</t>
  </si>
  <si>
    <t>FUNC-SC08</t>
  </si>
  <si>
    <t>FUNC-SC09</t>
  </si>
  <si>
    <t>Bắt đầu chat mới sau khi hội thoại kết thúc</t>
  </si>
  <si>
    <t>Đang trong phiên chat có kết nối</t>
  </si>
  <si>
    <t>Tin nhắn xuất hiện ngay trong cuộc trò chuyện (bong bóng phải), Waiter nhận được qua realtime</t>
  </si>
  <si>
    <t>Đang trong phiên chat</t>
  </si>
  <si>
    <t>Hệ thống không gửi, nút Gửi vẫn bị vô hiệu hoá</t>
  </si>
  <si>
    <t>Tin nhắn được gửi ngay như nhấn nút Gửi</t>
  </si>
  <si>
    <t>Đang trong phiên chat đã được assign</t>
  </si>
  <si>
    <t>Tin nhắn của Waiter hiển thị ngay trong hộp chat của khách (bong bóng trái), không cần tải lại trang</t>
  </si>
  <si>
    <t>Có yêu cầu chat đang chờ từ khách</t>
  </si>
  <si>
    <t>Trạng thái cuộc trò chuyện cập nhật thành "active", banner xanh hiện phía khách</t>
  </si>
  <si>
    <t>Phiên chat đang active</t>
  </si>
  <si>
    <t>Phản hồi xuất hiện phía Waiter và đồng bộ ngay lên hộp chat của khách</t>
  </si>
  <si>
    <t>Phiên chat đã đóng</t>
  </si>
  <si>
    <t>Hệ thống tạo yêu cầu mới, quay về trạng thái "chờ nhân viên"</t>
  </si>
  <si>
    <t>Yêu cầu đăng nhập khi mở chat</t>
  </si>
  <si>
    <t>1. Người dùng chưa đăng nhập vào hệ thống
2. Nhấn mở hộp chat hỗ trợ</t>
  </si>
  <si>
    <t>GUI_SHOW – Giao Diện Chat (Phía Waiter)</t>
  </si>
  <si>
    <t>1. Nhập nội dung tin nhắn
2. Nhấn nút Gửi hoặc Enter</t>
  </si>
  <si>
    <t>1. Để trống ô nhập
2. Nhấn nút Gửi</t>
  </si>
  <si>
    <t>1. Nhập tin nhắn
2. Nhấn Enter</t>
  </si>
  <si>
    <t>1. Waiter gửi phản hồi cho khách</t>
  </si>
  <si>
    <t>1. Waiter vào bảng điều khiển
2. Nhấn "Nhận hỗ trợ" trên yêu cầu mới</t>
  </si>
  <si>
    <t>1. Waiter nhập phản hồi trong cửa sổ chat
2. Nhấn Gửi</t>
  </si>
  <si>
    <t>1. Hội thoại đã bị đóng
2. Nhấn "Bắt đầu chat mới"</t>
  </si>
  <si>
    <r>
      <t xml:space="preserve">Hệ thống chuyển hướng sang trang chat đầy đủ, </t>
    </r>
    <r>
      <rPr>
        <sz val="13"/>
        <color theme="1"/>
        <rFont val="Times New Roman"/>
        <family val="1"/>
      </rPr>
      <t>giữ nguyên lịch sử tin nhắn</t>
    </r>
  </si>
  <si>
    <t>Gửi tin nhắn hợp lệ</t>
  </si>
  <si>
    <t xml:space="preserve">Chặn gửi tin nhắn rỗng </t>
  </si>
  <si>
    <t>Nhận tin nhắn từ Waiter theo thời gian thực</t>
  </si>
  <si>
    <t xml:space="preserve">Waiter nhận và chấp nhận yêu cầu chat </t>
  </si>
  <si>
    <t xml:space="preserve">Waiter gửi phản hồi </t>
  </si>
  <si>
    <t>Báo cáo thống kê</t>
  </si>
  <si>
    <t>GUI_SHOW – Tab Hóa Đơn (Invoices)</t>
  </si>
  <si>
    <t>GUI-BC01</t>
  </si>
  <si>
    <t>Thẻ tổng quan – Tổng số hóa đơn</t>
  </si>
  <si>
    <t>Admin đăng nhập, vào trang Báo cáo thống kê, tab Hóa đơn</t>
  </si>
  <si>
    <t>Hiển thị thẻ "Tổng số hóa đơn" với số lượng đơn hàng hiện tại</t>
  </si>
  <si>
    <t>GUI-BC02</t>
  </si>
  <si>
    <t>Thẻ tổng quan – Tổng doanh thu</t>
  </si>
  <si>
    <t>Đang ở tab Hóa đơn</t>
  </si>
  <si>
    <t>Hiển thị thẻ "Tổng doanh thu" với tổng tiền của các đơn đang hiển thị</t>
  </si>
  <si>
    <t>GUI-BC03</t>
  </si>
  <si>
    <t>Khu vực bộ lọc – đầy đủ bốn trường</t>
  </si>
  <si>
    <t>Hiển thị đầy đủ: ô tìm kiếm, dropdown trạng thái, ô "Từ ngày", ô "Đến ngày"</t>
  </si>
  <si>
    <t>GUI-BC04</t>
  </si>
  <si>
    <t>Bảng danh sách hóa đơn</t>
  </si>
  <si>
    <t>Có dữ liệu hóa đơn trong hệ thống</t>
  </si>
  <si>
    <t>Bảng hiển thị các cột: Mã đơn hàng, Số bàn, Tổng tiền, Trạng thái, Thời gian tạo, Hành động</t>
  </si>
  <si>
    <t>GUI-BC05</t>
  </si>
  <si>
    <t>Trạng thái rỗng – không có dữ liệu</t>
  </si>
  <si>
    <t>Không có hóa đơn nào phù hợp với bộ lọc hiện tại</t>
  </si>
  <si>
    <t>Bảng hiển thị dòng "Không có dữ liệu thống kê trong khoảng thời gian này."</t>
  </si>
  <si>
    <t>GUI-BC06</t>
  </si>
  <si>
    <t>Các nút hành động trên mỗi hàng</t>
  </si>
  <si>
    <t>Có ít nhất một hóa đơn trong bảng</t>
  </si>
  <si>
    <t>Mỗi hàng hiển thị nút: Xem chi tiết, In hóa đơn</t>
  </si>
  <si>
    <t>GUI-BC07</t>
  </si>
  <si>
    <t>Phân trang – thanh điều hướng</t>
  </si>
  <si>
    <t>Số hóa đơn vượt quá số hàng mỗi trang</t>
  </si>
  <si>
    <t>Hiển thị thanh phân trang với nút điều hướng và dropdown chọn số hàng mỗi trang</t>
  </si>
  <si>
    <t>1. Admin đăng nhập vào hệ thống
2. Truy cập trang Báo cáo thống kê
3. Chọn tab "Hóa đơn"</t>
  </si>
  <si>
    <t>1. Admin truy cập tab "Hóa đơn"</t>
  </si>
  <si>
    <t>1. Admin nhập điều kiện lọc (tìm kiếm / ngày / trạng thái)
2. Không có hóa đơn nào phù hợp</t>
  </si>
  <si>
    <t>GUI_SHOW – Tab Biểu Đồ (Charts)</t>
  </si>
  <si>
    <t>GUI-BC08</t>
  </si>
  <si>
    <t>Thẻ chỉ số – Ba chỉ số doanh thu</t>
  </si>
  <si>
    <t>Admin vào tab Biểu đồ, có đơn hàng đã thanh toán</t>
  </si>
  <si>
    <t>Hiển thị ba thẻ: Tổng doanh thu, Số đơn hoàn tất, Doanh thu trung bình mỗi đơn</t>
  </si>
  <si>
    <t>GUI-BC09</t>
  </si>
  <si>
    <t>Bộ chọn khoảng thời gian</t>
  </si>
  <si>
    <t>Đang ở tab Biểu đồ</t>
  </si>
  <si>
    <t>Hiển thị các nút chọn: Hôm nay, Hôm qua, 7 ngày, 30 ngày, Tháng này</t>
  </si>
  <si>
    <t>GUI-BC10</t>
  </si>
  <si>
    <t>Bộ chọn loại biểu đồ</t>
  </si>
  <si>
    <t>Hiển thị các nút: Biểu đồ cột (Bar), đường (Line), tròn (Pie)</t>
  </si>
  <si>
    <t>GUI-BC11</t>
  </si>
  <si>
    <t>Biểu đồ doanh thu theo thời gian</t>
  </si>
  <si>
    <t>Có đơn đã thanh toán trong khoảng thời gian được chọn</t>
  </si>
  <si>
    <t>Hiển thị biểu đồ doanh thu với trục X là ngày và trục Y là số tiền</t>
  </si>
  <si>
    <t>GUI-BC12</t>
  </si>
  <si>
    <t>Top 5 món ăn bán chạy nhất</t>
  </si>
  <si>
    <t>Có đơn đã thanh toán với dữ liệu món ăn</t>
  </si>
  <si>
    <t>Hiển thị danh sách top 5 món bán chạy với tên món, số lượng đã bán và doanh thu</t>
  </si>
  <si>
    <t>GUI_SHOW – Tab Khách Hàng (Customers)</t>
  </si>
  <si>
    <t>GUI-BC13</t>
  </si>
  <si>
    <t>Thẻ tổng quan – Khách thành viên</t>
  </si>
  <si>
    <t>Admin vào tab Khách hàng, có dữ liệu</t>
  </si>
  <si>
    <t>Hiển thị tổng số tài khoản loyalty đã đăng ký</t>
  </si>
  <si>
    <t>GUI-BC14</t>
  </si>
  <si>
    <t>Thẻ tổng quan – Khách mới</t>
  </si>
  <si>
    <t>Đang ở tab Khách hàng</t>
  </si>
  <si>
    <t>Hiển thị số khách hàng mới đăng ký trong kỳ đã chọn</t>
  </si>
  <si>
    <t>GUI-BC15</t>
  </si>
  <si>
    <t>Thẻ tổng quan – Khách quay lại</t>
  </si>
  <si>
    <t>Hiển thị số khách có từ 2 lần ghé thăm trở lên trong kỳ</t>
  </si>
  <si>
    <t>GUI-BC16</t>
  </si>
  <si>
    <t>Thẻ tổng quan – Lượt khách vãng lai</t>
  </si>
  <si>
    <t>Hiển thị số lượt đặt món của khách không đăng ký trong kỳ</t>
  </si>
  <si>
    <t>GUI-BC17</t>
  </si>
  <si>
    <t>Bảng Top khách hàng theo số đơn</t>
  </si>
  <si>
    <t>Có dữ liệu khách hàng trong kỳ</t>
  </si>
  <si>
    <t>Hiển thị bảng xếp hạng khách theo số lượng đơn hàng: STT, Tên, Số đơn</t>
  </si>
  <si>
    <t>GUI-BC18</t>
  </si>
  <si>
    <t>Bảng Top khách hàng theo doanh thu</t>
  </si>
  <si>
    <t>Hiển thị bảng xếp hạng khách theo tổng doanh thu đóng góp: STT, Tên, Doanh thu</t>
  </si>
  <si>
    <t>GUI-BC19</t>
  </si>
  <si>
    <t>Biểu đồ tăng trưởng khách hàng theo tháng</t>
  </si>
  <si>
    <t>Có dữ liệu lịch sử theo tháng</t>
  </si>
  <si>
    <t>Hiển thị biểu đồ đường thể hiện số lượng khách mới theo từng tháng</t>
  </si>
  <si>
    <t>GUI-BC20</t>
  </si>
  <si>
    <t>Trạng thái không có dữ liệu – Tab Khách hàng</t>
  </si>
  <si>
    <t>Không có dữ liệu phù hợp trong kỳ đã chọn</t>
  </si>
  <si>
    <t>Hiển thị thông báo "Không có dữ liệu"</t>
  </si>
  <si>
    <t>GUI_SHOW – Tab Đặt Bàn (Bookings)</t>
  </si>
  <si>
    <t>GUI-BC21</t>
  </si>
  <si>
    <t>Thẻ tổng quan – Tổng đặt bàn</t>
  </si>
  <si>
    <t>Admin vào tab Đặt bàn, có dữ liệu đặt bàn trong kỳ</t>
  </si>
  <si>
    <t>Hiển thị tổng số lượt đặt bàn trong khoảng thời gian đã chọn</t>
  </si>
  <si>
    <t>GUI-BC22</t>
  </si>
  <si>
    <t>Thẻ tổng quan – Tỷ lệ hủy</t>
  </si>
  <si>
    <t>Đang ở tab Đặt bàn</t>
  </si>
  <si>
    <t>Hiển thị tỷ lệ hủy đặt bàn (%) trong kỳ</t>
  </si>
  <si>
    <t>GUI-BC23</t>
  </si>
  <si>
    <t>Thẻ tổng quan – Số khách trung bình mỗi lần đặt</t>
  </si>
  <si>
    <t>Hiển thị số khách trung bình tính theo từng đơn đặt bàn (người)</t>
  </si>
  <si>
    <t>GUI-BC24</t>
  </si>
  <si>
    <t>Thẻ tổng quan – Số lượt đã xác nhận</t>
  </si>
  <si>
    <t>Hiển thị tổng số lượt đặt bàn đã được xác nhận thành công</t>
  </si>
  <si>
    <t>GUI-BC25</t>
  </si>
  <si>
    <t>Biểu đồ giờ cao điểm (Bar chart)</t>
  </si>
  <si>
    <t>Có dữ liệu đặt bàn trong kỳ</t>
  </si>
  <si>
    <t>Hiển thị biểu đồ cột thể hiện số lượt đặt bàn theo từng khung giờ trong ngày</t>
  </si>
  <si>
    <t>GUI-BC26</t>
  </si>
  <si>
    <t>Biểu đồ phân bố trạng thái (Pie chart)</t>
  </si>
  <si>
    <t>Hiển thị biểu đồ tròn với 4 phân khúc: Chờ xác nhận, Đã xác nhận, Đã hủy, Hoàn thành</t>
  </si>
  <si>
    <t>GUI-BC27</t>
  </si>
  <si>
    <t>Biểu đồ đặt bàn theo ngày (Line chart)</t>
  </si>
  <si>
    <t>Hiển thị biểu đồ đường thể hiện xu hướng số lượt đặt bàn theo từng ngày</t>
  </si>
  <si>
    <t>GUI-BC28</t>
  </si>
  <si>
    <t>Trạng thái không có dữ liệu – Tab Đặt bàn</t>
  </si>
  <si>
    <t>1. Admin đăng nhập vào hệ thống
2. Truy cập trang Báo cáo thống kê
3. Chọn tab "Biểu đồ"</t>
  </si>
  <si>
    <t>1. Admin truy cập tab "Biểu đồ"</t>
  </si>
  <si>
    <t>1. Admin truy cập tab "Biểu đồ"
2. Chọn khoảng thời gian</t>
  </si>
  <si>
    <t>1. Admin truy cập tab "Khách hàng"</t>
  </si>
  <si>
    <t>1. Admin truy cập tab "Khách hàng"
2. Chọn khoảng thời gian</t>
  </si>
  <si>
    <t>1. Admin truy cập tab "Đặt bàn"</t>
  </si>
  <si>
    <t>1. Admin truy cập tab "Đặt bàn"
2. Chọn khoảng thời gian</t>
  </si>
  <si>
    <t>FUNCTION_SHOW – Chức Năng Thống Kê</t>
  </si>
  <si>
    <t>FUNC-BC01</t>
  </si>
  <si>
    <t>FUNC-BC02</t>
  </si>
  <si>
    <t>Lọc với ngày bắt đầu &gt; ngày kết thúc</t>
  </si>
  <si>
    <t>FUNC-BC03</t>
  </si>
  <si>
    <t>Lọc theo trạng thái thanh toán</t>
  </si>
  <si>
    <t>FUNC-BC04</t>
  </si>
  <si>
    <t>Tìm kiếm theo mã đơn hoặc số bàn</t>
  </si>
  <si>
    <t>FUNC-BC05</t>
  </si>
  <si>
    <t>FUNC-BC06</t>
  </si>
  <si>
    <t>In hóa đơn từ danh sách</t>
  </si>
  <si>
    <t>FUNC-BC07</t>
  </si>
  <si>
    <t>Xuất danh sách hóa đơn ra file Excel</t>
  </si>
  <si>
    <t>FUNC-BC08</t>
  </si>
  <si>
    <t>Đặt lại bộ lọc</t>
  </si>
  <si>
    <t>FUNC-BC09</t>
  </si>
  <si>
    <t>Tab Biểu đồ – chọn khoảng thời gian</t>
  </si>
  <si>
    <t>FUNC-BC10</t>
  </si>
  <si>
    <t>Tab Biểu đồ – đổi loại biểu đồ</t>
  </si>
  <si>
    <t>FUNC-BC11</t>
  </si>
  <si>
    <t>Tab Khách hàng – chọn khoảng thời gian</t>
  </si>
  <si>
    <t>FUNC-BC12</t>
  </si>
  <si>
    <t>Tab Khách hàng – khoảng thời gian tùy chỉnh</t>
  </si>
  <si>
    <t>FUNC-BC13</t>
  </si>
  <si>
    <t>Tab Đặt bàn – chọn khoảng thời gian</t>
  </si>
  <si>
    <t>FUNC-BC14</t>
  </si>
  <si>
    <t>Tab Đặt bàn – khoảng thời gian tùy chỉnh</t>
  </si>
  <si>
    <t>FUNC-BC15</t>
  </si>
  <si>
    <t>Tab Đặt bàn – đặt lại bộ lọc</t>
  </si>
  <si>
    <t>Bảng chỉ hiển thị các hóa đơn tạo trong khoảng ngày đã chọn, tổng quan cập nhật tương ứng</t>
  </si>
  <si>
    <t>Hệ thống hiển thị thông báo lỗi "Ngày bắt đầu phải nhỏ hơn hoặc bằng ngày kết thúc" và không cập nhật bảng</t>
  </si>
  <si>
    <t>Có hóa đơn ở nhiều trạng thái khác nhau</t>
  </si>
  <si>
    <t>Bảng chỉ hiển thị các hóa đơn có trạng thái "Đã thanh toán"</t>
  </si>
  <si>
    <t>Có dữ liệu hóa đơn</t>
  </si>
  <si>
    <t>Bảng lọc và hiển thị ngay kết quả khớp sau khoảng trễ tìm kiếm, không cần nhấn nút</t>
  </si>
  <si>
    <t>Hệ thống mở modal hiển thị: số bàn, trạng thái, tên khách, thời gian, danh sách món, tổng tiền</t>
  </si>
  <si>
    <t>Hệ thống mở cửa sổ in với nội dung hóa đơn đầy đủ kèm mã QR ngân hàng</t>
  </si>
  <si>
    <t>Có dữ liệu hóa đơn đang hiển thị</t>
  </si>
  <si>
    <t>Hệ thống tải xuống file Excel chứa danh sách hóa đơn với các cột đầy đủ</t>
  </si>
  <si>
    <t>Đang có bộ lọc được áp dụng</t>
  </si>
  <si>
    <t>Tất cả bộ lọc được xóa, bảng hiển thị lại toàn bộ hóa đơn</t>
  </si>
  <si>
    <t>Hệ thống tải lại dữ liệu và cập nhật toàn bộ biểu đồ và chỉ số</t>
  </si>
  <si>
    <t>Đang ở tab Biểu đồ, có dữ liệu</t>
  </si>
  <si>
    <t>Biểu đồ doanh thu chuyển sang dạng tương ứng</t>
  </si>
  <si>
    <t>Hệ thống tải lại và cập nhật 4 thẻ, hai bảng top và biểu đồ tăng trưởng</t>
  </si>
  <si>
    <t>Hiện ô nhập ngày, hệ thống tải lại dữ liệu theo khoảng ngày được chọn</t>
  </si>
  <si>
    <t>Đang ở tab Đặt bàn, có dữ liệu đặt bàn</t>
  </si>
  <si>
    <t>Hệ thống tải lại dữ liệu và cập nhật 4 thẻ chỉ số cùng 3 biểu đồ</t>
  </si>
  <si>
    <t>Hiện ô nhập ngày tùy chỉnh, hệ thống tải lại và hiển thị đúng dữ liệu theo kỳ đã chọn</t>
  </si>
  <si>
    <t>Đang ở tab Đặt bàn, có bộ lọc tùy chỉnh</t>
  </si>
  <si>
    <t>Hệ thống xóa bộ lọc, quay về khoảng mặc định 7 ngày và tải lại dữ liệu</t>
  </si>
  <si>
    <t>1. Vào tab Hóa đơn
2. Chọn "Từ ngày" và "Đến ngày" hợp lệ</t>
  </si>
  <si>
    <t>1. Chọn "Từ ngày" lớn hơn "Đến ngày"</t>
  </si>
  <si>
    <t>1. Chọn trạng thái "Đã thanh toán" trong dropdown</t>
  </si>
  <si>
    <t>1. Nhập mã đơn hàng hoặc số bàn vào ô tìm kiếm</t>
  </si>
  <si>
    <t>1. Nhấn nút "Xem chi tiết" trên một hàng</t>
  </si>
  <si>
    <t>1. Nhấn nút "In hóa đơn" trên một hàng</t>
  </si>
  <si>
    <t>1. Nhấn nút "Xuất Excel" trong khu vực bộ lọc</t>
  </si>
  <si>
    <t>1. Áp dụng một số bộ lọc
2. Nhấn nút "Đặt lại"</t>
  </si>
  <si>
    <t>1. Nhấn nút "7 ngày" hoặc "30 ngày" trên tab Biểu đồ</t>
  </si>
  <si>
    <t>1. Nhấn lần lượt các nút "Bar", "Line", "Pie"</t>
  </si>
  <si>
    <t>1. Vào tab Khách hàng
2. Chọn khoảng thời gian khác nhau</t>
  </si>
  <si>
    <t>1. Chọn "Tùy chỉnh" trong dropdown
2. Nhập khoảng ngày cụ thể</t>
  </si>
  <si>
    <t>1. Vào tab Đặt bàn
2. Đổi dropdown khoảng thời gian</t>
  </si>
  <si>
    <t>1. Chọn "Tùy chỉnh" trong dropdown
2. Nhập "Từ ngày" và "Đến ngày" hợp lệ</t>
  </si>
  <si>
    <t>1. Áp dụng tùy chỉnh khoảng thời gian
2. Nhấn nút "Đặt lại"</t>
  </si>
  <si>
    <t xml:space="preserve">Lọc hóa đơn theo khoảng ngày hợp lệ </t>
  </si>
  <si>
    <t>Xem chi tiết một hóa đơn</t>
  </si>
  <si>
    <t>Số lượng Test</t>
  </si>
  <si>
    <t>Đặt bàn</t>
  </si>
  <si>
    <t>Quản lý danh sách đặt bàn</t>
  </si>
  <si>
    <t>Quên mật khẩu</t>
  </si>
  <si>
    <t>Đăng xuất</t>
  </si>
  <si>
    <t>Quản lý tài khoản cá nhân</t>
  </si>
  <si>
    <t>Quản lý tài khoản hệ thống</t>
  </si>
  <si>
    <t>Tìm kiếm món ăn</t>
  </si>
  <si>
    <t>Xem chi tiết món ăn</t>
  </si>
  <si>
    <t>Quản lý mã giảm giá</t>
  </si>
  <si>
    <t>Xem khuyến mãi</t>
  </si>
  <si>
    <t>TEST CASE SYSTEM SPRINT 2</t>
  </si>
  <si>
    <t>Nam</t>
  </si>
  <si>
    <t>GUI_SHOW Quên mật khẩu</t>
  </si>
  <si>
    <t>GUI-QMK01</t>
  </si>
  <si>
    <t>[Label/Tiêu đề] Hàng chữ "Quên Mật Khẩu"</t>
  </si>
  <si>
    <t> Đứng tại màn hình Quên mật khẩu, quan sát tiêu đề</t>
  </si>
  <si>
    <t>Truy cập vào hệ thống (/forgot-password)</t>
  </si>
  <si>
    <t>Hiển thị rõ, font chữ đậm, canh giữa</t>
  </si>
  <si>
    <t>Ngọc</t>
  </si>
  <si>
    <t> </t>
  </si>
  <si>
    <t>GUI-QMK02</t>
  </si>
  <si>
    <t>[Email] Textbox</t>
  </si>
  <si>
    <t> Quan sát ô nhập Email</t>
  </si>
  <si>
    <t>Truy cập vào hệ thống</t>
  </si>
  <si>
    <t>Text color: Đen (trắng nếu dark mode). Placeholder: "Nhập email của bạn"
Status: enable</t>
  </si>
  <si>
    <t>GUI-QMK03</t>
  </si>
  <si>
    <t>[Quay lại đăng nhập] Link</t>
  </si>
  <si>
    <t>Quan sát link điều hướng Quay lại</t>
  </si>
  <si>
    <t>Text color: Nổi bật (màu xanh highlight), có hiệu ứng hover
Status: enable</t>
  </si>
  <si>
    <t>GUI-QMK04</t>
  </si>
  <si>
    <t>[Gửi OTP] Button</t>
  </si>
  <si>
    <t>Quan sát nút hành động chính "Gửi OTP"</t>
  </si>
  <si>
    <t>Nút bự hiển thị chữ "Gửi OTP", chữ màu trắng/nền đen.
Status: enable</t>
  </si>
  <si>
    <t>FUNCTION_SHOW Quên mật khẩu</t>
  </si>
  <si>
    <t>FUNC-QMK01</t>
  </si>
  <si>
    <t>Gửi yêu cầu lấy lại MK thành công</t>
  </si>
  <si>
    <t>1. Nhập email đang tồn tại trong hệ thống
2. Click button "Gửi OTP"</t>
  </si>
  <si>
    <t>Email phải có trong CSDL</t>
  </si>
  <si>
    <t>Hệ thống báo thành công, gửi OTP qua email và chuyển sang trang Xác nhận OTP (/verification-otp)</t>
  </si>
  <si>
    <t>FUNC-QMK02</t>
  </si>
  <si>
    <t>Gửi yêu cầu lấy lại MK thất bại (Sai Email)</t>
  </si>
  <si>
    <t>1. Nhập một email hợp lệ nhưng chưa từng đăng ký tài khoản
2. Click "Gửi OTP"</t>
  </si>
  <si>
    <t>Email chưa có trong DB</t>
  </si>
  <si>
    <t>Hệ thống chặn và báo lỗi từ backend (VD: Email không tồn tại)</t>
  </si>
  <si>
    <t>FUNC-QMK03</t>
  </si>
  <si>
    <t>Để ô Email trống</t>
  </si>
  <si>
    <t>1. Không nhập bất kỳ ký tự nào vào ô Email
2. Click button "Gửi OTP"</t>
  </si>
  <si>
    <t>Hệ thống chặn gọi API, hiện thông báo: "Vui lòng nhập email"</t>
  </si>
  <si>
    <t>FUNC-QMK04</t>
  </si>
  <si>
    <t xml:space="preserve"> Email sai định dạng</t>
  </si>
  <si>
    <t>1. Nhập email sai chuẩn (VD: testabc, abc@.com)
2. Click "Gửi OTP"</t>
  </si>
  <si>
    <t>Hệ thống chặn gọi API, hiện thông báo: "Vui lòng nhập địa chỉ email hợp lệ"</t>
  </si>
  <si>
    <t>FUNC-QMK05</t>
  </si>
  <si>
    <t xml:space="preserve"> Click quay lại Đăng nhập</t>
  </si>
  <si>
    <t>1. Click vào đường link "Quay lại đăng nhập."</t>
  </si>
  <si>
    <t>Form Quên mật khẩu biến mất, chuyển hướng thành công sang màn hình Đăng nhập (/login)</t>
  </si>
  <si>
    <t>GUI_SHOW Đổi mật khẩu</t>
  </si>
  <si>
    <t>GUI-DMK01</t>
  </si>
  <si>
    <t>[Label/Tiêu đề] Cửa sổ Xác minh</t>
  </si>
  <si>
    <t xml:space="preserve"> đề] Cửa sổ Xác minh KH bấm nút "Đổi mật khẩu" ở Profile, quan sát Modal hiện ra</t>
  </si>
  <si>
    <t>Đăng nhập thành công vào hệ thống</t>
  </si>
  <si>
    <t>Hiển thị Modal "Xác minh danh tính của bạn" cùng Icon khóa. Trải nghiệm tối màu nền mượt mà.</t>
  </si>
  <si>
    <t>GUI-DMK02</t>
  </si>
  <si>
    <t>[Mật khẩu hiện tại] Textbox</t>
  </si>
  <si>
    <t>Quan sát ô nhập mật khẩu cũ</t>
  </si>
  <si>
    <t>Modal Xác minh đang mở</t>
  </si>
  <si>
    <t>Placeholder: "Nhập mật khẩu hiện tại"
Có icon con mắt (Toggle visibility)</t>
  </si>
  <si>
    <t>GUI-DMK03</t>
  </si>
  <si>
    <t>[Mới &amp; Xác nhận] Textboxes</t>
  </si>
  <si>
    <t>Quan sát form Đổi mật khẩu sau khi qua bước xác minh</t>
  </si>
  <si>
    <t>Truy cập trang Reset Password (/reset-password)</t>
  </si>
  <si>
    <t>GUI-DMK04</t>
  </si>
  <si>
    <t>[Nút hành động] Buttons</t>
  </si>
  <si>
    <t>Quan sát nút "Hủy" và "Tiếp tục" trong modal</t>
  </si>
  <si>
    <t>2 nút hiển thị đúng trạng thái. Click Hủy -&gt; Đóng Modal.</t>
  </si>
  <si>
    <t>FUNCTION_SHOW Đổi mật khẩu</t>
  </si>
  <si>
    <t>FUNC-DMK01</t>
  </si>
  <si>
    <t xml:space="preserve"> Xác minh danh tính thành công</t>
  </si>
  <si>
    <t>1. Nhập chính xác Mật khẩu hiện tại
2. Click nút "Tiếp tục"</t>
  </si>
  <si>
    <t>Hệ thống báo thành công và tự động chuyển hướng người dùng sang Form Đặt MK Mới (/reset-password)</t>
  </si>
  <si>
    <t>FUNC-DMK02</t>
  </si>
  <si>
    <t>Xác minh thất bại (Sai MK cũ)</t>
  </si>
  <si>
    <t>1. Nhập sai Mật khẩu hiện tại
2. Click "Tiếp tục"</t>
  </si>
  <si>
    <t>Hệ thống báo lỗi từ máy chủ (VD: Mật khẩu không đúng)</t>
  </si>
  <si>
    <t>FUNC-DMK03</t>
  </si>
  <si>
    <t xml:space="preserve"> Khóa cảnh báo sai MK 3 lần</t>
  </si>
  <si>
    <t>1. Cố tình nhập sai MK liên tục 3 lần
2. Click "Tiếp tục"</t>
  </si>
  <si>
    <t xml:space="preserve"> minh đang mở Trả về lỗi: "Bạn đã nhập sai mật khẩu quá 3 lần...". Hệ thống hiển thị thêm link "Bạn quên mật khẩu? Đặt lại mật khẩu" màu xanh dương.</t>
  </si>
  <si>
    <t>FUNC-DMK04</t>
  </si>
  <si>
    <t>Đi tới Quên MK khi bị khóa</t>
  </si>
  <si>
    <t>1. Nhập sai 3 lần để hiện link Quên MK
2. Bấm vào chữ "Đặt lại mật khẩu"</t>
  </si>
  <si>
    <t>Link quên mật khẩu phải đang hiển thị</t>
  </si>
  <si>
    <t>Modal đóng lại. Hệ thống chuyển hướng ra khỏi Profile và vào trang /forgot-password</t>
  </si>
  <si>
    <t>FUNC-DMK05</t>
  </si>
  <si>
    <t>Mật khẩu mới không khớp</t>
  </si>
  <si>
    <t>1. Nhập MK mới
2. Nhập Xác nhận MK là một chuỗi khác
3. Bấm Đổi MK</t>
  </si>
  <si>
    <t>Đang ở /reset-password</t>
  </si>
  <si>
    <t>Hệ thống chặn gọi API, hiển thị thông báo lỗi: "Mật khẩu và mật khẩu xác nhận phải giống nhau"</t>
  </si>
  <si>
    <t>FUNC-DMK06</t>
  </si>
  <si>
    <t>Hệ thống chặn gọi API, hiển thị thông báo lỗi: "Mật khẩu và mật khẩu xác nhận phải giống nhau".</t>
  </si>
  <si>
    <t>FUNC-DMK07</t>
  </si>
  <si>
    <t xml:space="preserve"> Bỏ trống MK mới</t>
  </si>
  <si>
    <t>1. Để trống 1 trong 2 ô ở màn hình Reset Password
2. Bấm Cập nhật</t>
  </si>
  <si>
    <t xml:space="preserve"> /reset-password Hệ thống chặn tải dữ liệu: "Vui lòng nhập đầy đủ thông tin"</t>
  </si>
  <si>
    <t>GUI_SHOW Quản lý tài khoản cá nhân</t>
  </si>
  <si>
    <t>GUI-PF01</t>
  </si>
  <si>
    <t>[Tab Navigation] Chuyển đổi công năng</t>
  </si>
  <si>
    <t>Quan sát 2 thẻ Tab ở đầu trang</t>
  </si>
  <si>
    <t>Hệ thống đã đăng nhập, vào mục Profile</t>
  </si>
  <si>
    <t>Hiển thị 2 Tabs chuyển đổi: "Tài Khoản" và "Đổi Mật Khẩu"</t>
  </si>
  <si>
    <t>GUI-PF02</t>
  </si>
  <si>
    <t>[Khung Avatar] Hiển thị Avatar</t>
  </si>
  <si>
    <t> Quan sát Khu vực hiển thị Ảnh đại diện</t>
  </si>
  <si>
    <t>Đang ở tab "Tài Khoản"</t>
  </si>
  <si>
    <t>Hiển thị Avt gốc hoặc Default avatar. Nút "Chọn ảnh". Hover vào Avt sẽ mờ đi.</t>
  </si>
  <si>
    <t>GUI-PF03</t>
  </si>
  <si>
    <t xml:space="preserve"> [Họ và Tên] Textbox</t>
  </si>
  <si>
    <t>Quan sát ô nhập Họ và Tên</t>
  </si>
  <si>
    <t>Textbox điền sẵn tên hiện tại.
Status: enable</t>
  </si>
  <si>
    <t>GUI-PF04</t>
  </si>
  <si>
    <t>[Email] Textbox khóa cố định</t>
  </si>
  <si>
    <t>Quan sát ô xem Email</t>
  </si>
  <si>
    <t>Textbox điền sẵn Email.
Status: disable (Xám màu, không cho sửa)</t>
  </si>
  <si>
    <t>GUI-PF05</t>
  </si>
  <si>
    <t>[Số Điện Thoại] Textbox</t>
  </si>
  <si>
    <t>Quan sát ô nhập Số điện thoại</t>
  </si>
  <si>
    <t>Textbox điền sẵn SDT hiện tại.
Status: enable</t>
  </si>
  <si>
    <t>GUI-PF06</t>
  </si>
  <si>
    <t xml:space="preserve"> [Lưu Thay Đổi] Button</t>
  </si>
  <si>
    <t>Quan sát nút "Lưu Thay Đổi"</t>
  </si>
  <si>
    <t>Mặc định chưa chỉnh sửa gì =&gt; Status: disable (cursor-not-allowed)</t>
  </si>
  <si>
    <t>Mặc định chưa chỉnh sửa gì -&gt; Status: disable (cursor-not-allowed)</t>
  </si>
  <si>
    <t>FUNCTION_SHOW Quản lý tài khoản cá nhân</t>
  </si>
  <si>
    <t>FUNC-PF01</t>
  </si>
  <si>
    <t xml:space="preserve"> Xem phóng to Avatar</t>
  </si>
  <si>
    <t>1. Bấm tực tiếp vào khung Ảnh đại diện</t>
  </si>
  <si>
    <t>Hệ thống bật Popup view ảnh to toàn màn hình. Có nút Tắt.</t>
  </si>
  <si>
    <t>FUNC-PF02</t>
  </si>
  <si>
    <t xml:space="preserve"> Chọn file không phải là Ảnh</t>
  </si>
  <si>
    <t xml:space="preserve">1. Bấm "Chọn ảnh"
2. Upload file .pdf, .txt...
</t>
  </si>
  <si>
    <t>Hệ thống chặn thao tác, cảnh báo: "Chỉ chấp nhận file ảnh (JPG, PNG, WEBP)"</t>
  </si>
  <si>
    <t>FUNC-PF03</t>
  </si>
  <si>
    <t>Chọn file Ảnh quá giới hạn 5MB</t>
  </si>
  <si>
    <t>1. Lựa chọn bức ảnh dung lượng &gt; 5MB</t>
  </si>
  <si>
    <t>Chuẩn bị sẵn file lớn</t>
  </si>
  <si>
    <t>Hệ thống chặn và báo lỗi: "Kích thước ảnh không được vượt quá 5MB"</t>
  </si>
  <si>
    <t>FUNC-PF04</t>
  </si>
  <si>
    <t xml:space="preserve"> Cập nhật Avatar thành công</t>
  </si>
  <si>
    <t>1. Bấm "Chọn ảnh" &lt; 5MB (JPG/PNG)
2. Xem Preview ảnh (có tick xanh)
3. Bấm "Xác nhận thay đổi"</t>
  </si>
  <si>
    <t>Chuẩn bị file hợp lệ</t>
  </si>
  <si>
    <t>Gọi API thành công, hiện toast "Cập nhật avatar thành công". Trả về giao diện mới.</t>
  </si>
  <si>
    <t>FUNC-PF05</t>
  </si>
  <si>
    <t xml:space="preserve"> Hủy cập nhật Avatar trước khi lưu</t>
  </si>
  <si>
    <t>1. Chọn file ảnh hợp lệ
2. Bấm nút "Hủy" kế bên Xác nhận</t>
  </si>
  <si>
    <t>file chưa được nộp lên DB</t>
  </si>
  <si>
    <t>Khung Preview tắt đi, trở lại Avt lúc đầu, Xóa cache đường dẫn ảnh file gốc.</t>
  </si>
  <si>
    <t>FUNC-PF06</t>
  </si>
  <si>
    <t xml:space="preserve"> Số điện thoại sai định dạng</t>
  </si>
  <si>
    <t>1. Gõ SĐT thiếu số hoặc không bắt đầu bằng số 0 (abc, 098)</t>
  </si>
  <si>
    <t>Khung nhập bị tô đỏ, viền đỏ. Cảnh báo bên dưới: "Số điện thoại không hợp lệ". Nút Lưu Thay Đổi bị KHÓA.</t>
  </si>
  <si>
    <t>FUNC-PF07</t>
  </si>
  <si>
    <t xml:space="preserve"> Để trống Số điện thoại</t>
  </si>
  <si>
    <t>1. Xóa đi toàn bộ trắng ô SĐT</t>
  </si>
  <si>
    <t>Khung nhập viền đỏ. Hiển thị chữ: "Vui lòng nhập số điện thoại". Nút Lưu cũng khóa.</t>
  </si>
  <si>
    <t>FUNC-PF08</t>
  </si>
  <si>
    <t>Cập nhật Name &amp; Phone thành công</t>
  </si>
  <si>
    <t>1. Tên hợp lệ, SĐT mới là 10 số (VD: 0912345678)
2. Nút bấm sáng lên
3. Bấm "Lưu Thay Đổi"</t>
  </si>
  <si>
    <t>Gọi API update thành công. Báo success và UI cập nhật số liệu/tên mới trên toàn hệ thống Header/Profile.</t>
  </si>
  <si>
    <t>GUI_SHOW Quản lý tài khoản hệ thống</t>
  </si>
  <si>
    <t>GUI-QLTK01</t>
  </si>
  <si>
    <t>[Màn hình chính] Khởi tạo trang mặc định</t>
  </si>
  <si>
    <t>Từ Sidebar bấm "Quản lý Nhân sự", chọn "Nhân Viên", quan sát toàn bộ trang.</t>
  </si>
  <si>
    <t>Đăng nhập bằng tài khoản ADMIN</t>
  </si>
  <si>
    <t>Hệ thống tải thành công trang, tiêu đề "Quản lý Tài khoản (Nhân viên)" hiển thị rõ ràng. Bảng dữ liệu hiển thị đúng.</t>
  </si>
  <si>
    <t>GUI-QLTK02</t>
  </si>
  <si>
    <t>[Tab] Chuyển đổi trạng thái Tab</t>
  </si>
  <si>
    <t>1. Đứng tại trang Quản lý Nhân viên
2. Click chuột sang thẻ "Đã Xóa / Khóa"</t>
  </si>
  <si>
    <t>Đang ở bảng Active</t>
  </si>
  <si>
    <t>Nút Tab "Đã Xóa" sáng đỏ, Tab "Hoạt Động" tắt viền. Bảng dữ liệu tự động cập nhật danh sách các tài khoản bị xóa.</t>
  </si>
  <si>
    <t>GUI-QLTK03</t>
  </si>
  <si>
    <t>[Nút Thao tác] Thay đổi chức năng theo Tab</t>
  </si>
  <si>
    <t>Quan sát cột Thao Tác ở bảng dữ liệu khi đứng ở 2 Tab khác nhau</t>
  </si>
  <si>
    <t>Đã chuyển đổi qua lại giữa 2 Tab</t>
  </si>
  <si>
    <t xml:space="preserve">- Tab Hoạt Động: Hiện thị các icon Sửa (Bút chì) và Xóa Mềm (Thùng Rác).
- Tab Đã Xóa: Hiển thị icon Khôi phục (Mũi tên xanh) và Xóa vĩnh viễn (Thùng rác đỏ). </t>
  </si>
  <si>
    <t>FUNCTION_SHOW Quản lý tài khoản hệ thống</t>
  </si>
  <si>
    <t>FUNC-QLTK01</t>
  </si>
  <si>
    <t>Thêm tài khoản thành công với dữ liệu hợp lệ</t>
  </si>
  <si>
    <t>1. Click button "Thêm tài khoản"
2. Nhập các thông tin Tên, Email, Mật khẩu, Vai trò
3. Click button "Tạo mới"</t>
  </si>
  <si>
    <t>Form bật thành công, Email chưa từng được đăng ký</t>
  </si>
  <si>
    <t>Popup xử lý xong, hệ thống thông báo "Tạo tài khoản thành công". Bảng danh sách tự động xuất hiện tên nhân viên mới.</t>
  </si>
  <si>
    <t>FUNC-QLTK02</t>
  </si>
  <si>
    <t>hêm tài khoản thất bại do bỏ trống thông tin</t>
  </si>
  <si>
    <t>1. Click button "Thêm tài khoản"
2. Không nhập thông tin
3. Click button "Tạo mới"</t>
  </si>
  <si>
    <t>Form bật thành công</t>
  </si>
  <si>
    <t>Hệ thống chặn thao tác, trình duyệt báo yêu cầu điền đầy đủ trường dữ liệu (HTML5 Validation). API không được gọi.</t>
  </si>
  <si>
    <t>FUNC-QLTK03</t>
  </si>
  <si>
    <t>Thêm tài khoản thất bại trùng Email</t>
  </si>
  <si>
    <t>1. Click button "Thêm tài khoản"
2. Nhập thông tin với Email đã tồn tại
3. Click button "Tạo mới"</t>
  </si>
  <si>
    <t>Email đã nằm trong dữ liệu DB</t>
  </si>
  <si>
    <t>Hệ thống hiện thông báo lỗi: "Email này đã được sử dụng". Form vẫn mở và không tải lại trang.</t>
  </si>
  <si>
    <t>FUNC-QLTK04</t>
  </si>
  <si>
    <t>Thêm tài khoản thất bại mật khẩu ngắn</t>
  </si>
  <si>
    <t>1. Nhập thông tin, mật khẩu &lt; 6 ký tự
2. Click button "Tạo mới"</t>
  </si>
  <si>
    <t>Trình duyệt báo lỗi mật khẩu phải từ 6 ký tự trở lên. API không được gọi.</t>
  </si>
  <si>
    <t>FUNC-QLTK05</t>
  </si>
  <si>
    <t>Cập nhật thông tin tài khoản thành công</t>
  </si>
  <si>
    <t>1. Click vào icon Sửa của một tài khoản (WAITER)
2. Chọn Role mới hoặc đổi Trạng thái sang Inactive
3. Click "Lưu Thay Đổi"</t>
  </si>
  <si>
    <t>Đã có tài khoản nhân viên</t>
  </si>
  <si>
    <t>Hệ thống thông báo "Cập nhật tài khoản thành công", bảng dữ liệu lập tức cập nhật chức vụ/trạng thái mới.</t>
  </si>
  <si>
    <t>FUNC-QLTK06</t>
  </si>
  <si>
    <t>Cập nhật thất bại (Chặn Admin tự hạ quyền)</t>
  </si>
  <si>
    <t>1. Chọn tài khoản Admin chính mình đang sử dụng, click Sửa
2. Chọn Role CUSTOMER hoặc cấm Inactive
3. Click "Lưu Thay Đổi"</t>
  </si>
  <si>
    <t>Đứng đúng nick Admin</t>
  </si>
  <si>
    <t>Hệ thống văng lỗi bằng thông báo: "Bạn không thể tự hạ cấp quyền quản trị của chính mình".</t>
  </si>
  <si>
    <t>FUNC-QLTK07</t>
  </si>
  <si>
    <t>Xóa Mềm tài khoản đưa vào Thùng rác</t>
  </si>
  <si>
    <t>1. Đứng tại Tab Đang Hoạt động
2. Click icon Thùng rác của một nhân viên
3. Đồng ý cảnh báo</t>
  </si>
  <si>
    <t>Người bị xóa không phải là tài khoản Admin hiện tại</t>
  </si>
  <si>
    <t>Hệ thống báo thành công, tài khoản bị ẩn khỏi bảng Active, chuyển trạng thái thành Inactive và nhảy sang Tab Đã Xóa.</t>
  </si>
  <si>
    <t>FUNC-QLTK08</t>
  </si>
  <si>
    <t>Xóa Mềm thất bại (Tự xóa bản thân)</t>
  </si>
  <si>
    <t>1. Đứng tại Tab Đang Hoạt động
2. Click icon Thùng rác tại dòng Tên Admin chính mình
3. Đồng ý cảnh báo</t>
  </si>
  <si>
    <t>Hệ thống quăng lỗi thông báo "Bạn không thể tự xóa tài khoản của chính mình", bảng dữ liệu đứng im.</t>
  </si>
  <si>
    <t>FUNC-QLTK09</t>
  </si>
  <si>
    <t xml:space="preserve"> Khôi phục tài khoản từ Thùng rác</t>
  </si>
  <si>
    <t>1. Chuyển sang Tab Đã Xóa
2. Click icon Khôi phục ở dòng tài khoản mong muốn
3. Xác nhận UI</t>
  </si>
  <si>
    <t>Tab Đã Xóa có ít nhất 1 tài khoản</t>
  </si>
  <si>
    <t>Tài khoản được phục hồi Active trở lại, nhảy ngược từ bảng Đã Xóa về lại bảng Đang Hoạt động.</t>
  </si>
  <si>
    <t>FUNC-QLTK10</t>
  </si>
  <si>
    <t xml:space="preserve"> Xóa Vĩnh Viễn tài khoản</t>
  </si>
  <si>
    <t>1. Tại Thùng Rác, click Nút Thùng Rác Đỏ (Xóa vĩnh viễn)
2. Bấm Xác nhận (Confirm Warning)</t>
  </si>
  <si>
    <t>Đã có tài khoản trong Tab Đã Xóa</t>
  </si>
  <si>
    <t>Cảnh báo cực mạnh hiện lên, sau khi xác nhận hệ thống báo thành công. Tài khoản biến mất 100% khỏi cơ sở dữ liệu.</t>
  </si>
  <si>
    <t>FUNC-QLTK11</t>
  </si>
  <si>
    <t>Sử dụng chức năng Tìm kiếm tên hợp lệ</t>
  </si>
  <si>
    <t>1. Tại ô Tìm kiếm, nhập tên của một người dùng
2. Quan sát bảng hiển thị</t>
  </si>
  <si>
    <t>Nhập tên đúng</t>
  </si>
  <si>
    <t>Bảng tự động filter mượt mà và hiển thị riêng dữ liệu được chỉ định.</t>
  </si>
  <si>
    <t>FUNC-QLTK12</t>
  </si>
  <si>
    <t>Tìm kiếm tài khoản không tồn tại</t>
  </si>
  <si>
    <t>1. Tại ô Tìm kiếm, nhập "AbcXYZ123"
2. Theo dõi bảng kết quả</t>
  </si>
  <si>
    <t>Nhập chuỗi rác</t>
  </si>
  <si>
    <t>Bảng không báo lỗi, hiển thị dòng text "Không tìm thấy tài khoản nào."</t>
  </si>
  <si>
    <t>GUI_SHOW Đăng xuất</t>
  </si>
  <si>
    <t>GUI-DX01</t>
  </si>
  <si>
    <t>[Đăng xuất] Button/Link</t>
  </si>
  <si>
    <t xml:space="preserve"> Quan sát nút/link "Đăng xuất" trên thanh điều hướng hoặc menu tài khoản.</t>
  </si>
  <si>
    <t>Nút "Đăng xuất" hiển thị rõ ràng. Text color nổi bật (hoặc thay đổi màu) khi hover. Trạng thái: enable</t>
  </si>
  <si>
    <t>FUNCTION_SHOW Đăng xuất</t>
  </si>
  <si>
    <t>FUNC-DX01</t>
  </si>
  <si>
    <t>Đăng xuất thành công</t>
  </si>
  <si>
    <t>1. Nhấn vào nút "Đăng xuất" trong menu tài khoản
2. Quan sát phản hồi của hệ thống</t>
  </si>
  <si>
    <t>Hệ thống hiển thị thông báo "Đăng xuất thành công". Hệ thống gọi API clear cookie, xóa accesstoken, refreshToken, checkoutSelectedItems trong Local Storage và tự động chuyển hướng người dùng về trang chủ / trang đăng nhập (/).</t>
  </si>
  <si>
    <t>FUNC-DX02</t>
  </si>
  <si>
    <t>Xóa phiên làm việc sau khi đăng xuất</t>
  </si>
  <si>
    <t xml:space="preserve">1. Thực hiện đăng xuất thành công
2. Nhấn nút "Quay lại" (Back) trên trình duyệt hoặc cố gắng truy cập trực tiếp url trang dành cho người đã đăng nhập </t>
  </si>
  <si>
    <t>Đã đăng xuất khỏi hệ thống</t>
  </si>
  <si>
    <t>Hệ thống chặn quyền truy cập do không còn Token hợp lệ. Người dùng không thể xem dữ liệu và bị yêu cầu đăng nhập lại.</t>
  </si>
  <si>
    <t>FUNC-DX03</t>
  </si>
  <si>
    <t>Xóa refresh_token trong DB</t>
  </si>
  <si>
    <t>1. Thực hiện đăng xuất thành công
2. Kiểm tra dữ liệu user trong cơ sở dữ liệu (Database)</t>
  </si>
  <si>
    <t>Tài khoản đã đăng xuất thành công</t>
  </si>
  <si>
    <t>Trường refresh_token của user trong database được cập nhật thành rỗng (chuỗi rỗng ""). Hệ thống đảm bảo token cũ không thể dùng để tạo lại token mới.</t>
  </si>
  <si>
    <t>FUNCITON_SHOW - Đặt bàn</t>
  </si>
  <si>
    <t>FUN-DB01</t>
  </si>
  <si>
    <t>Đặt bàn với dữ liệu hợp lệ</t>
  </si>
  <si>
    <t>Nhập đầy đủ thông tin, nhấn 'Đặt bàn ngay'</t>
  </si>
  <si>
    <t>Hệ thống hoạt động bình thường</t>
  </si>
  <si>
    <t>Hiển thị thông báo thành công, lưu DB</t>
  </si>
  <si>
    <t>Lâm</t>
  </si>
  <si>
    <t>FUN-DB02</t>
  </si>
  <si>
    <t>Bỏ trống Họ tên</t>
  </si>
  <si>
    <t>Không nhập họ tên, nhấn đặt bàn</t>
  </si>
  <si>
    <t>Form đang mở</t>
  </si>
  <si>
    <t>Hiển thị lỗi 'Họ tên không được để trống'</t>
  </si>
  <si>
    <t>FUN-DB03</t>
  </si>
  <si>
    <t>Bỏ trống SĐT</t>
  </si>
  <si>
    <t>Không nhập SĐT, nhấn đặt bàn</t>
  </si>
  <si>
    <t>Hiển thị lỗi 'SĐT không được để trống'</t>
  </si>
  <si>
    <t>FUN-DB04</t>
  </si>
  <si>
    <t>SĐT không hợp lệ</t>
  </si>
  <si>
    <t>Nhập sai định dạng SĐT</t>
  </si>
  <si>
    <t>Hiển thị lỗi 'SĐT không hợp lệ'</t>
  </si>
  <si>
    <t>Nhập sai định dạng vẫn đặt bàn được</t>
  </si>
  <si>
    <t>FUN-DB05</t>
  </si>
  <si>
    <t>Bỏ trống số người</t>
  </si>
  <si>
    <t>Không nhập số người</t>
  </si>
  <si>
    <t>Không cho chọn bàn</t>
  </si>
  <si>
    <t>FUN-DB06</t>
  </si>
  <si>
    <t>Số người không hợp lệ</t>
  </si>
  <si>
    <t>Nhập 0 hoặc số âm</t>
  </si>
  <si>
    <t>Hiển thị lỗi 'Số người &gt; 0'</t>
  </si>
  <si>
    <t>FUN-DB07</t>
  </si>
  <si>
    <t>Bỏ trống ngày</t>
  </si>
  <si>
    <t>Không chọn ngày</t>
  </si>
  <si>
    <t>Hiển thị lỗi yêu cầu chọn ngày</t>
  </si>
  <si>
    <t>FUN-DB08</t>
  </si>
  <si>
    <t>Ngày quá khứ</t>
  </si>
  <si>
    <t>Chọn ngày đã qua</t>
  </si>
  <si>
    <t>Hiển thị lỗi 'Ngày không hợp lệ'</t>
  </si>
  <si>
    <t>Không cho chọn ngày quá khứ</t>
  </si>
  <si>
    <t>FUN-DB09</t>
  </si>
  <si>
    <t>Bỏ trống giờ</t>
  </si>
  <si>
    <t>Không chọn giờ</t>
  </si>
  <si>
    <t>Hiển thị lỗi yêu cầu chọn giờ</t>
  </si>
  <si>
    <t>FUN-DB10</t>
  </si>
  <si>
    <t>Không chọn bàn</t>
  </si>
  <si>
    <t>Đã nhập các trường khác</t>
  </si>
  <si>
    <t>Hiển thị lỗi yêu cầu chọn bàn</t>
  </si>
  <si>
    <t>FUN-DB11</t>
  </si>
  <si>
    <t>Load danh sách bàn</t>
  </si>
  <si>
    <t>Chọn ngày, giờ, số người</t>
  </si>
  <si>
    <t>Có dữ liệu bàn</t>
  </si>
  <si>
    <t>Hiển thị bàn phù hợp</t>
  </si>
  <si>
    <t>FUN-DB12</t>
  </si>
  <si>
    <t>Không có bàn</t>
  </si>
  <si>
    <t>Chọn thông tin không phù hợp</t>
  </si>
  <si>
    <t>Không có bàn trống</t>
  </si>
  <si>
    <t>Hiển thị 'Không có bàn phù hợp'</t>
  </si>
  <si>
    <t>FUN-DB13</t>
  </si>
  <si>
    <t>Nhập yêu cầu đặc biệt</t>
  </si>
  <si>
    <t>Nhập ghi chú và đặt bàn</t>
  </si>
  <si>
    <t>Form hợp lệ</t>
  </si>
  <si>
    <t>Lưu ghi chú vào DB</t>
  </si>
  <si>
    <t>FUNCTION_SHOW - Quản lý danh sách đặt bàn</t>
  </si>
  <si>
    <t>FUN-QLDB01</t>
  </si>
  <si>
    <t>Hiển thị danh sách</t>
  </si>
  <si>
    <t>Mở trang</t>
  </si>
  <si>
    <t>Admin login</t>
  </si>
  <si>
    <t>Hiển thị danh sách đặt bàn của khách hàng</t>
  </si>
  <si>
    <t>FUN-QLDB02</t>
  </si>
  <si>
    <t>Load dữ liệu</t>
  </si>
  <si>
    <t>Reload trang</t>
  </si>
  <si>
    <t>Có dữ liệu</t>
  </si>
  <si>
    <t>Hiển thị đúng</t>
  </si>
  <si>
    <t>FUN-QLDB03</t>
  </si>
  <si>
    <t>Làm mới</t>
  </si>
  <si>
    <t>Nhấn nút</t>
  </si>
  <si>
    <t>Có data</t>
  </si>
  <si>
    <t>Reload dữ liệu</t>
  </si>
  <si>
    <t>FUN-QLDB04</t>
  </si>
  <si>
    <t>Hiển thị trạng thái (Chờ xác nhận, Đã xác nhận, Đã hủy)</t>
  </si>
  <si>
    <t>Quan sát</t>
  </si>
  <si>
    <t>Đúng trạng thái</t>
  </si>
  <si>
    <t>FUN-QLDB05</t>
  </si>
  <si>
    <t>Tìm theo tên</t>
  </si>
  <si>
    <t>Nhập tên</t>
  </si>
  <si>
    <t>FUN-QLDB06</t>
  </si>
  <si>
    <t>Không có kết quả</t>
  </si>
  <si>
    <t>Nhập sai tên</t>
  </si>
  <si>
    <t>Không có tên đó</t>
  </si>
  <si>
    <t>Hiển thị rỗng</t>
  </si>
  <si>
    <t>FUN-QLDB07</t>
  </si>
  <si>
    <t>Clear search</t>
  </si>
  <si>
    <t>Xóa input</t>
  </si>
  <si>
    <t>Đã search</t>
  </si>
  <si>
    <t>Hiển thị full list</t>
  </si>
  <si>
    <t>FUN-QLDB08</t>
  </si>
  <si>
    <t>Xác nhận</t>
  </si>
  <si>
    <t>Nhấn button dấu ✔ ở cột "Thao tác"</t>
  </si>
  <si>
    <t>Đang ở trạng thái "Chờ xác nhận"</t>
  </si>
  <si>
    <t>Chuyển sang trạng thái "Đã xác nhận"</t>
  </si>
  <si>
    <t>FUN-QLDB09</t>
  </si>
  <si>
    <t>Hủy</t>
  </si>
  <si>
    <t>Nhấn button dấu x ở cột "Thao tác"</t>
  </si>
  <si>
    <t>Đang ở trạng thái "Chờ xác nhận hoặc Đã xác nhận"</t>
  </si>
  <si>
    <t>Chuyển trạng thái</t>
  </si>
  <si>
    <t>Chuyển sang trạng thái "Đã hủy"</t>
  </si>
  <si>
    <t>FUN-QLDB10</t>
  </si>
  <si>
    <t>Xem chi tiết</t>
  </si>
  <si>
    <t>Nhấn button dấu mắt ở cột "Thao tác"</t>
  </si>
  <si>
    <t>Hiển thị chi tiết đặt bàn</t>
  </si>
  <si>
    <t>FUN-QLDB11</t>
  </si>
  <si>
    <t>Phân trang</t>
  </si>
  <si>
    <t>Chuyển trang</t>
  </si>
  <si>
    <t>&gt;10 data</t>
  </si>
  <si>
    <t>Load đúng</t>
  </si>
  <si>
    <t>FUN-QLDB12</t>
  </si>
  <si>
    <t>Hiển thị số trang</t>
  </si>
  <si>
    <t>Đúng tổng trang</t>
  </si>
  <si>
    <t xml:space="preserve">FUNCTION_SHOW - Tìm kiếm món ăn </t>
  </si>
  <si>
    <t>TC_SEARCH_01</t>
  </si>
  <si>
    <t>Hiếu</t>
  </si>
  <si>
    <t>TC_SEARCH_02</t>
  </si>
  <si>
    <t>TC_SEARCH_03</t>
  </si>
  <si>
    <t>TC_SEARCH_04</t>
  </si>
  <si>
    <t>TC_SEARCH_05</t>
  </si>
  <si>
    <t>TC_SEARCH_06</t>
  </si>
  <si>
    <t>TC_SEARCH_07</t>
  </si>
  <si>
    <t xml:space="preserve">FUNCTION_SHOW - Xem chi tiết món ăn </t>
  </si>
  <si>
    <t>TC_DETAIL_01</t>
  </si>
  <si>
    <t>TC_DETAIL_02</t>
  </si>
  <si>
    <t>TC_DETAIL_03</t>
  </si>
  <si>
    <t>TC_DETAIL_04</t>
  </si>
  <si>
    <t>TC_DETAIL_05</t>
  </si>
  <si>
    <t>TC_DETAIL_06</t>
  </si>
  <si>
    <t>TC_DETAIL_07</t>
  </si>
  <si>
    <t>TC_DETAIL_08</t>
  </si>
  <si>
    <t>TC_DETAIL_09</t>
  </si>
  <si>
    <t xml:space="preserve">FUNCTION_SHOW - Quản lý mã giảm giá </t>
  </si>
  <si>
    <t>TC_UI_01</t>
  </si>
  <si>
    <t>TC_UI_02</t>
  </si>
  <si>
    <t>TC_UI_03</t>
  </si>
  <si>
    <t>TC_UI_04</t>
  </si>
  <si>
    <t>TC_UI_05</t>
  </si>
  <si>
    <t>TC_UI_06</t>
  </si>
  <si>
    <t xml:space="preserve">FUNCTION_SHOW - Quản lý thêm mã giảm giá </t>
  </si>
  <si>
    <t>TC_ADD_01</t>
  </si>
  <si>
    <t>TC_ADD_02</t>
  </si>
  <si>
    <t>TC_ADD_03</t>
  </si>
  <si>
    <t>TC_ADD_04</t>
  </si>
  <si>
    <t>TC_ADD_05</t>
  </si>
  <si>
    <t>TC_ADD_06</t>
  </si>
  <si>
    <t>TC_ADD_07</t>
  </si>
  <si>
    <t xml:space="preserve">FUNCTION_SHOW - Quản lý sửa mã giảm giá </t>
  </si>
  <si>
    <t>Sửa loại giảm giá</t>
  </si>
  <si>
    <t xml:space="preserve">FUNCTION_SHOW - Quản lý xóa mã giảm giá </t>
  </si>
  <si>
    <t>TC_DELETE_01</t>
  </si>
  <si>
    <t>TC_DELETE_02</t>
  </si>
  <si>
    <t>TC_DELETE_03</t>
  </si>
  <si>
    <t>TC_DELETE_04</t>
  </si>
  <si>
    <t xml:space="preserve">FUNCTION_SHOW - Quản lý tìm kiếm  mã giảm giá </t>
  </si>
  <si>
    <t>Tìm kiếm món ăn khi người dùng nhập từ khóa chính xác tồn tại trong hệ thống.</t>
  </si>
  <si>
    <t>1. Nhấn vào ô tìm kiếm
2. Nhập từ khóa tên món ăn có trong hệ thống</t>
  </si>
  <si>
    <t>Người dùng đã truy cập thành công vào hệ thống
Cơ sở dữ liệu có ít nhất một món ăn với tên khớp từ khóa tìm kiếm</t>
  </si>
  <si>
    <t>1. Hệ thống hiển thị danh sách món ăn có tên chứa từ khóa
2. Kết quả hiển thị đầy đủ thông tin: tên món, hình ảnh, giá, mô tả</t>
  </si>
  <si>
    <t>Tìm kiếm món ăn không dấu</t>
  </si>
  <si>
    <t>1. Nhấn vào ô tìm kiếm
2. Nhập từ khóa không dấu của tên món ăn có dấu trong hệ thống</t>
  </si>
  <si>
    <t>Người dùng đã truy cập thành công vào hệ thống</t>
  </si>
  <si>
    <t>Hệ thống vẫn tìm ra món ăn có dấu tương ứng</t>
  </si>
  <si>
    <t>Tìm kiếm món ăn không tồn tại</t>
  </si>
  <si>
    <t>1. Nhấn vào ô tìm kiếm
2. Nhập từ khóa không tồn tại trong cơ sở dữ liệu</t>
  </si>
  <si>
    <t>Người dùng đã truy cập thành công vào hệ thống
Từ khóa nhập vào không khớp với bất kỳ món ăn nào trong hệ thống</t>
  </si>
  <si>
    <t>Hệ thống hiển thị thông báo "Không tìm thấy kết quả" hoặc tương tự</t>
  </si>
  <si>
    <t>Tìm kiếm với chuỗi rỗng</t>
  </si>
  <si>
    <t>1. Nhấn vào ô tìm kiếm
2. Không nhập gì, để trống ô tìm kiếm</t>
  </si>
  <si>
    <t>1. Hệ thống hiển thị tất cả món ăn có sẵn hoặc giữ nguyên trạng thái ban đầu
2. Không có thông báo lỗi</t>
  </si>
  <si>
    <t>Tìm kiếm với khoảng trắng đầu cuối</t>
  </si>
  <si>
    <t>1. Nhấn vào ô tìm kiếm
2. Nhập từ khóa với khoảng trắng ở đầu và cuối</t>
  </si>
  <si>
    <t>1. Hệ thống tự động loại bỏ khoảng trắng thừa
2. Tìm kiếm thành công và hiển thị kết quả chính xác</t>
  </si>
  <si>
    <t>Tìm kiếm với từ khóa viết hoa/viết thường</t>
  </si>
  <si>
    <t>1. Nhấn vào ô tìm kiếm
2. Nhập từ khóa với chữ hoa hoặc chữ thường khác với tên món trong hệ thống</t>
  </si>
  <si>
    <t>1. Hệ thống tìm kiếm không phân biệt chữ hoa chữ thường
2. Hiển thị kết quả chính xác bất kể cách viết hoa/thường</t>
  </si>
  <si>
    <t>Tìm kiếm một phần tên món ăn</t>
  </si>
  <si>
    <t>1. Nhấn vào ô tìm kiếm
2. Nhập một phần tên món ăn (không phải tên đầy đủ)</t>
  </si>
  <si>
    <t>1. Hệ thống hiển thị tất cả món ăn có tên chứa từ khóa
2. Kết quả bao gồm cả món có từ khóa ở đầu, giữa, hoặc cuối tên</t>
  </si>
  <si>
    <t>Hiển thị layout tổng thể trang chi tiết món ăn</t>
  </si>
  <si>
    <t>1. Truy cập trang danh sách món ăn
2. Chọn một món ăn bất kỳ từ danh sách
3. Nhấn vào món ăn để xem chi tiết</t>
  </si>
  <si>
    <t>Người dùng đã truy cập thành công vào hệ thống
Cơ sở dữ liệu có ít nhất một món ăn với đầy đủ thông tin</t>
  </si>
  <si>
    <t>Trang chi tiết hiển thị đầy đủ 3 phần chính: hình ảnh món ăn, thông tin chi tiết, và các tab chức năng</t>
  </si>
  <si>
    <t>Hiển thị tên món ăn</t>
  </si>
  <si>
    <t>Truy cập trang chi tiết món ăn
Quan sát phần hiển thị tên món ăn</t>
  </si>
  <si>
    <t>Tên món ăn hiển thị đầy đủ, không bị cắt xén</t>
  </si>
  <si>
    <t>Hiển thị giá món ăn</t>
  </si>
  <si>
    <t>1. Truy cập trang chi tiết món ăn
2. Quan sát phần hiển thị giá món ăn
3. Kiểm tra định dạng số và đơn vị tiền tệ</t>
  </si>
  <si>
    <t>1. Giá hiển thị với định dạng đúng (có dấu phân cách hàng nghìn và ký hiệu tiền tệ)
2. Đơn vị tiền tệ hiển thị rõ ràng</t>
  </si>
  <si>
    <t>Hiển thị giá giảm của món ăn</t>
  </si>
  <si>
    <t>1. Truy cập trang chi tiết món ăn có giảm giá
2. Quan sát cách hiển thị giá gốc và giá giảm</t>
  </si>
  <si>
    <t>Người dùng đã truy cập thành công vào trang chi tiết món ăn
Món ăn đang có chương trình giảm giá hoặc khuyến mãi</t>
  </si>
  <si>
    <t>1. Giá gốc hiển thị với hiệu ứng gạch ngang, màu xám hoặc mờ hơn
2. Giá sau giảm hiển thị nổi bật với màu sắc khác biệt (thường là màu đỏ hoặc xanh)</t>
  </si>
  <si>
    <t>Hiển thị đơn vị tính của món ăn</t>
  </si>
  <si>
    <t>1. Truy cập trang chi tiết món ăn
2. Quan sát phần hiển thị đơn vị tính</t>
  </si>
  <si>
    <t>Người dùng đã truy cập thành công vào trang chi tiết món ăn</t>
  </si>
  <si>
    <t>Đơn vị hiển thị chính xác theo loại món ăn</t>
  </si>
  <si>
    <t>Hiển thị hình ảnh món ăn trên trang chi tiết</t>
  </si>
  <si>
    <t>1. Hình ảnh món ăn hiển thị rõ ràng, không bị mờ hoặc vỡ
2. Tỷ lệ hình ảnh đúng, không bị méo hoặc kéo dãn</t>
  </si>
  <si>
    <t>Hiển thị nhiều hình ảnh món ăn</t>
  </si>
  <si>
    <t>Truy cập trang chi tiết món ăn có nhiều hình ảnh</t>
  </si>
  <si>
    <t>Người dùng đã truy cập thành công vào trang chi tiết món ăn
Món ăn có nhiều hình ảnh trong cơ sở dữ liệu</t>
  </si>
  <si>
    <t>1. Hiển thị hình ảnh chính ở vị trí nổi bật
2. Có thumbnail hoặc indicator cho các hình ảnh khác
3. Có thể chuyển đổi giữa các hình ảnh bằng cách nhấn thumbnail hoặc nút prev/next</t>
  </si>
  <si>
    <t>Hiển thị danh sách món ăn tương tự</t>
  </si>
  <si>
    <t>1. Truy cập trang chi tiết món ăn
2. Cuộn xuống phần "Món ăn tương tự"
3. Quan sát danh sách món ăn được hiển thị</t>
  </si>
  <si>
    <t>Người dùng đã truy cập thành công vào trang chi tiết món ăn
Cơ sở dữ liệu có ít nhất 2 món ăn cùng danh mục</t>
  </si>
  <si>
    <t>1. Hiển thị phần "Món ăn tương tự"
2. Danh sách món ăn tương tự được hiển thị dưới dạng card hoặc grid
3. Mỗi món hiển thị đầy đủ: hình ảnh, tên, giá
4. Các món hiển thị đều thuộc cùng danh mục với món đang xem</t>
  </si>
  <si>
    <t>Click vào món ăn tương tự để xem chi tiết</t>
  </si>
  <si>
    <t>1. Truy cập trang chi tiết món ăn
2. Cuộn xuống phần "Món ăn tương tự"
3. Nhấn vào một món ăn trong danh sách tương tự</t>
  </si>
  <si>
    <t>Người dùng đã truy cập thành công vào trang chi tiết món ăn
Có danh sách món ăn tương tự hiển thị</t>
  </si>
  <si>
    <t>1. Khi nhấn vào món tương tự, chuyển hướng đến trang chi tiết của món đó
2. URL thay đổi chính xác theo món mới
3. Trang chi tiết mới hiển thị đầy đủ thông tin của món được chọn</t>
  </si>
  <si>
    <t>Hiển thị tab active mặc định</t>
  </si>
  <si>
    <t>1. Đăng nhập với tài khoản admin
2. Truy cập trang quản lý mã giảm giá</t>
  </si>
  <si>
    <t>Admin đã đăng nhập thành công vào hệ thống</t>
  </si>
  <si>
    <t>1. Tab "Danh sách" được active mặc định khi vào trang
2. Tab active có màu sắc hoặc style khác biệt rõ ràng
3. Nội dung hiển thị tương ứng với tab "Danh sách"</t>
  </si>
  <si>
    <t>Hiển thị dropdown lọc theo trạng thái</t>
  </si>
  <si>
    <t>1. Truy cập trang quản lý mã giảm giá
2. Tìm dropdown lọc trạng thái</t>
  </si>
  <si>
    <t>Admin đã đăng nhập và truy cập trang quản lý mã giảm giá</t>
  </si>
  <si>
    <t>1. Dropdown hiển thị với text mặc định "Chọn trạng thái" hoặc tương tự
2. Dropdown có icon mũi tên xuống rõ ràng
3. Khi nhấn vào, hiển thị danh sách các trạng thái (Đang hoạt động, Đã hết hạn, Đã tắt, v.v.)</t>
  </si>
  <si>
    <t>Hiển thị badge trạng thái với màu sắc phù hợp</t>
  </si>
  <si>
    <t>1. Truy cập trang quản lý mã giảm giá
2. Quan sát cột trạng thái trong bảng</t>
  </si>
  <si>
    <t>Admin đã đăng nhập và truy cập trang quản lý mã giảm giá
Có mã giảm giá với các trạng thái khác nhau trong hệ thống</t>
  </si>
  <si>
    <t>Màu sắc phân biệt rõ ràng giữa các trạng thái</t>
  </si>
  <si>
    <t>Hiển thị giá trị tiền tệ với định dạng đúng</t>
  </si>
  <si>
    <t>1. Truy cập trang quản lý mã giảm giá
2. Quan sát cột "Giá trị" trong bảng</t>
  </si>
  <si>
    <t>Admin đã đăng nhập và truy cập trang quản lý mã giảm giá
Có mã giảm giá với giá trị khác nhau trong hệ thống</t>
  </si>
  <si>
    <t>1. Giá trị hiển thị với dấu phân cách hàng nghìn (dấu chấm hoặc dấu phẩy)
2. Ký hiệu tiền tệ hiển thị rõ ràng (đ, VND, hoặc %)</t>
  </si>
  <si>
    <t>Hiển thị ngày tháng với định dạng chuẩn</t>
  </si>
  <si>
    <t>1. Truy cập trang quản lý mã giảm giá
2. Quan sát cột "Ngày bắt đầu" và "Ngày kết thúc"</t>
  </si>
  <si>
    <t>Ngày tháng hiển thị với định dạng chuẩn (DD/MM/YYYY hoặc YYYY-MM-DD)</t>
  </si>
  <si>
    <t>Hiển thị empty state khi không có dữ liệu</t>
  </si>
  <si>
    <t>Truy cập trang quản lý mã giảm giá khi chưa có dữ liệu</t>
  </si>
  <si>
    <t>Admin đã đăng nhập và truy cập trang quản lý mã giảm giá
Hệ thống chưa có mã giảm giá nào</t>
  </si>
  <si>
    <t>Hiển thị thông báo "Không có dữ liệu" hoặc "Chưa có mã giảm giá nào"</t>
  </si>
  <si>
    <t>Mở form thêm mã giảm giá</t>
  </si>
  <si>
    <t>1. Truy cập trang quản lý mã giảm giá
2. Tìm nút "Thêm mới" hoặc "Thêm mã giảm giá"</t>
  </si>
  <si>
    <t>1. Form thêm mới hiển thị dưới dạng modal hoặc trang mới
2. Hiển thị đầy đủ các trường: Mã, Tên, Loại giảm giá, Giá trị, Số lượng, Ngày bắt đầu, Ngày kết thúc, Mô tả
3. Có nút "Lưu" và "Hủy"</t>
  </si>
  <si>
    <t>Thêm mã giảm giá với dữ liệu hợp lệ</t>
  </si>
  <si>
    <t>1. Mở form thêm mã giảm giá
2. Nhập đầy đủ các giá trị hợp lệ
3. Nhấn nút "Lưu"</t>
  </si>
  <si>
    <t>Admin đã mở form thêm mã giảm giá
Tất cả dữ liệu nhập vào đều hợp lệ</t>
  </si>
  <si>
    <t>1. Hệ thống hiển thị thông báo "Thêm mã giảm giá thành công"
2. Mã giảm giá mới xuất hiện trong danh sách</t>
  </si>
  <si>
    <t>Thêm mã giảm giá thiếu trường bắt buộc</t>
  </si>
  <si>
    <t>1. Mở form thêm mã giảm giá
2. Bỏ trống trường "Mã giảm giá" (trường bắt buộc)
3. Nhập các trường khác
4. Nhấn nút "Lưu"</t>
  </si>
  <si>
    <t>Admin đã mở form thêm mã giảm giá</t>
  </si>
  <si>
    <t>1. Hệ thống hiển thị thông báo lỗi "Mã giảm giá là bắt buộc" hoặc tương tự
2. Form không được submit</t>
  </si>
  <si>
    <t>Thêm mã giảm giá bị trùng</t>
  </si>
  <si>
    <t>1. Mở form thêm mã giảm giá
2. Nhập mã giảm giá đã tồn tại trong hệ thống
3. Nhập các trường khác hợp lệ
4. Nhấn nút "Lưu"</t>
  </si>
  <si>
    <t>Admin đã mở form thêm mã giảm giá
Hệ thống đã có mã giảm giá với mã tương tự</t>
  </si>
  <si>
    <t>Hệ thống hiển thị thông báo lỗi "Mã giảm giá đã tồn tại" hoặc tương tự</t>
  </si>
  <si>
    <t>Thêm mã giảm giá với giá trị âm</t>
  </si>
  <si>
    <t>1. Mở form thêm mã giảm giá
2. Nhập các trường hợp lệ
3. Nhập giá trị giảm là số âm
4. Nhấn nút "Lưu</t>
  </si>
  <si>
    <t>Hệ thống hiển thị thông báo lỗi "Giá trị giảm phải lớn hơn 0" hoặc tương tự</t>
  </si>
  <si>
    <t>Thêm mã giảm giá với phần trăm lớn hơn 100</t>
  </si>
  <si>
    <t>1. Mở form thêm mã giảm giá
2. Chọn loại giảm giá là "Phần trăm"
3. Nhập giá trị lớn hơn 100
4. Nhập các trường khác hợp lệ
5. Nhấn nút "Lưu"</t>
  </si>
  <si>
    <t>Admin đã mở form thêm mã giảm giá
Đã chọn loại giảm giá là "Phần trăm"</t>
  </si>
  <si>
    <t>Hệ thống hiển thị thông báo lỗi "Phần trăm giảm không được vượt quá 100%" hoặc tương tự</t>
  </si>
  <si>
    <t>Thêm mã giảm giá với ngày kết thúc trước ngày bắt đầu</t>
  </si>
  <si>
    <t>1. Mở form thêm mã giảm giá
2. Nhập các trường hợp lệ
3. Chọn ngày bắt đầu
4. Chọn ngày kết thúc trước ngày bắt đầu
5. Nhấn nút "Lưu"</t>
  </si>
  <si>
    <t>Hệ thống hiển thị thông báo lỗi "Ngày kết thúc phải sau ngày bắt đầu" hoặc tương tự</t>
  </si>
  <si>
    <t>Mở modal sửa mã giảm giá</t>
  </si>
  <si>
    <t>1. Truy cập trang quản lý mã giảm giá
2. Tìm một mã giảm giá trong danh sách
3. Nhấn nút "Sửa" hoặc icon chỉnh sửa</t>
  </si>
  <si>
    <t>Admin đã đăng nhập và truy cập trang quản lý mã giảm giá
Có ít nhất một mã giảm giá trong hệ thống</t>
  </si>
  <si>
    <t>1. Modal sửa hiển thị với tiêu đề "Sửa mã giảm giá" hoặc tương tự
2. Các trường được điền sẵn thông tin hiện tại
3. Có nút "Lưu" và "Hủy"</t>
  </si>
  <si>
    <t>Sửa tên mã giảm giá</t>
  </si>
  <si>
    <t>1. Mở modal sửa mã giảm giá
2. Thay đổi tên mã giảm giá
3. Giữ nguyên các trường khác
4. Nhấn nút "Lưu"</t>
  </si>
  <si>
    <t>Admin đã mở modal sửa mã giảm giá</t>
  </si>
  <si>
    <t>Hệ thống hiển thị thông báo "Cập nhật thành công"</t>
  </si>
  <si>
    <t>Sửa phần trăm giảm giá</t>
  </si>
  <si>
    <t>1. Mở modal sửa mã giảm giá có loại giảm là phần trăm
2. Thay đổi giá trị phần trăm giảm
3. Giữ nguyên các trường khác
4. Nhấn nút "Lưu"</t>
  </si>
  <si>
    <t>1. Hệ thống hiển thị thông báo "Cập nhật thành công"
2. Validation vẫn hoạt động (không cho phép &gt; 100%)</t>
  </si>
  <si>
    <t>1. Mở modal sửa mã giảm giá
2. Thay đổi loại giảm giá (từ phần trăm sang số tiền hoặc ngược lại)
3. Quan sát UI thay đổi
4. Nhập giá trị phù hợp với loại mới
5. Nhấn nút "Lưu"</t>
  </si>
  <si>
    <t>1. Khi thay đổi loại giảm giá, UI cập nhật ngay lập tức
2. Label và placeholder thay đổi phù hợp (% hoặc VNĐ)
3. Validation rules thay đổi theo loại giảm giá</t>
  </si>
  <si>
    <t>Không thay đổi dữ liệu khi sửa</t>
  </si>
  <si>
    <t>1. Mở modal sửa mã giảm giá
2. Không thay đổi bất kỳ trường nào
3. Nhấn nút "Lưu"</t>
  </si>
  <si>
    <t>1. Hệ thống xử lý thành công, không báo lỗi
2. Modal đóng lại
3. Dữ liệu trong danh sách giữ nguyên</t>
  </si>
  <si>
    <t>Sửa mã giảm giá với dữ liệu không hợp lệ</t>
  </si>
  <si>
    <t>1. Mở modal sửa mã giảm giá
2. Nhập dữ liệu không hợp lệ (giá trị âm, phần trăm &gt; 100, ngày không hợp lệ, v.v.)
3. Nhấn nút "Lưu"</t>
  </si>
  <si>
    <t>Hệ thống hiển thị thông báo lỗi phù hợp với từng loại lỗi</t>
  </si>
  <si>
    <t>Hiển thị dialog xác nhận xóa</t>
  </si>
  <si>
    <t>FUNC-EDIT01</t>
  </si>
  <si>
    <t>FUNC-EDIT02</t>
  </si>
  <si>
    <t>FUNC-EDIT03</t>
  </si>
  <si>
    <t>FUNC-EDIT04</t>
  </si>
  <si>
    <t>FUNC-EDIT05</t>
  </si>
  <si>
    <t>FUNC-EDIT06</t>
  </si>
  <si>
    <t>1. Truy cập trang quản lý mã giảm giá
2. Tìm một mã giảm giá trong danh sách
3. Nhấn nút "Xóa" hoặc icon thùng rác</t>
  </si>
  <si>
    <t>1. Dialog xác nhận hiển thị với thông báo rõ ràng
2. Thông báo có dạng "Bạn có chắc chắn muốn xóa mã giảm giá này?"
3. Có nút "Xác nhận" và "Hủy"</t>
  </si>
  <si>
    <t>Xác nhận xóa mã giảm giá</t>
  </si>
  <si>
    <t>1. Truy cập trang quản lý mã giảm giá
2. Nhấn nút "Xóa" trên một mã giảm giá
3. Nhấn nút "Xác nhận" trong dialog</t>
  </si>
  <si>
    <t>Admin đã nhấn nút xóa và dialog xác nhận đang hiển thị</t>
  </si>
  <si>
    <t>Hệ thống hiển thị thông báo "Xóa thành công"</t>
  </si>
  <si>
    <t>Xóa mã giảm giá đang hoạt động</t>
  </si>
  <si>
    <t>1. Truy cập trang quản lý mã giảm giá
2. Tìm mã giảm giá đang ở trạng thái "Đang hoạt động"
3. Nhấn nút "Xóa"</t>
  </si>
  <si>
    <t>Admin đã đăng nhập và truy cập trang quản lý mã giảm giá
Có mã giảm giá đang ở trạng thái "Đang hoạt động"</t>
  </si>
  <si>
    <t>1. Hệ thống hiển thị cảnh báo "Không thể xóa mã giảm giá đang hoạt động" hoặc tương tự
2. Có thể yêu cầu tắt mã trước khi xóa</t>
  </si>
  <si>
    <t>Hủy xóa mã giảm giá</t>
  </si>
  <si>
    <t>1. Truy cập trang quản lý mã giảm giá
2. Nhấn nút "Xóa" trên một mã giảm giá
3. Dialog xác nhận hiển thị
4. Nhấn nút "Hủy"</t>
  </si>
  <si>
    <t>1. Dialog đóng lại
2. Mã giảm giá vẫn còn trong danh sách, không bị xóa</t>
  </si>
  <si>
    <t>Tìm kiếm theo mã giảm giá</t>
  </si>
  <si>
    <t>1. Truy cập trang quản lý mã giảm giá
2. Nhấn vào ô tìm kiếm
3. Nhập mã giảm giá cần tìm</t>
  </si>
  <si>
    <t>Hệ thống hiển thị mã giảm giá có mã code khớp với từ khóa</t>
  </si>
  <si>
    <t>Tìm kiếm theo tên mã giảm giá</t>
  </si>
  <si>
    <t>1. Truy cập trang quản lý mã giảm giá
2. Nhấn vào ô tìm kiếm
3. Nhập một phần tên mã giảm giá</t>
  </si>
  <si>
    <t>1. Hệ thống hiển thị tất cả mã giảm giá có tên chứa từ khóa
2. Kết quả bao gồm cả từ khóa ở đầu, giữa, hoặc cuối tên
3. Hiển thị danh sách liên quan, không chỉ kết quả chính xác</t>
  </si>
  <si>
    <t>Tìm kiếm không phân biệt hoa thường</t>
  </si>
  <si>
    <t>1. Truy cập trang quản lý mã giảm giá
2. Nhấn vào ô tìm kiếm
3. Nhập từ khóa với chữ hoa hoặc chữ thường khác với dữ liệu gốc</t>
  </si>
  <si>
    <t>Hệ thống tìm kiếm không phân biệt chữ hoa chữ thường</t>
  </si>
  <si>
    <t>Tìm kiếm với từ khóa không tồn tại</t>
  </si>
  <si>
    <t>1. Truy cập trang quản lý mã giảm giá
2. Nhấn vào ô tìm kiếm
3. Nhập từ khóa không tồn tại trong hệ thống</t>
  </si>
  <si>
    <t>Xóa từ khóa tìm kiếm và hiển thị lại toàn bộ</t>
  </si>
  <si>
    <t>1. Truy cập trang quản lý mã giảm giá
2. Thực hiện tìm kiếm với từ khóa bất kỳ
3. Quan sát kết quả tìm kiếm
4. Xóa toàn bộ từ khóa trong ô tìm kiếm</t>
  </si>
  <si>
    <t>Admin đã thực hiện tìm kiếm và có kết quả hiển thị</t>
  </si>
  <si>
    <t>1. Khi xóa từ khóa, danh sách hiển thị lại toàn bộ mã giảm giá
2. Quay lại trạng thái ban đầu trước khi tìm kiếm</t>
  </si>
  <si>
    <t>GUI-APMGG01</t>
  </si>
  <si>
    <t>GUI-APMGG02</t>
  </si>
  <si>
    <t>GUI-APMGG03</t>
  </si>
  <si>
    <t>GUI-APMGG04</t>
  </si>
  <si>
    <t>GUI-APMGG05</t>
  </si>
  <si>
    <t>GUI_SHOW - Hiển thị giao diện áp dụng mã giảm giá</t>
  </si>
  <si>
    <t>Hiển thị phần mã giảm giá</t>
  </si>
  <si>
    <t>1. Khách hàng thêm món ăn vào giỏ hàng
2. Nhấn nút gọi món
3. Mở giao diện xem đơn gọi món
4. Quan sát phần mã giảm giá</t>
  </si>
  <si>
    <t>Đã tạo đơn gọi món thành công</t>
  </si>
  <si>
    <t>1. Hiển thị phần mã giảm giá trong giao diện đơn gọi món
2. Có tiêu đề rõ ràng như "Mã giảm giá" hoặc "Khuyến mãi"</t>
  </si>
  <si>
    <t>Hiển thị card mã giảm giá tốt nhất</t>
  </si>
  <si>
    <t>1. Khách hàng tạo đơn gọi món
2. Mở giao diện xem đơn gọi món</t>
  </si>
  <si>
    <t>Đã tạo đơn gọi món
Có mã giảm giá khả dụng trong hệ thống</t>
  </si>
  <si>
    <t>1. Card mã tốt nhất hiển thị nổi bật với background màu khác biệt
2. Có nhãn "Mã tốt nhất cho bạn" hoặc tương tự
3. Hiển thị đầy đủ: mã code, giá trị giảm, điều kiện áp dụng, hạn sử dụng
4. Có nút "Áp dụng" rõ ràng</t>
  </si>
  <si>
    <t>Hiển thị nút xem tất cả mã</t>
  </si>
  <si>
    <t>Hiển thị nút "Xem tất cả mã" hoặc "Xem thêm"</t>
  </si>
  <si>
    <t>Hiển thị ô nhập mã thủ công</t>
  </si>
  <si>
    <t>1. Hiển thị textbox để nhập mã giảm giá
2. Có placeholder text gợi ý như "Nhập mã giảm giá"</t>
  </si>
  <si>
    <t>Hiển thị trạng thái mã đã áp dụng</t>
  </si>
  <si>
    <t>1. Khách hàng tạo đơn gọi món
2. Mở giao diện xem đơn gọi món
3. Áp dụng mã giảm giá thành công</t>
  </si>
  <si>
    <t>Đã tạo đơn gọi món
Đã áp dụng mã giảm giá thành công</t>
  </si>
  <si>
    <t>1. Hiển thị thông tin mã đã áp dụng: mã code, giá trị giảm
2. Có nút xóa hoặc hủy mã giảm giá
3. Giá trị giảm được hiển thị rõ ràng trong tổng tiền
4. Card mã tốt nhất không còn hiển thị</t>
  </si>
  <si>
    <t>FUNCTION_SHOW - Chức năng áp dụng mã giảm giá</t>
  </si>
  <si>
    <t>FUNC-APMGG05</t>
  </si>
  <si>
    <t>FUNC-APMGG01</t>
  </si>
  <si>
    <t>FUNC-APMGG02</t>
  </si>
  <si>
    <t>FUNC-APMGG03</t>
  </si>
  <si>
    <t>FUNC-APMGG04</t>
  </si>
  <si>
    <t>FUNC-APMGG06</t>
  </si>
  <si>
    <t>FUNC-APMGG07</t>
  </si>
  <si>
    <t>FUNC-APMGG08</t>
  </si>
  <si>
    <t>1. Khách hàng tạo đơn gọi món
2. Mở giao diện xem đơn gọi món
3. Nhấn nút "Áp dụng" trên card mã giảm giá tốt nhất</t>
  </si>
  <si>
    <t>Áp dụng mã giảm giá tốt nhất</t>
  </si>
  <si>
    <t>Đã tạo đơn gọi món
Có mã giảm giá khả dụng
Đơn hàng đáp ứng điều kiện áp dụng mã</t>
  </si>
  <si>
    <t>1. Mã giảm giá được áp dụng thành công
2. Hiển thị thông báo "Áp dụng mã giảm giá thành công"
3. Tổng tiền được cập nhật với giá trị giảm chính xác</t>
  </si>
  <si>
    <t>Xem danh sách tất cả mã giảm giá</t>
  </si>
  <si>
    <t>1. Khách hàng tạo đơn gọi món
2. Mở giao diện xem đơn gọi món
3. Nhấn nút "Xem tất cả mã"</t>
  </si>
  <si>
    <t>Đã tạo đơn gọi món
Có nhiều mã giảm giá trong hệ thống</t>
  </si>
  <si>
    <t>1. Hiển thị danh sách đầy đủ các mã giảm giá khả dụng
2. Các mã được sắp xếp theo giá trị giảm (cao đến thấp)
3. Mỗi mã hiển thị đầy đủ thông tin và nút "Áp dụng"
4. Có nút đóng hoặc thu gọn danh sách</t>
  </si>
  <si>
    <t>Chọn mã từ danh sách</t>
  </si>
  <si>
    <t>1. Khách hàng tạo đơn gọi món
2. Mở giao diện xem đơn gọi món
3. Nhấn nút "Xem tất cả mã"
4. Chọn một mã giảm giá từ danh sách
5. Nhấn nút "Áp dụng" trên mã đó</t>
  </si>
  <si>
    <t>Đã tạo đơn gọi món
Đơn hàng đáp ứng điều kiện của mã được chọn</t>
  </si>
  <si>
    <t>1. Mã giảm giá được áp dụng thành công
2. Danh sách mã tự động đóng lại
3. Hiển thị thông báo thành công
4. Tổng tiền được cập nhật chính xác
5. Hiển thị thông tin mã đã áp dụng</t>
  </si>
  <si>
    <t>Nhập mã giảm giá thủ công hợp lệ</t>
  </si>
  <si>
    <t>1. Khách hàng tạo đơn gọi món
2. Mở giao diện xem đơn gọi món
3. Nhập mã giảm giá hợp lệ vào textbox
4. Nhấn nút "Áp dụng"</t>
  </si>
  <si>
    <t>Đã tạo đơn gọi món
Mã giảm giá tồn tại và đang hoạt động
Đơn hàng đáp ứng điều kiện áp dụng mã</t>
  </si>
  <si>
    <t>1. Mã giảm giá được áp dụng thành công
2. Hiển thị thông báo "Áp dụng mã giảm giá thành công"
3. Tổng tiền được cập nhật chính xác
4. Hiển thị thông tin mã đã áp dụng
5. Textbox được xóa hoặc hiển thị mã đã áp dụng</t>
  </si>
  <si>
    <t>Nhập mã không tồn tại</t>
  </si>
  <si>
    <t>1. Khách hàng tạo đơn gọi món
2. Mở giao diện xem đơn gọi món
3. Nhập mã giảm giá không tồn tại vào textbox
4. Nhấn nút "Áp dụng"</t>
  </si>
  <si>
    <t>Đã tạo đơn gọi món</t>
  </si>
  <si>
    <t>1. Hiển thị thông báo "Mã giảm giá không tồn tại"
2. Mã giảm giá không được áp dụng</t>
  </si>
  <si>
    <t>Áp dụng mã khi không đủ điều kiện</t>
  </si>
  <si>
    <t>1. Khách hàng tạo đơn gọi món với giá trị thấp
2. Mở giao diện xem đơn gọi món
3. Nhập mã giảm giá có điều kiện giá trị đơn hàng cao hơn
4. Nhấn nút "Áp dụng"</t>
  </si>
  <si>
    <t>1. Hiển thị thông báo "Đơn hàng tối thiểu [số tiền] để áp dụng mã giảm giá này"
2. Mã giảm giá không được áp dụng</t>
  </si>
  <si>
    <t>Áp dụng mã đã hết hạn</t>
  </si>
  <si>
    <t>1. Khách hàng tạo đơn gọi món
2. Mở giao diện xem đơn gọi món
3. Nhập mã giảm giá đã hết hạn vào textbox
4. Nhấn nút "Áp dụng"</t>
  </si>
  <si>
    <t>1. Đã tạo đơn gọi món
2. Mã giảm giá tồn tại nhưng đã hết hạn</t>
  </si>
  <si>
    <t>1. Hiển thị thông báo "Mã giảm giá đã hết hạn"
2. Mã giảm giá không được áp dụng</t>
  </si>
  <si>
    <t>Xóa mã giảm giá đã áp dụng</t>
  </si>
  <si>
    <t>1. Khách hàng tạo đơn gọi món
2. Mở giao diện xem đơn gọi món
3. Áp dụng mã giảm giá thành công
4. Nhấn nút xóa hoặc hủy mã giảm giá</t>
  </si>
  <si>
    <t>1. Mã giảm giá bị xóa khỏi đơn hàng
2. Tổng tiền được cập nhật về giá trị ban đầu
3. Textbox nhập mã trở về trạng thái rỗng
4. Phần mã giảm giá tốt nhất được hiển thị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</si>
</sst>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23">
    <font>
      <sz val="11"/>
      <color theme="1"/>
      <name val="Calibri"/>
      <family val="2"/>
      <scheme val="minor"/>
    </font>
    <font>
      <sz val="10"/>
      <name val="Arial2"/>
    </font>
    <font>
      <sz val="10"/>
      <name val="FreeSans"/>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3"/>
      <color rgb="FF00000A"/>
      <name val="Times New Roman"/>
      <family val="1"/>
    </font>
    <font>
      <b/>
      <sz val="13"/>
      <color rgb="FFFFFFFF"/>
      <name val="Times New Roman"/>
      <family val="1"/>
    </font>
    <font>
      <sz val="13"/>
      <color indexed="63"/>
      <name val="Times New Roman"/>
      <family val="1"/>
    </font>
    <font>
      <b/>
      <sz val="13"/>
      <name val="Times New Roman"/>
      <family val="1"/>
    </font>
    <font>
      <sz val="13"/>
      <name val="Times New Roman"/>
      <family val="1"/>
    </font>
    <font>
      <sz val="13"/>
      <color rgb="FF00000A"/>
      <name val="Times New Roman"/>
      <family val="1"/>
    </font>
  </fonts>
  <fills count="7">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rgb="FFFFFF00"/>
        <bgColor indexed="64"/>
      </patternFill>
    </fill>
  </fills>
  <borders count="29">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applyBorder="0" applyProtection="0">
      <alignment vertical="center"/>
    </xf>
    <xf numFmtId="9" fontId="2" fillId="0" borderId="0" applyBorder="0" applyProtection="0"/>
  </cellStyleXfs>
  <cellXfs count="143">
    <xf numFmtId="0" fontId="0" fillId="0" borderId="0" xfId="0"/>
    <xf numFmtId="0" fontId="7" fillId="0" borderId="0" xfId="1" applyFont="1" applyBorder="1" applyProtection="1">
      <alignment vertical="center"/>
    </xf>
    <xf numFmtId="0" fontId="8" fillId="0" borderId="0" xfId="1" applyFont="1" applyBorder="1" applyAlignment="1" applyProtection="1"/>
    <xf numFmtId="0" fontId="7" fillId="0" borderId="0" xfId="1" applyFont="1" applyBorder="1" applyAlignment="1" applyProtection="1"/>
    <xf numFmtId="164" fontId="7" fillId="0" borderId="0" xfId="1" applyNumberFormat="1" applyFont="1" applyBorder="1" applyAlignment="1" applyProtection="1"/>
    <xf numFmtId="0" fontId="10" fillId="0" borderId="0" xfId="1" applyFont="1" applyBorder="1" applyProtection="1">
      <alignment vertical="center"/>
    </xf>
    <xf numFmtId="0" fontId="7" fillId="3" borderId="0" xfId="1" applyFont="1" applyFill="1" applyBorder="1" applyProtection="1">
      <alignment vertical="center"/>
    </xf>
    <xf numFmtId="0" fontId="9" fillId="0" borderId="0" xfId="0" applyFont="1"/>
    <xf numFmtId="0" fontId="5" fillId="0" borderId="0" xfId="0" applyFont="1"/>
    <xf numFmtId="0" fontId="4" fillId="3" borderId="0" xfId="1" applyFont="1" applyFill="1" applyBorder="1" applyAlignment="1" applyProtection="1">
      <alignment horizontal="center"/>
    </xf>
    <xf numFmtId="0" fontId="3" fillId="3" borderId="2" xfId="1" applyFont="1" applyFill="1" applyBorder="1" applyAlignment="1" applyProtection="1"/>
    <xf numFmtId="0" fontId="11" fillId="3" borderId="3" xfId="1" applyFont="1" applyFill="1" applyBorder="1" applyAlignment="1" applyProtection="1">
      <alignment horizontal="center"/>
    </xf>
    <xf numFmtId="0" fontId="16" fillId="3" borderId="4" xfId="1" applyFont="1" applyFill="1" applyBorder="1" applyAlignment="1" applyProtection="1">
      <alignment horizontal="center"/>
    </xf>
    <xf numFmtId="0" fontId="16" fillId="3" borderId="0" xfId="1" applyFont="1" applyFill="1" applyBorder="1" applyAlignment="1" applyProtection="1">
      <alignment horizontal="center"/>
    </xf>
    <xf numFmtId="0" fontId="3" fillId="3" borderId="0" xfId="1" applyFont="1" applyFill="1" applyBorder="1" applyAlignment="1" applyProtection="1">
      <alignment horizontal="center"/>
    </xf>
    <xf numFmtId="9" fontId="16" fillId="3" borderId="0" xfId="2" applyFont="1" applyFill="1" applyBorder="1" applyAlignment="1" applyProtection="1">
      <alignment horizontal="center"/>
    </xf>
    <xf numFmtId="0" fontId="4" fillId="0" borderId="0" xfId="1" applyFont="1" applyBorder="1" applyAlignment="1" applyProtection="1"/>
    <xf numFmtId="0" fontId="11" fillId="0" borderId="5" xfId="1" applyFont="1" applyBorder="1" applyAlignment="1" applyProtection="1">
      <alignment horizontal="left"/>
    </xf>
    <xf numFmtId="0" fontId="4" fillId="0" borderId="6" xfId="1" applyFont="1" applyBorder="1" applyAlignment="1" applyProtection="1"/>
    <xf numFmtId="0" fontId="4" fillId="0" borderId="5" xfId="1" applyFont="1" applyBorder="1" applyAlignment="1" applyProtection="1"/>
    <xf numFmtId="2" fontId="11" fillId="0" borderId="1" xfId="1" applyNumberFormat="1" applyFont="1" applyBorder="1" applyAlignment="1" applyProtection="1">
      <alignment horizontal="right" wrapText="1"/>
    </xf>
    <xf numFmtId="0" fontId="4" fillId="0" borderId="0" xfId="1" applyFont="1" applyBorder="1" applyProtection="1">
      <alignment vertical="center"/>
    </xf>
    <xf numFmtId="0" fontId="4" fillId="0" borderId="0" xfId="1" applyFont="1" applyBorder="1" applyAlignment="1" applyProtection="1">
      <alignment horizontal="center" wrapText="1"/>
    </xf>
    <xf numFmtId="0" fontId="11" fillId="0" borderId="7" xfId="1" applyFont="1" applyBorder="1" applyAlignment="1" applyProtection="1">
      <alignment horizontal="left"/>
    </xf>
    <xf numFmtId="0" fontId="4" fillId="0" borderId="8" xfId="1" applyFont="1" applyBorder="1" applyAlignment="1" applyProtection="1"/>
    <xf numFmtId="0" fontId="4" fillId="0" borderId="9" xfId="1" applyFont="1" applyBorder="1" applyAlignment="1" applyProtection="1"/>
    <xf numFmtId="2" fontId="11" fillId="0" borderId="10" xfId="1" applyNumberFormat="1" applyFont="1" applyBorder="1" applyAlignment="1" applyProtection="1">
      <alignment horizontal="right" wrapText="1"/>
    </xf>
    <xf numFmtId="9" fontId="16" fillId="3" borderId="11" xfId="2" applyFont="1" applyFill="1" applyBorder="1" applyAlignment="1" applyProtection="1">
      <alignment horizontal="center"/>
    </xf>
    <xf numFmtId="0" fontId="4" fillId="0" borderId="11" xfId="1" applyFont="1" applyBorder="1" applyAlignment="1" applyProtection="1">
      <alignment horizontal="center" wrapText="1"/>
    </xf>
    <xf numFmtId="0" fontId="4" fillId="0" borderId="0" xfId="0" applyFont="1" applyAlignment="1">
      <alignment horizontal="center" vertical="top"/>
    </xf>
    <xf numFmtId="164" fontId="4" fillId="0" borderId="0" xfId="0" applyNumberFormat="1" applyFont="1"/>
    <xf numFmtId="0" fontId="4" fillId="0" borderId="0" xfId="0" applyFont="1"/>
    <xf numFmtId="0" fontId="11" fillId="0" borderId="0" xfId="0" applyFont="1"/>
    <xf numFmtId="0" fontId="19" fillId="0" borderId="0" xfId="0" applyFont="1"/>
    <xf numFmtId="0" fontId="4" fillId="0" borderId="0" xfId="0" applyFont="1" applyAlignment="1">
      <alignment horizontal="left" vertical="top" wrapText="1"/>
    </xf>
    <xf numFmtId="0" fontId="4" fillId="0" borderId="12" xfId="1" applyFont="1" applyBorder="1" applyAlignment="1" applyProtection="1">
      <alignment horizontal="center"/>
    </xf>
    <xf numFmtId="165" fontId="4" fillId="0" borderId="12" xfId="2" applyNumberFormat="1" applyFont="1" applyBorder="1" applyAlignment="1" applyProtection="1">
      <alignment horizontal="center"/>
    </xf>
    <xf numFmtId="1" fontId="4" fillId="0" borderId="12" xfId="2" applyNumberFormat="1" applyFont="1" applyBorder="1" applyAlignment="1" applyProtection="1">
      <alignment horizontal="center"/>
    </xf>
    <xf numFmtId="0" fontId="5" fillId="0" borderId="12" xfId="0" applyFont="1" applyBorder="1" applyAlignment="1">
      <alignment horizontal="center"/>
    </xf>
    <xf numFmtId="0" fontId="4" fillId="2" borderId="12" xfId="1" applyFont="1" applyFill="1" applyBorder="1" applyAlignment="1" applyProtection="1">
      <alignment horizontal="center"/>
    </xf>
    <xf numFmtId="0" fontId="3" fillId="2" borderId="12" xfId="1" applyFont="1" applyFill="1" applyBorder="1" applyAlignment="1" applyProtection="1"/>
    <xf numFmtId="165" fontId="3" fillId="2" borderId="12" xfId="1" applyNumberFormat="1" applyFont="1" applyFill="1" applyBorder="1" applyAlignment="1" applyProtection="1">
      <alignment horizontal="center"/>
    </xf>
    <xf numFmtId="0" fontId="18" fillId="5" borderId="12" xfId="0" applyFont="1" applyFill="1" applyBorder="1" applyAlignment="1">
      <alignment vertical="center" wrapText="1"/>
    </xf>
    <xf numFmtId="0" fontId="4" fillId="0" borderId="12" xfId="0" applyFont="1" applyBorder="1" applyAlignment="1">
      <alignment vertical="center" wrapText="1"/>
    </xf>
    <xf numFmtId="0" fontId="3" fillId="2" borderId="12" xfId="0" applyFont="1" applyFill="1" applyBorder="1" applyAlignment="1">
      <alignment horizontal="center" vertical="center" wrapText="1"/>
    </xf>
    <xf numFmtId="0" fontId="11" fillId="0" borderId="12" xfId="0" applyFont="1" applyBorder="1" applyAlignment="1">
      <alignment vertical="center" wrapText="1"/>
    </xf>
    <xf numFmtId="0" fontId="4" fillId="0" borderId="12" xfId="1" applyFont="1" applyBorder="1" applyAlignment="1" applyProtection="1">
      <alignment horizontal="center" vertical="center" wrapText="1"/>
    </xf>
    <xf numFmtId="0" fontId="4" fillId="0" borderId="12" xfId="0" applyFont="1" applyBorder="1" applyAlignment="1">
      <alignment horizontal="right" vertical="center" wrapText="1"/>
    </xf>
    <xf numFmtId="0" fontId="3" fillId="2" borderId="12" xfId="0" applyFont="1" applyFill="1" applyBorder="1" applyAlignment="1">
      <alignment horizontal="center" vertical="top" wrapText="1"/>
    </xf>
    <xf numFmtId="164" fontId="3" fillId="2" borderId="12" xfId="0" applyNumberFormat="1" applyFont="1" applyFill="1" applyBorder="1" applyAlignment="1">
      <alignment horizontal="center" vertical="center" wrapText="1"/>
    </xf>
    <xf numFmtId="0" fontId="4" fillId="3" borderId="12" xfId="0" applyFont="1" applyFill="1" applyBorder="1" applyAlignment="1">
      <alignment horizontal="left" vertical="top" wrapText="1"/>
    </xf>
    <xf numFmtId="0" fontId="4" fillId="0" borderId="12" xfId="0" applyFont="1" applyBorder="1" applyAlignment="1">
      <alignment horizontal="center" vertical="top"/>
    </xf>
    <xf numFmtId="0" fontId="17" fillId="0" borderId="12" xfId="0" applyFont="1" applyBorder="1" applyAlignment="1">
      <alignment horizontal="center" vertical="top"/>
    </xf>
    <xf numFmtId="0" fontId="11" fillId="0" borderId="13" xfId="1" applyFont="1" applyBorder="1" applyAlignment="1" applyProtection="1">
      <alignment horizontal="center" vertical="center"/>
    </xf>
    <xf numFmtId="0" fontId="11" fillId="0" borderId="13" xfId="1" applyFont="1" applyBorder="1" applyAlignment="1" applyProtection="1">
      <alignment horizontal="center"/>
    </xf>
    <xf numFmtId="0" fontId="11" fillId="0" borderId="13" xfId="1" applyFont="1" applyBorder="1" applyAlignment="1" applyProtection="1">
      <alignment horizontal="center" vertical="top"/>
    </xf>
    <xf numFmtId="0" fontId="5" fillId="0" borderId="13" xfId="0" applyFont="1" applyBorder="1" applyAlignment="1">
      <alignment horizontal="center"/>
    </xf>
    <xf numFmtId="0" fontId="11" fillId="0" borderId="17" xfId="1" applyFont="1" applyBorder="1" applyProtection="1">
      <alignment vertical="center"/>
    </xf>
    <xf numFmtId="0" fontId="14" fillId="0" borderId="17" xfId="1" applyFont="1" applyBorder="1" applyAlignment="1" applyProtection="1">
      <alignment vertical="top" wrapText="1"/>
    </xf>
    <xf numFmtId="0" fontId="4" fillId="0" borderId="17" xfId="1" applyFont="1" applyBorder="1" applyAlignment="1" applyProtection="1">
      <alignment wrapText="1"/>
    </xf>
    <xf numFmtId="0" fontId="11" fillId="0" borderId="18" xfId="1" applyFont="1" applyBorder="1" applyProtection="1">
      <alignment vertical="center"/>
    </xf>
    <xf numFmtId="0" fontId="14" fillId="0" borderId="18" xfId="1" applyFont="1" applyBorder="1" applyAlignment="1" applyProtection="1">
      <alignment vertical="top" wrapText="1"/>
    </xf>
    <xf numFmtId="0" fontId="11" fillId="0" borderId="18" xfId="1" applyFont="1" applyBorder="1" applyAlignment="1" applyProtection="1"/>
    <xf numFmtId="0" fontId="15" fillId="0" borderId="18" xfId="1" applyFont="1" applyBorder="1" applyAlignment="1" applyProtection="1"/>
    <xf numFmtId="0" fontId="3" fillId="2" borderId="18" xfId="1" applyFont="1" applyFill="1" applyBorder="1" applyAlignment="1" applyProtection="1">
      <alignment horizontal="center" vertical="center"/>
    </xf>
    <xf numFmtId="0" fontId="3" fillId="2" borderId="18" xfId="1" applyFont="1" applyFill="1" applyBorder="1" applyAlignment="1" applyProtection="1">
      <alignment horizontal="center" vertical="center" wrapText="1"/>
    </xf>
    <xf numFmtId="0" fontId="12" fillId="0" borderId="13" xfId="0" applyFont="1" applyBorder="1" applyAlignment="1">
      <alignment horizontal="center"/>
    </xf>
    <xf numFmtId="0" fontId="12" fillId="0" borderId="13" xfId="0" applyFont="1" applyBorder="1" applyAlignment="1">
      <alignment vertical="center" wrapText="1"/>
    </xf>
    <xf numFmtId="0" fontId="4" fillId="0" borderId="18" xfId="1" applyFont="1" applyBorder="1" applyAlignment="1" applyProtection="1">
      <alignment horizontal="center"/>
    </xf>
    <xf numFmtId="165" fontId="4" fillId="0" borderId="18" xfId="2" applyNumberFormat="1" applyFont="1" applyBorder="1" applyAlignment="1" applyProtection="1">
      <alignment horizontal="center"/>
    </xf>
    <xf numFmtId="1" fontId="4" fillId="0" borderId="18" xfId="2" applyNumberFormat="1" applyFont="1" applyBorder="1" applyAlignment="1" applyProtection="1">
      <alignment horizontal="center"/>
    </xf>
    <xf numFmtId="0" fontId="12" fillId="0" borderId="17" xfId="0" applyFont="1" applyBorder="1" applyAlignment="1">
      <alignment horizontal="center"/>
    </xf>
    <xf numFmtId="0" fontId="12" fillId="0" borderId="17" xfId="0" applyFont="1" applyBorder="1" applyAlignment="1">
      <alignment vertical="center" wrapText="1"/>
    </xf>
    <xf numFmtId="0" fontId="12" fillId="0" borderId="19" xfId="0" applyFont="1" applyBorder="1" applyAlignment="1">
      <alignment horizontal="center"/>
    </xf>
    <xf numFmtId="0" fontId="12" fillId="0" borderId="19" xfId="0" applyFont="1" applyBorder="1" applyAlignment="1">
      <alignment vertical="center" wrapText="1"/>
    </xf>
    <xf numFmtId="0" fontId="4" fillId="0" borderId="12" xfId="0" applyFont="1" applyBorder="1" applyAlignment="1">
      <alignment vertical="top"/>
    </xf>
    <xf numFmtId="0" fontId="4" fillId="0" borderId="20" xfId="1" applyFont="1" applyBorder="1" applyAlignment="1" applyProtection="1"/>
    <xf numFmtId="0" fontId="4" fillId="0" borderId="20" xfId="1" applyFont="1" applyBorder="1" applyProtection="1">
      <alignment vertical="center"/>
    </xf>
    <xf numFmtId="0" fontId="4" fillId="0" borderId="20" xfId="1" applyFont="1" applyBorder="1" applyAlignment="1" applyProtection="1">
      <alignment horizontal="center" wrapText="1"/>
    </xf>
    <xf numFmtId="0" fontId="4" fillId="0" borderId="21" xfId="1" applyFont="1" applyBorder="1" applyAlignment="1" applyProtection="1">
      <alignment horizont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3" fillId="0" borderId="12" xfId="0" applyFont="1" applyBorder="1" applyAlignment="1">
      <alignment horizontal="center" vertical="center"/>
    </xf>
    <xf numFmtId="0" fontId="13" fillId="6" borderId="12" xfId="0" applyFont="1" applyFill="1" applyBorder="1" applyAlignment="1">
      <alignment horizontal="center" vertical="center"/>
    </xf>
    <xf numFmtId="0" fontId="11" fillId="6" borderId="12" xfId="0" applyFont="1" applyFill="1" applyBorder="1" applyAlignment="1">
      <alignment horizontal="center" vertical="center" wrapText="1"/>
    </xf>
    <xf numFmtId="0" fontId="5" fillId="0" borderId="12" xfId="0" applyFont="1" applyBorder="1" applyAlignment="1">
      <alignment horizontal="center" vertical="center"/>
    </xf>
    <xf numFmtId="14" fontId="5" fillId="0" borderId="12" xfId="0" applyNumberFormat="1" applyFont="1" applyBorder="1" applyAlignment="1">
      <alignment horizontal="center" vertical="top"/>
    </xf>
    <xf numFmtId="0" fontId="11" fillId="0" borderId="0" xfId="0" applyFont="1" applyBorder="1" applyAlignment="1">
      <alignment vertical="center" wrapText="1"/>
    </xf>
    <xf numFmtId="0" fontId="4" fillId="0" borderId="0" xfId="1" applyFont="1" applyBorder="1" applyAlignment="1" applyProtection="1">
      <alignment horizontal="center" vertical="center" wrapText="1"/>
    </xf>
    <xf numFmtId="0" fontId="4" fillId="0" borderId="0" xfId="0" applyFont="1" applyBorder="1" applyAlignment="1">
      <alignment vertical="center" wrapText="1"/>
    </xf>
    <xf numFmtId="0" fontId="4" fillId="0" borderId="0" xfId="0" applyFont="1" applyBorder="1" applyAlignment="1">
      <alignment horizontal="right"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3" borderId="18" xfId="0" applyFont="1" applyFill="1" applyBorder="1" applyAlignment="1">
      <alignment horizontal="left" vertical="top" wrapText="1"/>
    </xf>
    <xf numFmtId="0" fontId="3" fillId="2"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xf numFmtId="0" fontId="4" fillId="0" borderId="12" xfId="0" applyFont="1" applyBorder="1" applyAlignment="1">
      <alignment horizontal="center" vertical="center" wrapText="1"/>
    </xf>
    <xf numFmtId="0" fontId="4" fillId="0" borderId="12" xfId="0" applyFont="1" applyBorder="1" applyAlignment="1">
      <alignment horizontal="center" vertical="top" wrapText="1"/>
    </xf>
    <xf numFmtId="0" fontId="17" fillId="0" borderId="12" xfId="0" applyFont="1" applyBorder="1" applyAlignment="1">
      <alignment horizontal="center" vertical="top" wrapText="1"/>
    </xf>
    <xf numFmtId="0" fontId="4" fillId="3" borderId="18" xfId="0" applyFont="1" applyFill="1" applyBorder="1" applyAlignment="1">
      <alignment horizontal="center" vertical="top" wrapText="1"/>
    </xf>
    <xf numFmtId="14" fontId="4" fillId="3" borderId="18" xfId="0" applyNumberFormat="1" applyFont="1" applyFill="1" applyBorder="1" applyAlignment="1">
      <alignment horizontal="center" vertical="top" wrapText="1"/>
    </xf>
    <xf numFmtId="0" fontId="21" fillId="3" borderId="12" xfId="0" applyFont="1" applyFill="1" applyBorder="1" applyAlignment="1">
      <alignment horizontal="left" vertical="top" wrapText="1"/>
    </xf>
    <xf numFmtId="0" fontId="21" fillId="0" borderId="12" xfId="0" applyFont="1" applyFill="1" applyBorder="1" applyAlignment="1">
      <alignment horizontal="center" vertical="top"/>
    </xf>
    <xf numFmtId="0" fontId="22" fillId="0" borderId="12" xfId="0" applyFont="1" applyFill="1" applyBorder="1" applyAlignment="1">
      <alignment horizontal="center" vertical="top"/>
    </xf>
    <xf numFmtId="0" fontId="21" fillId="0" borderId="12" xfId="0" applyFont="1" applyFill="1" applyBorder="1" applyAlignment="1">
      <alignment vertical="top"/>
    </xf>
    <xf numFmtId="0" fontId="13" fillId="0" borderId="26"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2"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5" fillId="0" borderId="13" xfId="0" applyFont="1" applyBorder="1" applyAlignment="1">
      <alignment horizontal="center"/>
    </xf>
    <xf numFmtId="0" fontId="11" fillId="0" borderId="13" xfId="1" applyFont="1" applyBorder="1" applyAlignment="1" applyProtection="1">
      <alignment horizontal="left"/>
    </xf>
    <xf numFmtId="0" fontId="11" fillId="0" borderId="14" xfId="1" applyFont="1" applyBorder="1" applyAlignment="1" applyProtection="1">
      <alignment horizontal="center" vertical="top"/>
    </xf>
    <xf numFmtId="0" fontId="11" fillId="0" borderId="15" xfId="1" applyFont="1" applyBorder="1" applyAlignment="1" applyProtection="1">
      <alignment horizontal="center" vertical="top"/>
    </xf>
    <xf numFmtId="0" fontId="11" fillId="0" borderId="16" xfId="1" applyFont="1" applyBorder="1" applyAlignment="1" applyProtection="1">
      <alignment horizontal="center" vertical="top"/>
    </xf>
    <xf numFmtId="0" fontId="13" fillId="0" borderId="14" xfId="0" applyFont="1"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xf numFmtId="0" fontId="6" fillId="0" borderId="0" xfId="1" applyFont="1" applyBorder="1" applyAlignment="1" applyProtection="1">
      <alignment horizontal="center"/>
    </xf>
    <xf numFmtId="0" fontId="11" fillId="0" borderId="13" xfId="1" applyFont="1" applyBorder="1" applyAlignment="1" applyProtection="1">
      <alignment horizontal="center"/>
    </xf>
    <xf numFmtId="164" fontId="11" fillId="0" borderId="18" xfId="1" applyNumberFormat="1" applyFont="1" applyBorder="1" applyAlignment="1" applyProtection="1">
      <alignment horizontal="center" vertical="center"/>
    </xf>
    <xf numFmtId="0" fontId="11" fillId="0" borderId="18" xfId="1" applyFont="1" applyBorder="1" applyAlignment="1" applyProtection="1">
      <alignment horizontal="center" vertical="center" wrapText="1"/>
    </xf>
    <xf numFmtId="0" fontId="14" fillId="0" borderId="17" xfId="1" applyFont="1" applyBorder="1" applyAlignment="1" applyProtection="1">
      <alignment vertical="top" wrapText="1"/>
    </xf>
    <xf numFmtId="0" fontId="11" fillId="0" borderId="18" xfId="1" applyFont="1" applyBorder="1" applyAlignment="1" applyProtection="1">
      <alignment horizontal="center" vertical="center"/>
    </xf>
    <xf numFmtId="15" fontId="5" fillId="0" borderId="14" xfId="0" applyNumberFormat="1" applyFont="1" applyBorder="1" applyAlignment="1">
      <alignment horizontal="center"/>
    </xf>
    <xf numFmtId="15" fontId="5" fillId="0" borderId="15" xfId="0" applyNumberFormat="1" applyFont="1" applyBorder="1" applyAlignment="1">
      <alignment horizontal="center"/>
    </xf>
    <xf numFmtId="15" fontId="5" fillId="0" borderId="16" xfId="0" applyNumberFormat="1" applyFont="1" applyBorder="1" applyAlignment="1">
      <alignment horizontal="center"/>
    </xf>
    <xf numFmtId="0" fontId="3" fillId="2" borderId="12" xfId="0" applyFont="1" applyFill="1" applyBorder="1" applyAlignment="1">
      <alignment horizontal="center" vertical="center" wrapText="1"/>
    </xf>
    <xf numFmtId="0" fontId="11" fillId="4" borderId="12" xfId="0" applyFont="1" applyFill="1" applyBorder="1" applyAlignment="1">
      <alignment horizontal="left" vertical="center"/>
    </xf>
    <xf numFmtId="0" fontId="11" fillId="0" borderId="12" xfId="0" applyFont="1" applyBorder="1" applyAlignment="1">
      <alignment horizontal="left" vertical="center" wrapText="1"/>
    </xf>
    <xf numFmtId="0" fontId="4" fillId="0" borderId="12" xfId="0" applyFont="1" applyBorder="1" applyAlignment="1">
      <alignment horizontal="left" vertical="center" wrapText="1"/>
    </xf>
    <xf numFmtId="0" fontId="11" fillId="4" borderId="12" xfId="0" applyFont="1" applyFill="1" applyBorder="1" applyAlignment="1">
      <alignment vertical="center"/>
    </xf>
    <xf numFmtId="0" fontId="11" fillId="4" borderId="23" xfId="0" applyFont="1" applyFill="1" applyBorder="1" applyAlignment="1">
      <alignment vertical="center"/>
    </xf>
    <xf numFmtId="0" fontId="11" fillId="4" borderId="24" xfId="0" applyFont="1" applyFill="1" applyBorder="1" applyAlignment="1">
      <alignment vertical="center"/>
    </xf>
    <xf numFmtId="0" fontId="11" fillId="4" borderId="25" xfId="0" applyFont="1" applyFill="1" applyBorder="1" applyAlignment="1">
      <alignment vertical="center"/>
    </xf>
    <xf numFmtId="0" fontId="20" fillId="4" borderId="12" xfId="0" applyFont="1" applyFill="1" applyBorder="1" applyAlignment="1">
      <alignment vertical="center"/>
    </xf>
  </cellXfs>
  <cellStyles count="3">
    <cellStyle name="Normal" xfId="0" builtinId="0"/>
    <cellStyle name="Normal 10" xfId="1" xr:uid="{00000000-0005-0000-0000-000002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28.jpeg"/><Relationship Id="rId1" Type="http://schemas.openxmlformats.org/officeDocument/2006/relationships/image" Target="../media/image27.jpeg"/><Relationship Id="rId4" Type="http://schemas.openxmlformats.org/officeDocument/2006/relationships/image" Target="../media/image3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0</xdr:col>
      <xdr:colOff>831519</xdr:colOff>
      <xdr:row>5</xdr:row>
      <xdr:rowOff>95658</xdr:rowOff>
    </xdr:from>
    <xdr:to>
      <xdr:col>2</xdr:col>
      <xdr:colOff>453646</xdr:colOff>
      <xdr:row>6</xdr:row>
      <xdr:rowOff>2936173</xdr:rowOff>
    </xdr:to>
    <xdr:pic>
      <xdr:nvPicPr>
        <xdr:cNvPr id="3" name="Picture 2">
          <a:extLst>
            <a:ext uri="{FF2B5EF4-FFF2-40B4-BE49-F238E27FC236}">
              <a16:creationId xmlns:a16="http://schemas.microsoft.com/office/drawing/2014/main" id="{A8F67E95-0528-4F86-898E-B547B193ADC4}"/>
            </a:ext>
          </a:extLst>
        </xdr:cNvPr>
        <xdr:cNvPicPr>
          <a:picLocks noChangeAspect="1"/>
        </xdr:cNvPicPr>
      </xdr:nvPicPr>
      <xdr:blipFill>
        <a:blip xmlns:r="http://schemas.openxmlformats.org/officeDocument/2006/relationships" r:embed="rId1"/>
        <a:stretch>
          <a:fillRect/>
        </a:stretch>
      </xdr:blipFill>
      <xdr:spPr>
        <a:xfrm>
          <a:off x="831519" y="1184229"/>
          <a:ext cx="3257956" cy="5877630"/>
        </a:xfrm>
        <a:prstGeom prst="roundRect">
          <a:avLst>
            <a:gd name="adj" fmla="val 1151"/>
          </a:avLst>
        </a:prstGeom>
        <a:ln>
          <a:solidFill>
            <a:schemeClr val="tx1"/>
          </a:solidFill>
        </a:ln>
      </xdr:spPr>
    </xdr:pic>
    <xdr:clientData/>
  </xdr:twoCellAnchor>
  <xdr:twoCellAnchor editAs="oneCell">
    <xdr:from>
      <xdr:col>2</xdr:col>
      <xdr:colOff>684288</xdr:colOff>
      <xdr:row>5</xdr:row>
      <xdr:rowOff>94282</xdr:rowOff>
    </xdr:from>
    <xdr:to>
      <xdr:col>3</xdr:col>
      <xdr:colOff>1563584</xdr:colOff>
      <xdr:row>6</xdr:row>
      <xdr:rowOff>2937285</xdr:rowOff>
    </xdr:to>
    <xdr:pic>
      <xdr:nvPicPr>
        <xdr:cNvPr id="4" name="Picture 3">
          <a:extLst>
            <a:ext uri="{FF2B5EF4-FFF2-40B4-BE49-F238E27FC236}">
              <a16:creationId xmlns:a16="http://schemas.microsoft.com/office/drawing/2014/main" id="{CE0D979C-F45C-43CE-BD5B-45EE6B524F39}"/>
            </a:ext>
          </a:extLst>
        </xdr:cNvPr>
        <xdr:cNvPicPr>
          <a:picLocks noChangeAspect="1"/>
        </xdr:cNvPicPr>
      </xdr:nvPicPr>
      <xdr:blipFill>
        <a:blip xmlns:r="http://schemas.openxmlformats.org/officeDocument/2006/relationships" r:embed="rId2"/>
        <a:stretch>
          <a:fillRect/>
        </a:stretch>
      </xdr:blipFill>
      <xdr:spPr>
        <a:xfrm>
          <a:off x="4320117" y="1182853"/>
          <a:ext cx="3230610" cy="5880118"/>
        </a:xfrm>
        <a:prstGeom prst="roundRect">
          <a:avLst>
            <a:gd name="adj" fmla="val 1151"/>
          </a:avLst>
        </a:prstGeom>
        <a:ln>
          <a:solidFill>
            <a:schemeClr val="tx1"/>
          </a:solidFill>
        </a:ln>
      </xdr:spPr>
    </xdr:pic>
    <xdr:clientData/>
  </xdr:twoCellAnchor>
  <xdr:twoCellAnchor editAs="oneCell">
    <xdr:from>
      <xdr:col>3</xdr:col>
      <xdr:colOff>1777513</xdr:colOff>
      <xdr:row>5</xdr:row>
      <xdr:rowOff>101867</xdr:rowOff>
    </xdr:from>
    <xdr:to>
      <xdr:col>5</xdr:col>
      <xdr:colOff>272143</xdr:colOff>
      <xdr:row>6</xdr:row>
      <xdr:rowOff>2941574</xdr:rowOff>
    </xdr:to>
    <xdr:pic>
      <xdr:nvPicPr>
        <xdr:cNvPr id="5" name="Picture 4">
          <a:extLst>
            <a:ext uri="{FF2B5EF4-FFF2-40B4-BE49-F238E27FC236}">
              <a16:creationId xmlns:a16="http://schemas.microsoft.com/office/drawing/2014/main" id="{0061A3DA-0387-4F00-97A7-7E9EF49A38B0}"/>
            </a:ext>
          </a:extLst>
        </xdr:cNvPr>
        <xdr:cNvPicPr>
          <a:picLocks noChangeAspect="1"/>
        </xdr:cNvPicPr>
      </xdr:nvPicPr>
      <xdr:blipFill>
        <a:blip xmlns:r="http://schemas.openxmlformats.org/officeDocument/2006/relationships" r:embed="rId3"/>
        <a:stretch>
          <a:fillRect/>
        </a:stretch>
      </xdr:blipFill>
      <xdr:spPr>
        <a:xfrm>
          <a:off x="7764656" y="1190438"/>
          <a:ext cx="3243770" cy="5876822"/>
        </a:xfrm>
        <a:prstGeom prst="roundRect">
          <a:avLst>
            <a:gd name="adj" fmla="val 1151"/>
          </a:avLst>
        </a:prstGeom>
        <a:ln>
          <a:solidFill>
            <a:schemeClr val="tx1"/>
          </a:solidFill>
        </a:ln>
      </xdr:spPr>
    </xdr:pic>
    <xdr:clientData/>
  </xdr:twoCellAnchor>
  <xdr:twoCellAnchor editAs="oneCell">
    <xdr:from>
      <xdr:col>5</xdr:col>
      <xdr:colOff>475718</xdr:colOff>
      <xdr:row>5</xdr:row>
      <xdr:rowOff>101428</xdr:rowOff>
    </xdr:from>
    <xdr:to>
      <xdr:col>6</xdr:col>
      <xdr:colOff>985176</xdr:colOff>
      <xdr:row>6</xdr:row>
      <xdr:rowOff>2928257</xdr:rowOff>
    </xdr:to>
    <xdr:pic>
      <xdr:nvPicPr>
        <xdr:cNvPr id="6" name="Picture 5">
          <a:extLst>
            <a:ext uri="{FF2B5EF4-FFF2-40B4-BE49-F238E27FC236}">
              <a16:creationId xmlns:a16="http://schemas.microsoft.com/office/drawing/2014/main" id="{2AABEEA4-5CA7-43BC-8691-5D5421A58F15}"/>
            </a:ext>
          </a:extLst>
        </xdr:cNvPr>
        <xdr:cNvPicPr>
          <a:picLocks noChangeAspect="1"/>
        </xdr:cNvPicPr>
      </xdr:nvPicPr>
      <xdr:blipFill rotWithShape="1">
        <a:blip xmlns:r="http://schemas.openxmlformats.org/officeDocument/2006/relationships" r:embed="rId4"/>
        <a:srcRect/>
        <a:stretch/>
      </xdr:blipFill>
      <xdr:spPr>
        <a:xfrm>
          <a:off x="11200868" y="1149178"/>
          <a:ext cx="3252658" cy="5874829"/>
        </a:xfrm>
        <a:prstGeom prst="roundRect">
          <a:avLst>
            <a:gd name="adj" fmla="val 1151"/>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526472</xdr:colOff>
      <xdr:row>5</xdr:row>
      <xdr:rowOff>374071</xdr:rowOff>
    </xdr:from>
    <xdr:to>
      <xdr:col>4</xdr:col>
      <xdr:colOff>46370</xdr:colOff>
      <xdr:row>6</xdr:row>
      <xdr:rowOff>2792171</xdr:rowOff>
    </xdr:to>
    <xdr:pic>
      <xdr:nvPicPr>
        <xdr:cNvPr id="2" name="Picture 1">
          <a:extLst>
            <a:ext uri="{FF2B5EF4-FFF2-40B4-BE49-F238E27FC236}">
              <a16:creationId xmlns:a16="http://schemas.microsoft.com/office/drawing/2014/main" id="{2DAEA6CE-5B9F-47FA-AAF2-5860AD5E5EFA}"/>
            </a:ext>
          </a:extLst>
        </xdr:cNvPr>
        <xdr:cNvPicPr>
          <a:picLocks noChangeAspect="1"/>
        </xdr:cNvPicPr>
      </xdr:nvPicPr>
      <xdr:blipFill>
        <a:blip xmlns:r="http://schemas.openxmlformats.org/officeDocument/2006/relationships" r:embed="rId1"/>
        <a:stretch>
          <a:fillRect/>
        </a:stretch>
      </xdr:blipFill>
      <xdr:spPr>
        <a:xfrm>
          <a:off x="526472" y="1413162"/>
          <a:ext cx="7513971" cy="5563082"/>
        </a:xfrm>
        <a:prstGeom prst="roundRect">
          <a:avLst>
            <a:gd name="adj" fmla="val 1151"/>
          </a:avLst>
        </a:prstGeom>
        <a:ln>
          <a:solidFill>
            <a:schemeClr val="tx1"/>
          </a:solidFill>
        </a:ln>
      </xdr:spPr>
    </xdr:pic>
    <xdr:clientData/>
  </xdr:twoCellAnchor>
  <xdr:twoCellAnchor editAs="oneCell">
    <xdr:from>
      <xdr:col>4</xdr:col>
      <xdr:colOff>294149</xdr:colOff>
      <xdr:row>5</xdr:row>
      <xdr:rowOff>139827</xdr:rowOff>
    </xdr:from>
    <xdr:to>
      <xdr:col>7</xdr:col>
      <xdr:colOff>482406</xdr:colOff>
      <xdr:row>6</xdr:row>
      <xdr:rowOff>3034145</xdr:rowOff>
    </xdr:to>
    <xdr:pic>
      <xdr:nvPicPr>
        <xdr:cNvPr id="3" name="Picture 2">
          <a:extLst>
            <a:ext uri="{FF2B5EF4-FFF2-40B4-BE49-F238E27FC236}">
              <a16:creationId xmlns:a16="http://schemas.microsoft.com/office/drawing/2014/main" id="{2D2FB882-571F-4906-A605-48267248ECB9}"/>
            </a:ext>
          </a:extLst>
        </xdr:cNvPr>
        <xdr:cNvPicPr>
          <a:picLocks noChangeAspect="1"/>
        </xdr:cNvPicPr>
      </xdr:nvPicPr>
      <xdr:blipFill>
        <a:blip xmlns:r="http://schemas.openxmlformats.org/officeDocument/2006/relationships" r:embed="rId2"/>
        <a:stretch>
          <a:fillRect/>
        </a:stretch>
      </xdr:blipFill>
      <xdr:spPr>
        <a:xfrm>
          <a:off x="8288222" y="1178918"/>
          <a:ext cx="7184802" cy="6039300"/>
        </a:xfrm>
        <a:prstGeom prst="roundRect">
          <a:avLst>
            <a:gd name="adj" fmla="val 1151"/>
          </a:avLst>
        </a:prstGeom>
        <a:ln>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540327</xdr:colOff>
      <xdr:row>5</xdr:row>
      <xdr:rowOff>387928</xdr:rowOff>
    </xdr:from>
    <xdr:to>
      <xdr:col>2</xdr:col>
      <xdr:colOff>1809702</xdr:colOff>
      <xdr:row>6</xdr:row>
      <xdr:rowOff>2501889</xdr:rowOff>
    </xdr:to>
    <xdr:pic>
      <xdr:nvPicPr>
        <xdr:cNvPr id="2" name="Picture 1">
          <a:extLst>
            <a:ext uri="{FF2B5EF4-FFF2-40B4-BE49-F238E27FC236}">
              <a16:creationId xmlns:a16="http://schemas.microsoft.com/office/drawing/2014/main" id="{4890EEFB-E843-4D84-987C-A027502DD963}"/>
            </a:ext>
          </a:extLst>
        </xdr:cNvPr>
        <xdr:cNvPicPr>
          <a:picLocks noChangeAspect="1"/>
        </xdr:cNvPicPr>
      </xdr:nvPicPr>
      <xdr:blipFill>
        <a:blip xmlns:r="http://schemas.openxmlformats.org/officeDocument/2006/relationships" r:embed="rId1"/>
        <a:stretch>
          <a:fillRect/>
        </a:stretch>
      </xdr:blipFill>
      <xdr:spPr>
        <a:xfrm>
          <a:off x="2008909" y="1427019"/>
          <a:ext cx="3444538" cy="5189670"/>
        </a:xfrm>
        <a:prstGeom prst="roundRect">
          <a:avLst>
            <a:gd name="adj" fmla="val 1151"/>
          </a:avLst>
        </a:prstGeom>
        <a:ln>
          <a:solidFill>
            <a:schemeClr val="tx1"/>
          </a:solidFill>
        </a:ln>
      </xdr:spPr>
    </xdr:pic>
    <xdr:clientData/>
  </xdr:twoCellAnchor>
  <xdr:twoCellAnchor editAs="oneCell">
    <xdr:from>
      <xdr:col>2</xdr:col>
      <xdr:colOff>2223027</xdr:colOff>
      <xdr:row>5</xdr:row>
      <xdr:rowOff>201421</xdr:rowOff>
    </xdr:from>
    <xdr:to>
      <xdr:col>6</xdr:col>
      <xdr:colOff>263237</xdr:colOff>
      <xdr:row>6</xdr:row>
      <xdr:rowOff>2940628</xdr:rowOff>
    </xdr:to>
    <xdr:pic>
      <xdr:nvPicPr>
        <xdr:cNvPr id="3" name="Picture 2">
          <a:extLst>
            <a:ext uri="{FF2B5EF4-FFF2-40B4-BE49-F238E27FC236}">
              <a16:creationId xmlns:a16="http://schemas.microsoft.com/office/drawing/2014/main" id="{19F726A3-8E23-449F-A16E-D534210AB0BD}"/>
            </a:ext>
          </a:extLst>
        </xdr:cNvPr>
        <xdr:cNvPicPr>
          <a:picLocks noChangeAspect="1"/>
        </xdr:cNvPicPr>
      </xdr:nvPicPr>
      <xdr:blipFill>
        <a:blip xmlns:r="http://schemas.openxmlformats.org/officeDocument/2006/relationships" r:embed="rId2"/>
        <a:stretch>
          <a:fillRect/>
        </a:stretch>
      </xdr:blipFill>
      <xdr:spPr>
        <a:xfrm>
          <a:off x="5866772" y="1240512"/>
          <a:ext cx="8292574" cy="5814916"/>
        </a:xfrm>
        <a:prstGeom prst="roundRect">
          <a:avLst>
            <a:gd name="adj" fmla="val 1151"/>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789708</xdr:colOff>
      <xdr:row>5</xdr:row>
      <xdr:rowOff>180108</xdr:rowOff>
    </xdr:from>
    <xdr:to>
      <xdr:col>5</xdr:col>
      <xdr:colOff>2437077</xdr:colOff>
      <xdr:row>6</xdr:row>
      <xdr:rowOff>3032599</xdr:rowOff>
    </xdr:to>
    <xdr:pic>
      <xdr:nvPicPr>
        <xdr:cNvPr id="2" name="Picture 1">
          <a:extLst>
            <a:ext uri="{FF2B5EF4-FFF2-40B4-BE49-F238E27FC236}">
              <a16:creationId xmlns:a16="http://schemas.microsoft.com/office/drawing/2014/main" id="{7049676C-A5C7-4410-9EBE-2D1931F6B729}"/>
            </a:ext>
          </a:extLst>
        </xdr:cNvPr>
        <xdr:cNvPicPr>
          <a:picLocks noChangeAspect="1"/>
        </xdr:cNvPicPr>
      </xdr:nvPicPr>
      <xdr:blipFill>
        <a:blip xmlns:r="http://schemas.openxmlformats.org/officeDocument/2006/relationships" r:embed="rId1"/>
        <a:stretch>
          <a:fillRect/>
        </a:stretch>
      </xdr:blipFill>
      <xdr:spPr>
        <a:xfrm>
          <a:off x="4433453" y="1219199"/>
          <a:ext cx="8740897" cy="6149873"/>
        </a:xfrm>
        <a:prstGeom prst="roundRect">
          <a:avLst>
            <a:gd name="adj" fmla="val 1151"/>
          </a:avLst>
        </a:prstGeom>
        <a:ln>
          <a:solidFill>
            <a:schemeClr val="tx1"/>
          </a:solidFill>
        </a:ln>
      </xdr:spPr>
    </xdr:pic>
    <xdr:clientData/>
  </xdr:twoCellAnchor>
  <xdr:twoCellAnchor editAs="oneCell">
    <xdr:from>
      <xdr:col>0</xdr:col>
      <xdr:colOff>637309</xdr:colOff>
      <xdr:row>5</xdr:row>
      <xdr:rowOff>623454</xdr:rowOff>
    </xdr:from>
    <xdr:to>
      <xdr:col>2</xdr:col>
      <xdr:colOff>483826</xdr:colOff>
      <xdr:row>6</xdr:row>
      <xdr:rowOff>2355708</xdr:rowOff>
    </xdr:to>
    <xdr:pic>
      <xdr:nvPicPr>
        <xdr:cNvPr id="3" name="Picture 2">
          <a:extLst>
            <a:ext uri="{FF2B5EF4-FFF2-40B4-BE49-F238E27FC236}">
              <a16:creationId xmlns:a16="http://schemas.microsoft.com/office/drawing/2014/main" id="{5248FF2E-4EA6-46B3-AA82-67B48F5008FA}"/>
            </a:ext>
          </a:extLst>
        </xdr:cNvPr>
        <xdr:cNvPicPr>
          <a:picLocks noChangeAspect="1"/>
        </xdr:cNvPicPr>
      </xdr:nvPicPr>
      <xdr:blipFill>
        <a:blip xmlns:r="http://schemas.openxmlformats.org/officeDocument/2006/relationships" r:embed="rId2"/>
        <a:stretch>
          <a:fillRect/>
        </a:stretch>
      </xdr:blipFill>
      <xdr:spPr>
        <a:xfrm>
          <a:off x="637309" y="1662545"/>
          <a:ext cx="3490262" cy="5029636"/>
        </a:xfrm>
        <a:prstGeom prst="roundRect">
          <a:avLst>
            <a:gd name="adj" fmla="val 1151"/>
          </a:avLst>
        </a:prstGeom>
        <a:ln>
          <a:solidFill>
            <a:schemeClr val="tx1"/>
          </a:solidFill>
        </a:ln>
      </xdr:spPr>
    </xdr:pic>
    <xdr:clientData/>
  </xdr:twoCellAnchor>
  <xdr:twoCellAnchor editAs="oneCell">
    <xdr:from>
      <xdr:col>5</xdr:col>
      <xdr:colOff>2798618</xdr:colOff>
      <xdr:row>5</xdr:row>
      <xdr:rowOff>803564</xdr:rowOff>
    </xdr:from>
    <xdr:to>
      <xdr:col>9</xdr:col>
      <xdr:colOff>197833</xdr:colOff>
      <xdr:row>6</xdr:row>
      <xdr:rowOff>302964</xdr:rowOff>
    </xdr:to>
    <xdr:pic>
      <xdr:nvPicPr>
        <xdr:cNvPr id="4" name="Picture 3">
          <a:extLst>
            <a:ext uri="{FF2B5EF4-FFF2-40B4-BE49-F238E27FC236}">
              <a16:creationId xmlns:a16="http://schemas.microsoft.com/office/drawing/2014/main" id="{0D696B4E-0FD6-4BB6-875F-A8B01A5E00B8}"/>
            </a:ext>
          </a:extLst>
        </xdr:cNvPr>
        <xdr:cNvPicPr>
          <a:picLocks noChangeAspect="1"/>
        </xdr:cNvPicPr>
      </xdr:nvPicPr>
      <xdr:blipFill>
        <a:blip xmlns:r="http://schemas.openxmlformats.org/officeDocument/2006/relationships" r:embed="rId3"/>
        <a:stretch>
          <a:fillRect/>
        </a:stretch>
      </xdr:blipFill>
      <xdr:spPr>
        <a:xfrm>
          <a:off x="13535891" y="1842655"/>
          <a:ext cx="4686706" cy="2796782"/>
        </a:xfrm>
        <a:prstGeom prst="roundRect">
          <a:avLst>
            <a:gd name="adj" fmla="val 1151"/>
          </a:avLst>
        </a:prstGeom>
        <a:ln>
          <a:solidFill>
            <a:schemeClr val="tx1"/>
          </a:solidFill>
        </a:ln>
      </xdr:spPr>
    </xdr:pic>
    <xdr:clientData/>
  </xdr:twoCellAnchor>
  <xdr:twoCellAnchor editAs="oneCell">
    <xdr:from>
      <xdr:col>5</xdr:col>
      <xdr:colOff>2812472</xdr:colOff>
      <xdr:row>6</xdr:row>
      <xdr:rowOff>457200</xdr:rowOff>
    </xdr:from>
    <xdr:to>
      <xdr:col>9</xdr:col>
      <xdr:colOff>745133</xdr:colOff>
      <xdr:row>6</xdr:row>
      <xdr:rowOff>2263297</xdr:rowOff>
    </xdr:to>
    <xdr:pic>
      <xdr:nvPicPr>
        <xdr:cNvPr id="5" name="Picture 4">
          <a:extLst>
            <a:ext uri="{FF2B5EF4-FFF2-40B4-BE49-F238E27FC236}">
              <a16:creationId xmlns:a16="http://schemas.microsoft.com/office/drawing/2014/main" id="{B6046C72-F505-4374-B7CB-C48B06165247}"/>
            </a:ext>
          </a:extLst>
        </xdr:cNvPr>
        <xdr:cNvPicPr>
          <a:picLocks noChangeAspect="1"/>
        </xdr:cNvPicPr>
      </xdr:nvPicPr>
      <xdr:blipFill>
        <a:blip xmlns:r="http://schemas.openxmlformats.org/officeDocument/2006/relationships" r:embed="rId4"/>
        <a:stretch>
          <a:fillRect/>
        </a:stretch>
      </xdr:blipFill>
      <xdr:spPr>
        <a:xfrm>
          <a:off x="13549745" y="4793673"/>
          <a:ext cx="5220152" cy="1806097"/>
        </a:xfrm>
        <a:prstGeom prst="roundRect">
          <a:avLst>
            <a:gd name="adj" fmla="val 1151"/>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742603</xdr:colOff>
      <xdr:row>5</xdr:row>
      <xdr:rowOff>210589</xdr:rowOff>
    </xdr:from>
    <xdr:to>
      <xdr:col>2</xdr:col>
      <xdr:colOff>2274896</xdr:colOff>
      <xdr:row>6</xdr:row>
      <xdr:rowOff>3073971</xdr:rowOff>
    </xdr:to>
    <xdr:pic>
      <xdr:nvPicPr>
        <xdr:cNvPr id="6" name="Picture 5">
          <a:extLst>
            <a:ext uri="{FF2B5EF4-FFF2-40B4-BE49-F238E27FC236}">
              <a16:creationId xmlns:a16="http://schemas.microsoft.com/office/drawing/2014/main" id="{1751D01D-EFF7-46A6-9E67-95B6D8492F5F}"/>
            </a:ext>
          </a:extLst>
        </xdr:cNvPr>
        <xdr:cNvPicPr>
          <a:picLocks noChangeAspect="1"/>
        </xdr:cNvPicPr>
      </xdr:nvPicPr>
      <xdr:blipFill>
        <a:blip xmlns:r="http://schemas.openxmlformats.org/officeDocument/2006/relationships" r:embed="rId1"/>
        <a:stretch>
          <a:fillRect/>
        </a:stretch>
      </xdr:blipFill>
      <xdr:spPr>
        <a:xfrm>
          <a:off x="742603" y="1249680"/>
          <a:ext cx="5176038" cy="6160764"/>
        </a:xfrm>
        <a:prstGeom prst="roundRect">
          <a:avLst>
            <a:gd name="adj" fmla="val 1151"/>
          </a:avLst>
        </a:prstGeom>
        <a:ln>
          <a:solidFill>
            <a:schemeClr val="tx1"/>
          </a:solidFill>
        </a:ln>
      </xdr:spPr>
    </xdr:pic>
    <xdr:clientData/>
  </xdr:twoCellAnchor>
  <xdr:twoCellAnchor editAs="oneCell">
    <xdr:from>
      <xdr:col>3</xdr:col>
      <xdr:colOff>336381</xdr:colOff>
      <xdr:row>5</xdr:row>
      <xdr:rowOff>989441</xdr:rowOff>
    </xdr:from>
    <xdr:to>
      <xdr:col>5</xdr:col>
      <xdr:colOff>2100772</xdr:colOff>
      <xdr:row>6</xdr:row>
      <xdr:rowOff>2481367</xdr:rowOff>
    </xdr:to>
    <xdr:pic>
      <xdr:nvPicPr>
        <xdr:cNvPr id="7" name="Picture 6">
          <a:extLst>
            <a:ext uri="{FF2B5EF4-FFF2-40B4-BE49-F238E27FC236}">
              <a16:creationId xmlns:a16="http://schemas.microsoft.com/office/drawing/2014/main" id="{780787EB-1853-486A-B9F3-F74FB2AF726D}"/>
            </a:ext>
          </a:extLst>
        </xdr:cNvPr>
        <xdr:cNvPicPr>
          <a:picLocks noChangeAspect="1"/>
        </xdr:cNvPicPr>
      </xdr:nvPicPr>
      <xdr:blipFill>
        <a:blip xmlns:r="http://schemas.openxmlformats.org/officeDocument/2006/relationships" r:embed="rId2"/>
        <a:stretch>
          <a:fillRect/>
        </a:stretch>
      </xdr:blipFill>
      <xdr:spPr>
        <a:xfrm>
          <a:off x="6335399" y="2028532"/>
          <a:ext cx="6502646" cy="4789308"/>
        </a:xfrm>
        <a:prstGeom prst="roundRect">
          <a:avLst>
            <a:gd name="adj" fmla="val 1151"/>
          </a:avLst>
        </a:prstGeom>
        <a:ln>
          <a:solidFill>
            <a:schemeClr val="tx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415636</xdr:colOff>
      <xdr:row>5</xdr:row>
      <xdr:rowOff>249383</xdr:rowOff>
    </xdr:from>
    <xdr:to>
      <xdr:col>5</xdr:col>
      <xdr:colOff>236792</xdr:colOff>
      <xdr:row>6</xdr:row>
      <xdr:rowOff>3076810</xdr:rowOff>
    </xdr:to>
    <xdr:pic>
      <xdr:nvPicPr>
        <xdr:cNvPr id="4" name="Picture 3">
          <a:extLst>
            <a:ext uri="{FF2B5EF4-FFF2-40B4-BE49-F238E27FC236}">
              <a16:creationId xmlns:a16="http://schemas.microsoft.com/office/drawing/2014/main" id="{F953E28E-0DBA-4B70-BCED-7D2C24EFAB61}"/>
            </a:ext>
          </a:extLst>
        </xdr:cNvPr>
        <xdr:cNvPicPr>
          <a:picLocks noChangeAspect="1"/>
        </xdr:cNvPicPr>
      </xdr:nvPicPr>
      <xdr:blipFill>
        <a:blip xmlns:r="http://schemas.openxmlformats.org/officeDocument/2006/relationships" r:embed="rId1"/>
        <a:stretch>
          <a:fillRect/>
        </a:stretch>
      </xdr:blipFill>
      <xdr:spPr>
        <a:xfrm>
          <a:off x="415636" y="1288474"/>
          <a:ext cx="10558429" cy="6124809"/>
        </a:xfrm>
        <a:prstGeom prst="roundRect">
          <a:avLst>
            <a:gd name="adj" fmla="val 1151"/>
          </a:avLst>
        </a:prstGeom>
        <a:ln>
          <a:solidFill>
            <a:schemeClr val="tx1"/>
          </a:solidFill>
        </a:ln>
      </xdr:spPr>
    </xdr:pic>
    <xdr:clientData/>
  </xdr:twoCellAnchor>
  <xdr:twoCellAnchor editAs="oneCell">
    <xdr:from>
      <xdr:col>5</xdr:col>
      <xdr:colOff>456250</xdr:colOff>
      <xdr:row>5</xdr:row>
      <xdr:rowOff>249383</xdr:rowOff>
    </xdr:from>
    <xdr:to>
      <xdr:col>7</xdr:col>
      <xdr:colOff>547034</xdr:colOff>
      <xdr:row>5</xdr:row>
      <xdr:rowOff>2164175</xdr:rowOff>
    </xdr:to>
    <xdr:pic>
      <xdr:nvPicPr>
        <xdr:cNvPr id="5" name="Picture 4">
          <a:extLst>
            <a:ext uri="{FF2B5EF4-FFF2-40B4-BE49-F238E27FC236}">
              <a16:creationId xmlns:a16="http://schemas.microsoft.com/office/drawing/2014/main" id="{BBE06504-A966-49EE-9298-E993D2C23104}"/>
            </a:ext>
          </a:extLst>
        </xdr:cNvPr>
        <xdr:cNvPicPr>
          <a:picLocks noChangeAspect="1"/>
        </xdr:cNvPicPr>
      </xdr:nvPicPr>
      <xdr:blipFill>
        <a:blip xmlns:r="http://schemas.openxmlformats.org/officeDocument/2006/relationships" r:embed="rId2"/>
        <a:stretch>
          <a:fillRect/>
        </a:stretch>
      </xdr:blipFill>
      <xdr:spPr>
        <a:xfrm>
          <a:off x="11193523" y="1288474"/>
          <a:ext cx="4344129" cy="1914792"/>
        </a:xfrm>
        <a:prstGeom prst="roundRect">
          <a:avLst>
            <a:gd name="adj" fmla="val 1151"/>
          </a:avLst>
        </a:prstGeom>
        <a:ln>
          <a:solidFill>
            <a:schemeClr val="tx1"/>
          </a:solidFill>
        </a:ln>
      </xdr:spPr>
    </xdr:pic>
    <xdr:clientData/>
  </xdr:twoCellAnchor>
  <xdr:twoCellAnchor editAs="oneCell">
    <xdr:from>
      <xdr:col>5</xdr:col>
      <xdr:colOff>462705</xdr:colOff>
      <xdr:row>5</xdr:row>
      <xdr:rowOff>2286165</xdr:rowOff>
    </xdr:from>
    <xdr:to>
      <xdr:col>7</xdr:col>
      <xdr:colOff>555812</xdr:colOff>
      <xdr:row>6</xdr:row>
      <xdr:rowOff>888322</xdr:rowOff>
    </xdr:to>
    <xdr:pic>
      <xdr:nvPicPr>
        <xdr:cNvPr id="6" name="Picture 5">
          <a:extLst>
            <a:ext uri="{FF2B5EF4-FFF2-40B4-BE49-F238E27FC236}">
              <a16:creationId xmlns:a16="http://schemas.microsoft.com/office/drawing/2014/main" id="{E43A6D73-C392-4717-99FE-F36C9129E009}"/>
            </a:ext>
          </a:extLst>
        </xdr:cNvPr>
        <xdr:cNvPicPr>
          <a:picLocks noChangeAspect="1"/>
        </xdr:cNvPicPr>
      </xdr:nvPicPr>
      <xdr:blipFill>
        <a:blip xmlns:r="http://schemas.openxmlformats.org/officeDocument/2006/relationships" r:embed="rId3"/>
        <a:stretch>
          <a:fillRect/>
        </a:stretch>
      </xdr:blipFill>
      <xdr:spPr>
        <a:xfrm>
          <a:off x="11184493" y="3361930"/>
          <a:ext cx="4342378" cy="1892204"/>
        </a:xfrm>
        <a:prstGeom prst="roundRect">
          <a:avLst>
            <a:gd name="adj" fmla="val 1151"/>
          </a:avLst>
        </a:prstGeom>
        <a:ln>
          <a:solidFill>
            <a:schemeClr val="tx1"/>
          </a:solidFill>
        </a:ln>
      </xdr:spPr>
    </xdr:pic>
    <xdr:clientData/>
  </xdr:twoCellAnchor>
  <xdr:twoCellAnchor editAs="oneCell">
    <xdr:from>
      <xdr:col>7</xdr:col>
      <xdr:colOff>734539</xdr:colOff>
      <xdr:row>5</xdr:row>
      <xdr:rowOff>240417</xdr:rowOff>
    </xdr:from>
    <xdr:to>
      <xdr:col>11</xdr:col>
      <xdr:colOff>479296</xdr:colOff>
      <xdr:row>6</xdr:row>
      <xdr:rowOff>2973873</xdr:rowOff>
    </xdr:to>
    <xdr:pic>
      <xdr:nvPicPr>
        <xdr:cNvPr id="7" name="Picture 6">
          <a:extLst>
            <a:ext uri="{FF2B5EF4-FFF2-40B4-BE49-F238E27FC236}">
              <a16:creationId xmlns:a16="http://schemas.microsoft.com/office/drawing/2014/main" id="{0EE122BD-D8AD-4144-B0D1-0B5CE8C983A8}"/>
            </a:ext>
          </a:extLst>
        </xdr:cNvPr>
        <xdr:cNvPicPr>
          <a:picLocks noChangeAspect="1"/>
        </xdr:cNvPicPr>
      </xdr:nvPicPr>
      <xdr:blipFill>
        <a:blip xmlns:r="http://schemas.openxmlformats.org/officeDocument/2006/relationships" r:embed="rId4"/>
        <a:stretch>
          <a:fillRect/>
        </a:stretch>
      </xdr:blipFill>
      <xdr:spPr>
        <a:xfrm>
          <a:off x="15705598" y="1316182"/>
          <a:ext cx="5347698" cy="6023503"/>
        </a:xfrm>
        <a:prstGeom prst="roundRect">
          <a:avLst>
            <a:gd name="adj" fmla="val 1151"/>
          </a:avLst>
        </a:prstGeom>
        <a:ln>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314646</xdr:colOff>
      <xdr:row>5</xdr:row>
      <xdr:rowOff>234988</xdr:rowOff>
    </xdr:from>
    <xdr:to>
      <xdr:col>4</xdr:col>
      <xdr:colOff>2563091</xdr:colOff>
      <xdr:row>6</xdr:row>
      <xdr:rowOff>2479964</xdr:rowOff>
    </xdr:to>
    <xdr:pic>
      <xdr:nvPicPr>
        <xdr:cNvPr id="6" name="Picture 5">
          <a:extLst>
            <a:ext uri="{FF2B5EF4-FFF2-40B4-BE49-F238E27FC236}">
              <a16:creationId xmlns:a16="http://schemas.microsoft.com/office/drawing/2014/main" id="{436200A4-1E2B-4D29-A882-C4E3803D672A}"/>
            </a:ext>
          </a:extLst>
        </xdr:cNvPr>
        <xdr:cNvPicPr>
          <a:picLocks noChangeAspect="1"/>
        </xdr:cNvPicPr>
      </xdr:nvPicPr>
      <xdr:blipFill>
        <a:blip xmlns:r="http://schemas.openxmlformats.org/officeDocument/2006/relationships" r:embed="rId1"/>
        <a:stretch>
          <a:fillRect/>
        </a:stretch>
      </xdr:blipFill>
      <xdr:spPr>
        <a:xfrm>
          <a:off x="314646" y="1274079"/>
          <a:ext cx="10242518" cy="5071303"/>
        </a:xfrm>
        <a:prstGeom prst="roundRect">
          <a:avLst>
            <a:gd name="adj" fmla="val 1151"/>
          </a:avLst>
        </a:prstGeom>
        <a:ln>
          <a:solidFill>
            <a:schemeClr val="tx1"/>
          </a:solidFill>
        </a:ln>
      </xdr:spPr>
    </xdr:pic>
    <xdr:clientData/>
  </xdr:twoCellAnchor>
  <xdr:twoCellAnchor editAs="oneCell">
    <xdr:from>
      <xdr:col>5</xdr:col>
      <xdr:colOff>41563</xdr:colOff>
      <xdr:row>5</xdr:row>
      <xdr:rowOff>235527</xdr:rowOff>
    </xdr:from>
    <xdr:to>
      <xdr:col>11</xdr:col>
      <xdr:colOff>443346</xdr:colOff>
      <xdr:row>6</xdr:row>
      <xdr:rowOff>2466109</xdr:rowOff>
    </xdr:to>
    <xdr:pic>
      <xdr:nvPicPr>
        <xdr:cNvPr id="8" name="Picture 7">
          <a:extLst>
            <a:ext uri="{FF2B5EF4-FFF2-40B4-BE49-F238E27FC236}">
              <a16:creationId xmlns:a16="http://schemas.microsoft.com/office/drawing/2014/main" id="{E6809143-3FF7-461F-9F95-A38855B7268D}"/>
            </a:ext>
          </a:extLst>
        </xdr:cNvPr>
        <xdr:cNvPicPr>
          <a:picLocks noChangeAspect="1"/>
        </xdr:cNvPicPr>
      </xdr:nvPicPr>
      <xdr:blipFill>
        <a:blip xmlns:r="http://schemas.openxmlformats.org/officeDocument/2006/relationships" r:embed="rId2"/>
        <a:stretch>
          <a:fillRect/>
        </a:stretch>
      </xdr:blipFill>
      <xdr:spPr>
        <a:xfrm>
          <a:off x="10778836" y="1274618"/>
          <a:ext cx="10266219" cy="5056909"/>
        </a:xfrm>
        <a:prstGeom prst="roundRect">
          <a:avLst>
            <a:gd name="adj" fmla="val 1151"/>
          </a:avLst>
        </a:prstGeom>
        <a:ln>
          <a:solidFill>
            <a:schemeClr val="tx1"/>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371217</xdr:colOff>
      <xdr:row>5</xdr:row>
      <xdr:rowOff>156075</xdr:rowOff>
    </xdr:from>
    <xdr:to>
      <xdr:col>4</xdr:col>
      <xdr:colOff>2245314</xdr:colOff>
      <xdr:row>6</xdr:row>
      <xdr:rowOff>2549235</xdr:rowOff>
    </xdr:to>
    <xdr:pic>
      <xdr:nvPicPr>
        <xdr:cNvPr id="4" name="Picture 3">
          <a:extLst>
            <a:ext uri="{FF2B5EF4-FFF2-40B4-BE49-F238E27FC236}">
              <a16:creationId xmlns:a16="http://schemas.microsoft.com/office/drawing/2014/main" id="{466ADA69-E7D2-4A96-B5F1-D96722D8F877}"/>
            </a:ext>
          </a:extLst>
        </xdr:cNvPr>
        <xdr:cNvPicPr>
          <a:picLocks noChangeAspect="1"/>
        </xdr:cNvPicPr>
      </xdr:nvPicPr>
      <xdr:blipFill>
        <a:blip xmlns:r="http://schemas.openxmlformats.org/officeDocument/2006/relationships" r:embed="rId1"/>
        <a:stretch>
          <a:fillRect/>
        </a:stretch>
      </xdr:blipFill>
      <xdr:spPr>
        <a:xfrm>
          <a:off x="371217" y="1195166"/>
          <a:ext cx="9868170" cy="5136360"/>
        </a:xfrm>
        <a:prstGeom prst="roundRect">
          <a:avLst>
            <a:gd name="adj" fmla="val 1151"/>
          </a:avLst>
        </a:prstGeom>
        <a:ln>
          <a:solidFill>
            <a:schemeClr val="tx1"/>
          </a:solidFill>
        </a:ln>
      </xdr:spPr>
    </xdr:pic>
    <xdr:clientData/>
  </xdr:twoCellAnchor>
  <xdr:twoCellAnchor editAs="oneCell">
    <xdr:from>
      <xdr:col>4</xdr:col>
      <xdr:colOff>2463504</xdr:colOff>
      <xdr:row>5</xdr:row>
      <xdr:rowOff>142489</xdr:rowOff>
    </xdr:from>
    <xdr:to>
      <xdr:col>10</xdr:col>
      <xdr:colOff>1241902</xdr:colOff>
      <xdr:row>6</xdr:row>
      <xdr:rowOff>2542719</xdr:rowOff>
    </xdr:to>
    <xdr:pic>
      <xdr:nvPicPr>
        <xdr:cNvPr id="5" name="Picture 4">
          <a:extLst>
            <a:ext uri="{FF2B5EF4-FFF2-40B4-BE49-F238E27FC236}">
              <a16:creationId xmlns:a16="http://schemas.microsoft.com/office/drawing/2014/main" id="{8A7B6A9A-6390-4584-83DB-FB373ADE0617}"/>
            </a:ext>
          </a:extLst>
        </xdr:cNvPr>
        <xdr:cNvPicPr>
          <a:picLocks noChangeAspect="1"/>
        </xdr:cNvPicPr>
      </xdr:nvPicPr>
      <xdr:blipFill>
        <a:blip xmlns:r="http://schemas.openxmlformats.org/officeDocument/2006/relationships" r:embed="rId2"/>
        <a:stretch>
          <a:fillRect/>
        </a:stretch>
      </xdr:blipFill>
      <xdr:spPr>
        <a:xfrm>
          <a:off x="10442092" y="1218254"/>
          <a:ext cx="9894634" cy="5143430"/>
        </a:xfrm>
        <a:prstGeom prst="roundRect">
          <a:avLst>
            <a:gd name="adj" fmla="val 1151"/>
          </a:avLst>
        </a:prstGeom>
        <a:ln>
          <a:solidFill>
            <a:schemeClr val="tx1"/>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290480</xdr:colOff>
      <xdr:row>5</xdr:row>
      <xdr:rowOff>81650</xdr:rowOff>
    </xdr:from>
    <xdr:to>
      <xdr:col>5</xdr:col>
      <xdr:colOff>1084731</xdr:colOff>
      <xdr:row>6</xdr:row>
      <xdr:rowOff>2408996</xdr:rowOff>
    </xdr:to>
    <xdr:pic>
      <xdr:nvPicPr>
        <xdr:cNvPr id="4" name="Picture 3">
          <a:extLst>
            <a:ext uri="{FF2B5EF4-FFF2-40B4-BE49-F238E27FC236}">
              <a16:creationId xmlns:a16="http://schemas.microsoft.com/office/drawing/2014/main" id="{873AB634-216D-441D-B4D1-C08C52EC591B}"/>
            </a:ext>
          </a:extLst>
        </xdr:cNvPr>
        <xdr:cNvPicPr>
          <a:picLocks noChangeAspect="1"/>
        </xdr:cNvPicPr>
      </xdr:nvPicPr>
      <xdr:blipFill>
        <a:blip xmlns:r="http://schemas.openxmlformats.org/officeDocument/2006/relationships" r:embed="rId1"/>
        <a:stretch>
          <a:fillRect/>
        </a:stretch>
      </xdr:blipFill>
      <xdr:spPr>
        <a:xfrm>
          <a:off x="1751727" y="1157415"/>
          <a:ext cx="10054792" cy="4819534"/>
        </a:xfrm>
        <a:prstGeom prst="roundRect">
          <a:avLst>
            <a:gd name="adj" fmla="val 1151"/>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156064</xdr:colOff>
      <xdr:row>5</xdr:row>
      <xdr:rowOff>120217</xdr:rowOff>
    </xdr:from>
    <xdr:to>
      <xdr:col>5</xdr:col>
      <xdr:colOff>304800</xdr:colOff>
      <xdr:row>6</xdr:row>
      <xdr:rowOff>2513377</xdr:rowOff>
    </xdr:to>
    <xdr:pic>
      <xdr:nvPicPr>
        <xdr:cNvPr id="2" name="Picture 1">
          <a:extLst>
            <a:ext uri="{FF2B5EF4-FFF2-40B4-BE49-F238E27FC236}">
              <a16:creationId xmlns:a16="http://schemas.microsoft.com/office/drawing/2014/main" id="{4D3A51A1-BBBA-480C-A427-71E98F593F41}"/>
            </a:ext>
          </a:extLst>
        </xdr:cNvPr>
        <xdr:cNvPicPr>
          <a:picLocks noChangeAspect="1"/>
        </xdr:cNvPicPr>
      </xdr:nvPicPr>
      <xdr:blipFill>
        <a:blip xmlns:r="http://schemas.openxmlformats.org/officeDocument/2006/relationships" r:embed="rId1"/>
        <a:stretch>
          <a:fillRect/>
        </a:stretch>
      </xdr:blipFill>
      <xdr:spPr>
        <a:xfrm>
          <a:off x="156064" y="1195982"/>
          <a:ext cx="10870524" cy="5136360"/>
        </a:xfrm>
        <a:prstGeom prst="roundRect">
          <a:avLst>
            <a:gd name="adj" fmla="val 1151"/>
          </a:avLst>
        </a:prstGeom>
        <a:ln>
          <a:solidFill>
            <a:schemeClr val="tx1"/>
          </a:solidFill>
        </a:ln>
      </xdr:spPr>
    </xdr:pic>
    <xdr:clientData/>
  </xdr:twoCellAnchor>
  <xdr:twoCellAnchor editAs="oneCell">
    <xdr:from>
      <xdr:col>5</xdr:col>
      <xdr:colOff>607809</xdr:colOff>
      <xdr:row>5</xdr:row>
      <xdr:rowOff>106630</xdr:rowOff>
    </xdr:from>
    <xdr:to>
      <xdr:col>11</xdr:col>
      <xdr:colOff>650231</xdr:colOff>
      <xdr:row>6</xdr:row>
      <xdr:rowOff>2506860</xdr:rowOff>
    </xdr:to>
    <xdr:pic>
      <xdr:nvPicPr>
        <xdr:cNvPr id="3" name="Picture 2">
          <a:extLst>
            <a:ext uri="{FF2B5EF4-FFF2-40B4-BE49-F238E27FC236}">
              <a16:creationId xmlns:a16="http://schemas.microsoft.com/office/drawing/2014/main" id="{AB2D5321-8E93-4E33-AA84-AF9BBD2C3867}"/>
            </a:ext>
          </a:extLst>
        </xdr:cNvPr>
        <xdr:cNvPicPr>
          <a:picLocks noChangeAspect="1"/>
        </xdr:cNvPicPr>
      </xdr:nvPicPr>
      <xdr:blipFill>
        <a:blip xmlns:r="http://schemas.openxmlformats.org/officeDocument/2006/relationships" r:embed="rId2"/>
        <a:stretch>
          <a:fillRect/>
        </a:stretch>
      </xdr:blipFill>
      <xdr:spPr>
        <a:xfrm>
          <a:off x="11329597" y="1182395"/>
          <a:ext cx="9894634" cy="5143430"/>
        </a:xfrm>
        <a:prstGeom prst="roundRect">
          <a:avLst>
            <a:gd name="adj" fmla="val 1151"/>
          </a:avLst>
        </a:prstGeom>
        <a:ln>
          <a:solidFill>
            <a:schemeClr val="tx1"/>
          </a:solid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371217</xdr:colOff>
      <xdr:row>5</xdr:row>
      <xdr:rowOff>156075</xdr:rowOff>
    </xdr:from>
    <xdr:to>
      <xdr:col>4</xdr:col>
      <xdr:colOff>2245314</xdr:colOff>
      <xdr:row>6</xdr:row>
      <xdr:rowOff>2549235</xdr:rowOff>
    </xdr:to>
    <xdr:pic>
      <xdr:nvPicPr>
        <xdr:cNvPr id="2" name="Picture 1">
          <a:extLst>
            <a:ext uri="{FF2B5EF4-FFF2-40B4-BE49-F238E27FC236}">
              <a16:creationId xmlns:a16="http://schemas.microsoft.com/office/drawing/2014/main" id="{CFE6833A-68FF-4B43-8E83-1AA0FB309E1F}"/>
            </a:ext>
          </a:extLst>
        </xdr:cNvPr>
        <xdr:cNvPicPr>
          <a:picLocks noChangeAspect="1"/>
        </xdr:cNvPicPr>
      </xdr:nvPicPr>
      <xdr:blipFill>
        <a:blip xmlns:r="http://schemas.openxmlformats.org/officeDocument/2006/relationships" r:embed="rId1"/>
        <a:stretch>
          <a:fillRect/>
        </a:stretch>
      </xdr:blipFill>
      <xdr:spPr>
        <a:xfrm>
          <a:off x="371217" y="1222875"/>
          <a:ext cx="9852237" cy="5136360"/>
        </a:xfrm>
        <a:prstGeom prst="roundRect">
          <a:avLst>
            <a:gd name="adj" fmla="val 1151"/>
          </a:avLst>
        </a:prstGeom>
        <a:ln>
          <a:solidFill>
            <a:schemeClr val="tx1"/>
          </a:solidFill>
        </a:ln>
      </xdr:spPr>
    </xdr:pic>
    <xdr:clientData/>
  </xdr:twoCellAnchor>
  <xdr:twoCellAnchor editAs="oneCell">
    <xdr:from>
      <xdr:col>4</xdr:col>
      <xdr:colOff>2424384</xdr:colOff>
      <xdr:row>5</xdr:row>
      <xdr:rowOff>155529</xdr:rowOff>
    </xdr:from>
    <xdr:to>
      <xdr:col>10</xdr:col>
      <xdr:colOff>1202782</xdr:colOff>
      <xdr:row>6</xdr:row>
      <xdr:rowOff>2555759</xdr:rowOff>
    </xdr:to>
    <xdr:pic>
      <xdr:nvPicPr>
        <xdr:cNvPr id="3" name="Picture 2">
          <a:extLst>
            <a:ext uri="{FF2B5EF4-FFF2-40B4-BE49-F238E27FC236}">
              <a16:creationId xmlns:a16="http://schemas.microsoft.com/office/drawing/2014/main" id="{1C101FF5-6617-4587-A33C-7BA9D875835E}"/>
            </a:ext>
          </a:extLst>
        </xdr:cNvPr>
        <xdr:cNvPicPr>
          <a:picLocks noChangeAspect="1"/>
        </xdr:cNvPicPr>
      </xdr:nvPicPr>
      <xdr:blipFill>
        <a:blip xmlns:r="http://schemas.openxmlformats.org/officeDocument/2006/relationships" r:embed="rId2"/>
        <a:stretch>
          <a:fillRect/>
        </a:stretch>
      </xdr:blipFill>
      <xdr:spPr>
        <a:xfrm>
          <a:off x="10418457" y="1194620"/>
          <a:ext cx="9903598" cy="5143430"/>
        </a:xfrm>
        <a:prstGeom prst="roundRect">
          <a:avLst>
            <a:gd name="adj" fmla="val 1151"/>
          </a:avLst>
        </a:prstGeom>
        <a:ln>
          <a:solidFill>
            <a:schemeClr val="tx1"/>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831275</xdr:colOff>
      <xdr:row>5</xdr:row>
      <xdr:rowOff>126857</xdr:rowOff>
    </xdr:from>
    <xdr:to>
      <xdr:col>4</xdr:col>
      <xdr:colOff>512618</xdr:colOff>
      <xdr:row>6</xdr:row>
      <xdr:rowOff>2663297</xdr:rowOff>
    </xdr:to>
    <xdr:pic>
      <xdr:nvPicPr>
        <xdr:cNvPr id="6" name="Picture 5">
          <a:extLst>
            <a:ext uri="{FF2B5EF4-FFF2-40B4-BE49-F238E27FC236}">
              <a16:creationId xmlns:a16="http://schemas.microsoft.com/office/drawing/2014/main" id="{73116E18-3FA4-407E-B9BB-17F83EDEF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275" y="1165948"/>
          <a:ext cx="7675416" cy="5279640"/>
        </a:xfrm>
        <a:prstGeom prst="roundRect">
          <a:avLst>
            <a:gd name="adj" fmla="val 1151"/>
          </a:avLst>
        </a:prstGeom>
        <a:ln>
          <a:solidFill>
            <a:schemeClr val="tx1"/>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1010750</xdr:colOff>
      <xdr:row>5</xdr:row>
      <xdr:rowOff>129568</xdr:rowOff>
    </xdr:from>
    <xdr:to>
      <xdr:col>9</xdr:col>
      <xdr:colOff>219752</xdr:colOff>
      <xdr:row>6</xdr:row>
      <xdr:rowOff>2601687</xdr:rowOff>
    </xdr:to>
    <xdr:pic>
      <xdr:nvPicPr>
        <xdr:cNvPr id="4" name="Picture 3">
          <a:extLst>
            <a:ext uri="{FF2B5EF4-FFF2-40B4-BE49-F238E27FC236}">
              <a16:creationId xmlns:a16="http://schemas.microsoft.com/office/drawing/2014/main" id="{8F289DE0-6493-427A-8241-0D75923F9110}"/>
            </a:ext>
          </a:extLst>
        </xdr:cNvPr>
        <xdr:cNvPicPr>
          <a:picLocks noChangeAspect="1"/>
        </xdr:cNvPicPr>
      </xdr:nvPicPr>
      <xdr:blipFill>
        <a:blip xmlns:r="http://schemas.openxmlformats.org/officeDocument/2006/relationships" r:embed="rId1"/>
        <a:stretch>
          <a:fillRect/>
        </a:stretch>
      </xdr:blipFill>
      <xdr:spPr>
        <a:xfrm>
          <a:off x="8989979" y="1218139"/>
          <a:ext cx="9773169" cy="5215319"/>
        </a:xfrm>
        <a:prstGeom prst="roundRect">
          <a:avLst>
            <a:gd name="adj" fmla="val 1151"/>
          </a:avLst>
        </a:prstGeom>
        <a:ln>
          <a:solidFill>
            <a:schemeClr val="tx1"/>
          </a:solidFill>
        </a:ln>
      </xdr:spPr>
    </xdr:pic>
    <xdr:clientData/>
  </xdr:twoCellAnchor>
  <xdr:twoCellAnchor editAs="oneCell">
    <xdr:from>
      <xdr:col>0</xdr:col>
      <xdr:colOff>272143</xdr:colOff>
      <xdr:row>5</xdr:row>
      <xdr:rowOff>131254</xdr:rowOff>
    </xdr:from>
    <xdr:to>
      <xdr:col>4</xdr:col>
      <xdr:colOff>870857</xdr:colOff>
      <xdr:row>6</xdr:row>
      <xdr:rowOff>2587502</xdr:rowOff>
    </xdr:to>
    <xdr:pic>
      <xdr:nvPicPr>
        <xdr:cNvPr id="5" name="Picture 4">
          <a:extLst>
            <a:ext uri="{FF2B5EF4-FFF2-40B4-BE49-F238E27FC236}">
              <a16:creationId xmlns:a16="http://schemas.microsoft.com/office/drawing/2014/main" id="{1484F1F4-0DF3-45C1-A84D-A530E7BF96E3}"/>
            </a:ext>
          </a:extLst>
        </xdr:cNvPr>
        <xdr:cNvPicPr>
          <a:picLocks noChangeAspect="1"/>
        </xdr:cNvPicPr>
      </xdr:nvPicPr>
      <xdr:blipFill>
        <a:blip xmlns:r="http://schemas.openxmlformats.org/officeDocument/2006/relationships" r:embed="rId2"/>
        <a:stretch>
          <a:fillRect/>
        </a:stretch>
      </xdr:blipFill>
      <xdr:spPr>
        <a:xfrm>
          <a:off x="272143" y="1219825"/>
          <a:ext cx="8577943" cy="5199448"/>
        </a:xfrm>
        <a:prstGeom prst="roundRect">
          <a:avLst>
            <a:gd name="adj" fmla="val 1151"/>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351544</xdr:colOff>
      <xdr:row>5</xdr:row>
      <xdr:rowOff>195731</xdr:rowOff>
    </xdr:from>
    <xdr:to>
      <xdr:col>3</xdr:col>
      <xdr:colOff>1686549</xdr:colOff>
      <xdr:row>6</xdr:row>
      <xdr:rowOff>2308411</xdr:rowOff>
    </xdr:to>
    <xdr:pic>
      <xdr:nvPicPr>
        <xdr:cNvPr id="8" name="Picture 7">
          <a:extLst>
            <a:ext uri="{FF2B5EF4-FFF2-40B4-BE49-F238E27FC236}">
              <a16:creationId xmlns:a16="http://schemas.microsoft.com/office/drawing/2014/main" id="{304D3AEC-37B1-4AE0-BF27-71B06C0AE4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544" y="1284302"/>
          <a:ext cx="7322148" cy="4638166"/>
        </a:xfrm>
        <a:prstGeom prst="roundRect">
          <a:avLst>
            <a:gd name="adj" fmla="val 1151"/>
          </a:avLst>
        </a:prstGeom>
        <a:ln>
          <a:solidFill>
            <a:schemeClr val="tx1"/>
          </a:solidFill>
        </a:ln>
      </xdr:spPr>
    </xdr:pic>
    <xdr:clientData/>
  </xdr:twoCellAnchor>
  <xdr:twoCellAnchor editAs="oneCell">
    <xdr:from>
      <xdr:col>3</xdr:col>
      <xdr:colOff>1824954</xdr:colOff>
      <xdr:row>5</xdr:row>
      <xdr:rowOff>361527</xdr:rowOff>
    </xdr:from>
    <xdr:to>
      <xdr:col>4</xdr:col>
      <xdr:colOff>2925231</xdr:colOff>
      <xdr:row>6</xdr:row>
      <xdr:rowOff>2190625</xdr:rowOff>
    </xdr:to>
    <xdr:pic>
      <xdr:nvPicPr>
        <xdr:cNvPr id="10" name="Picture 9">
          <a:extLst>
            <a:ext uri="{FF2B5EF4-FFF2-40B4-BE49-F238E27FC236}">
              <a16:creationId xmlns:a16="http://schemas.microsoft.com/office/drawing/2014/main" id="{94C0694C-C716-4000-B4A9-551C0E5D32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12097" y="1450098"/>
          <a:ext cx="3092363" cy="4354584"/>
        </a:xfrm>
        <a:prstGeom prst="roundRect">
          <a:avLst>
            <a:gd name="adj" fmla="val 1151"/>
          </a:avLst>
        </a:prstGeom>
        <a:ln>
          <a:solidFill>
            <a:schemeClr val="tx1"/>
          </a:solidFill>
        </a:ln>
      </xdr:spPr>
    </xdr:pic>
    <xdr:clientData/>
  </xdr:twoCellAnchor>
  <xdr:twoCellAnchor editAs="oneCell">
    <xdr:from>
      <xdr:col>5</xdr:col>
      <xdr:colOff>389739</xdr:colOff>
      <xdr:row>5</xdr:row>
      <xdr:rowOff>339158</xdr:rowOff>
    </xdr:from>
    <xdr:to>
      <xdr:col>6</xdr:col>
      <xdr:colOff>395673</xdr:colOff>
      <xdr:row>6</xdr:row>
      <xdr:rowOff>2187012</xdr:rowOff>
    </xdr:to>
    <xdr:pic>
      <xdr:nvPicPr>
        <xdr:cNvPr id="12" name="Picture 11">
          <a:extLst>
            <a:ext uri="{FF2B5EF4-FFF2-40B4-BE49-F238E27FC236}">
              <a16:creationId xmlns:a16="http://schemas.microsoft.com/office/drawing/2014/main" id="{02A35BAD-CE6B-49EC-9940-72CF5BFD68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12168" y="1427729"/>
          <a:ext cx="3043048" cy="4373340"/>
        </a:xfrm>
        <a:prstGeom prst="roundRect">
          <a:avLst>
            <a:gd name="adj" fmla="val 1151"/>
          </a:avLst>
        </a:prstGeom>
        <a:ln>
          <a:solidFill>
            <a:schemeClr val="tx1"/>
          </a:solidFill>
        </a:ln>
      </xdr:spPr>
    </xdr:pic>
    <xdr:clientData/>
  </xdr:twoCellAnchor>
  <xdr:twoCellAnchor editAs="oneCell">
    <xdr:from>
      <xdr:col>6</xdr:col>
      <xdr:colOff>446607</xdr:colOff>
      <xdr:row>5</xdr:row>
      <xdr:rowOff>1729722</xdr:rowOff>
    </xdr:from>
    <xdr:to>
      <xdr:col>8</xdr:col>
      <xdr:colOff>731733</xdr:colOff>
      <xdr:row>6</xdr:row>
      <xdr:rowOff>328948</xdr:rowOff>
    </xdr:to>
    <xdr:pic>
      <xdr:nvPicPr>
        <xdr:cNvPr id="14" name="Picture 13">
          <a:extLst>
            <a:ext uri="{FF2B5EF4-FFF2-40B4-BE49-F238E27FC236}">
              <a16:creationId xmlns:a16="http://schemas.microsoft.com/office/drawing/2014/main" id="{ED2B9460-B77D-4893-9694-F90AEAB9B7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325893" y="2818293"/>
          <a:ext cx="2865040" cy="1124712"/>
        </a:xfrm>
        <a:prstGeom prst="roundRect">
          <a:avLst>
            <a:gd name="adj" fmla="val 1151"/>
          </a:avLst>
        </a:prstGeom>
        <a:ln>
          <a:solidFill>
            <a:schemeClr val="tx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30479</xdr:colOff>
      <xdr:row>5</xdr:row>
      <xdr:rowOff>132240</xdr:rowOff>
    </xdr:from>
    <xdr:to>
      <xdr:col>2</xdr:col>
      <xdr:colOff>1163782</xdr:colOff>
      <xdr:row>6</xdr:row>
      <xdr:rowOff>2995288</xdr:rowOff>
    </xdr:to>
    <xdr:pic>
      <xdr:nvPicPr>
        <xdr:cNvPr id="3" name="Picture 2">
          <a:extLst>
            <a:ext uri="{FF2B5EF4-FFF2-40B4-BE49-F238E27FC236}">
              <a16:creationId xmlns:a16="http://schemas.microsoft.com/office/drawing/2014/main" id="{4F664521-6EE0-4461-88C6-F76C07617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9061" y="1171331"/>
          <a:ext cx="3308466" cy="5952612"/>
        </a:xfrm>
        <a:prstGeom prst="roundRect">
          <a:avLst>
            <a:gd name="adj" fmla="val 1151"/>
          </a:avLst>
        </a:prstGeom>
        <a:ln>
          <a:solidFill>
            <a:schemeClr val="tx1"/>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276058</xdr:colOff>
      <xdr:row>5</xdr:row>
      <xdr:rowOff>122691</xdr:rowOff>
    </xdr:from>
    <xdr:to>
      <xdr:col>3</xdr:col>
      <xdr:colOff>708314</xdr:colOff>
      <xdr:row>6</xdr:row>
      <xdr:rowOff>67333</xdr:rowOff>
    </xdr:to>
    <xdr:pic>
      <xdr:nvPicPr>
        <xdr:cNvPr id="2" name="Picture 1">
          <a:extLst>
            <a:ext uri="{FF2B5EF4-FFF2-40B4-BE49-F238E27FC236}">
              <a16:creationId xmlns:a16="http://schemas.microsoft.com/office/drawing/2014/main" id="{5B1CBFE1-CF10-4C25-8BE4-DC3A69707E14}"/>
            </a:ext>
          </a:extLst>
        </xdr:cNvPr>
        <xdr:cNvPicPr>
          <a:picLocks noChangeAspect="1"/>
        </xdr:cNvPicPr>
      </xdr:nvPicPr>
      <xdr:blipFill>
        <a:blip xmlns:r="http://schemas.openxmlformats.org/officeDocument/2006/relationships" r:embed="rId1"/>
        <a:stretch>
          <a:fillRect/>
        </a:stretch>
      </xdr:blipFill>
      <xdr:spPr>
        <a:xfrm>
          <a:off x="276058" y="1170441"/>
          <a:ext cx="6433006" cy="5145292"/>
        </a:xfrm>
        <a:prstGeom prst="roundRect">
          <a:avLst>
            <a:gd name="adj" fmla="val 1151"/>
          </a:avLst>
        </a:prstGeom>
        <a:ln>
          <a:solidFill>
            <a:schemeClr val="tx1"/>
          </a:solidFill>
        </a:ln>
      </xdr:spPr>
    </xdr:pic>
    <xdr:clientData/>
  </xdr:twoCellAnchor>
  <xdr:twoCellAnchor editAs="oneCell">
    <xdr:from>
      <xdr:col>3</xdr:col>
      <xdr:colOff>931415</xdr:colOff>
      <xdr:row>5</xdr:row>
      <xdr:rowOff>1751862</xdr:rowOff>
    </xdr:from>
    <xdr:to>
      <xdr:col>6</xdr:col>
      <xdr:colOff>990347</xdr:colOff>
      <xdr:row>6</xdr:row>
      <xdr:rowOff>2762250</xdr:rowOff>
    </xdr:to>
    <xdr:pic>
      <xdr:nvPicPr>
        <xdr:cNvPr id="3" name="Picture 2">
          <a:extLst>
            <a:ext uri="{FF2B5EF4-FFF2-40B4-BE49-F238E27FC236}">
              <a16:creationId xmlns:a16="http://schemas.microsoft.com/office/drawing/2014/main" id="{CBBD451A-CD5A-459C-BAC3-01FC5719931F}"/>
            </a:ext>
          </a:extLst>
        </xdr:cNvPr>
        <xdr:cNvPicPr>
          <a:picLocks noChangeAspect="1"/>
        </xdr:cNvPicPr>
      </xdr:nvPicPr>
      <xdr:blipFill>
        <a:blip xmlns:r="http://schemas.openxmlformats.org/officeDocument/2006/relationships" r:embed="rId2"/>
        <a:stretch>
          <a:fillRect/>
        </a:stretch>
      </xdr:blipFill>
      <xdr:spPr>
        <a:xfrm>
          <a:off x="6932165" y="2799612"/>
          <a:ext cx="7945632" cy="6211038"/>
        </a:xfrm>
        <a:prstGeom prst="roundRect">
          <a:avLst>
            <a:gd name="adj" fmla="val 1151"/>
          </a:avLst>
        </a:prstGeom>
        <a:ln>
          <a:solidFill>
            <a:schemeClr val="tx1"/>
          </a:solidFill>
        </a:ln>
      </xdr:spPr>
    </xdr:pic>
    <xdr:clientData/>
  </xdr:twoCellAnchor>
  <xdr:twoCellAnchor editAs="oneCell">
    <xdr:from>
      <xdr:col>0</xdr:col>
      <xdr:colOff>144494</xdr:colOff>
      <xdr:row>6</xdr:row>
      <xdr:rowOff>164644</xdr:rowOff>
    </xdr:from>
    <xdr:to>
      <xdr:col>3</xdr:col>
      <xdr:colOff>796850</xdr:colOff>
      <xdr:row>6</xdr:row>
      <xdr:rowOff>5159779</xdr:rowOff>
    </xdr:to>
    <xdr:pic>
      <xdr:nvPicPr>
        <xdr:cNvPr id="4" name="Picture 3">
          <a:extLst>
            <a:ext uri="{FF2B5EF4-FFF2-40B4-BE49-F238E27FC236}">
              <a16:creationId xmlns:a16="http://schemas.microsoft.com/office/drawing/2014/main" id="{A69D12E6-D857-44CA-A2F7-4B41C82537BD}"/>
            </a:ext>
          </a:extLst>
        </xdr:cNvPr>
        <xdr:cNvPicPr>
          <a:picLocks noChangeAspect="1"/>
        </xdr:cNvPicPr>
      </xdr:nvPicPr>
      <xdr:blipFill>
        <a:blip xmlns:r="http://schemas.openxmlformats.org/officeDocument/2006/relationships" r:embed="rId3"/>
        <a:stretch>
          <a:fillRect/>
        </a:stretch>
      </xdr:blipFill>
      <xdr:spPr>
        <a:xfrm>
          <a:off x="144494" y="6413044"/>
          <a:ext cx="6653106" cy="4995135"/>
        </a:xfrm>
        <a:prstGeom prst="roundRect">
          <a:avLst>
            <a:gd name="adj" fmla="val 1151"/>
          </a:avLst>
        </a:prstGeom>
        <a:ln>
          <a:solidFill>
            <a:schemeClr val="tx1"/>
          </a:solidFill>
        </a:ln>
      </xdr:spPr>
    </xdr:pic>
    <xdr:clientData/>
  </xdr:twoCellAnchor>
  <xdr:twoCellAnchor editAs="oneCell">
    <xdr:from>
      <xdr:col>7</xdr:col>
      <xdr:colOff>30499</xdr:colOff>
      <xdr:row>5</xdr:row>
      <xdr:rowOff>1681850</xdr:rowOff>
    </xdr:from>
    <xdr:to>
      <xdr:col>13</xdr:col>
      <xdr:colOff>504073</xdr:colOff>
      <xdr:row>6</xdr:row>
      <xdr:rowOff>2800350</xdr:rowOff>
    </xdr:to>
    <xdr:pic>
      <xdr:nvPicPr>
        <xdr:cNvPr id="5" name="Picture 4">
          <a:extLst>
            <a:ext uri="{FF2B5EF4-FFF2-40B4-BE49-F238E27FC236}">
              <a16:creationId xmlns:a16="http://schemas.microsoft.com/office/drawing/2014/main" id="{3BE782B1-12E8-4997-B0CC-6976E220B998}"/>
            </a:ext>
          </a:extLst>
        </xdr:cNvPr>
        <xdr:cNvPicPr>
          <a:picLocks noChangeAspect="1"/>
        </xdr:cNvPicPr>
      </xdr:nvPicPr>
      <xdr:blipFill>
        <a:blip xmlns:r="http://schemas.openxmlformats.org/officeDocument/2006/relationships" r:embed="rId4"/>
        <a:stretch>
          <a:fillRect/>
        </a:stretch>
      </xdr:blipFill>
      <xdr:spPr>
        <a:xfrm>
          <a:off x="15022849" y="2729600"/>
          <a:ext cx="8779374" cy="6319150"/>
        </a:xfrm>
        <a:prstGeom prst="roundRect">
          <a:avLst>
            <a:gd name="adj" fmla="val 1151"/>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1AC8-B8E0-461A-8303-90D5A27BBDD8}">
  <sheetPr codeName="Sheet1"/>
  <dimension ref="A1:E21"/>
  <sheetViews>
    <sheetView zoomScale="70" zoomScaleNormal="70" workbookViewId="0">
      <selection activeCell="B5" sqref="B5:B20"/>
    </sheetView>
  </sheetViews>
  <sheetFormatPr defaultColWidth="9" defaultRowHeight="16.8"/>
  <cols>
    <col min="1" max="1" width="15" style="8" customWidth="1"/>
    <col min="2" max="3" width="40.6640625" style="8" customWidth="1"/>
    <col min="4" max="4" width="22.109375" style="8" customWidth="1"/>
    <col min="5" max="5" width="18.88671875" style="8" customWidth="1"/>
    <col min="6" max="16384" width="9" style="8"/>
  </cols>
  <sheetData>
    <row r="1" spans="1:5" ht="16.8" customHeight="1">
      <c r="A1" s="108" t="s">
        <v>616</v>
      </c>
      <c r="B1" s="109"/>
      <c r="C1" s="109"/>
      <c r="D1" s="109"/>
      <c r="E1" s="110"/>
    </row>
    <row r="2" spans="1:5">
      <c r="A2" s="111"/>
      <c r="B2" s="112"/>
      <c r="C2" s="112"/>
      <c r="D2" s="112"/>
      <c r="E2" s="113"/>
    </row>
    <row r="3" spans="1:5" ht="31.8" customHeight="1">
      <c r="A3" s="83" t="s">
        <v>0</v>
      </c>
      <c r="B3" s="114" t="s">
        <v>59</v>
      </c>
      <c r="C3" s="115"/>
      <c r="D3" s="115"/>
      <c r="E3" s="116"/>
    </row>
    <row r="4" spans="1:5" ht="31.8" customHeight="1">
      <c r="A4" s="84" t="s">
        <v>1</v>
      </c>
      <c r="B4" s="85" t="s">
        <v>2</v>
      </c>
      <c r="C4" s="85" t="s">
        <v>3</v>
      </c>
      <c r="D4" s="85" t="s">
        <v>605</v>
      </c>
      <c r="E4" s="85" t="s">
        <v>4</v>
      </c>
    </row>
    <row r="5" spans="1:5" ht="20.399999999999999" customHeight="1">
      <c r="A5" s="86">
        <v>1</v>
      </c>
      <c r="B5" s="86" t="s">
        <v>61</v>
      </c>
      <c r="C5" s="86" t="s">
        <v>61</v>
      </c>
      <c r="D5" s="86">
        <f>'Thanh toán online (Stripe)'!$F$4</f>
        <v>17</v>
      </c>
      <c r="E5" s="86" t="s">
        <v>617</v>
      </c>
    </row>
    <row r="6" spans="1:5" ht="20.399999999999999" customHeight="1">
      <c r="A6" s="86">
        <v>2</v>
      </c>
      <c r="B6" s="86" t="s">
        <v>147</v>
      </c>
      <c r="C6" s="86" t="s">
        <v>147</v>
      </c>
      <c r="D6" s="86">
        <f>'Thanh toán hóa đơn (Tại quầy)'!$F$4</f>
        <v>20</v>
      </c>
      <c r="E6" s="86" t="s">
        <v>617</v>
      </c>
    </row>
    <row r="7" spans="1:5" ht="20.399999999999999" customHeight="1">
      <c r="A7" s="86">
        <v>3</v>
      </c>
      <c r="B7" s="86" t="s">
        <v>240</v>
      </c>
      <c r="C7" s="86" t="s">
        <v>240</v>
      </c>
      <c r="D7" s="86">
        <f>'AI Chatbot hỗ trợ (Gemini)'!$F$4</f>
        <v>17</v>
      </c>
      <c r="E7" s="86" t="s">
        <v>617</v>
      </c>
    </row>
    <row r="8" spans="1:5" ht="20.399999999999999" customHeight="1">
      <c r="A8" s="86">
        <v>4</v>
      </c>
      <c r="B8" s="86" t="s">
        <v>324</v>
      </c>
      <c r="C8" s="86" t="s">
        <v>324</v>
      </c>
      <c r="D8" s="86">
        <f>'Chat với nhân viên (Socket.io)'!$F$4</f>
        <v>20</v>
      </c>
      <c r="E8" s="86" t="s">
        <v>617</v>
      </c>
    </row>
    <row r="9" spans="1:5" ht="20.399999999999999" customHeight="1">
      <c r="A9" s="86">
        <v>5</v>
      </c>
      <c r="B9" s="86" t="s">
        <v>606</v>
      </c>
      <c r="C9" s="86" t="s">
        <v>606</v>
      </c>
      <c r="D9" s="86">
        <f>'Đặt bàn'!$F$4</f>
        <v>13</v>
      </c>
      <c r="E9" s="86" t="s">
        <v>875</v>
      </c>
    </row>
    <row r="10" spans="1:5" ht="20.399999999999999" customHeight="1">
      <c r="A10" s="86">
        <v>6</v>
      </c>
      <c r="B10" s="86" t="s">
        <v>607</v>
      </c>
      <c r="C10" s="86" t="s">
        <v>607</v>
      </c>
      <c r="D10" s="86">
        <f>'Quản lý danh sách đặt bàn'!$F$4</f>
        <v>12</v>
      </c>
      <c r="E10" s="86" t="s">
        <v>875</v>
      </c>
    </row>
    <row r="11" spans="1:5" ht="20.399999999999999" customHeight="1">
      <c r="A11" s="86">
        <v>7</v>
      </c>
      <c r="B11" s="86" t="s">
        <v>608</v>
      </c>
      <c r="C11" s="86" t="s">
        <v>608</v>
      </c>
      <c r="D11" s="86">
        <f>'Quên mật khẩu'!$F$4</f>
        <v>9</v>
      </c>
      <c r="E11" s="86" t="s">
        <v>624</v>
      </c>
    </row>
    <row r="12" spans="1:5" ht="20.399999999999999" customHeight="1">
      <c r="A12" s="86">
        <v>8</v>
      </c>
      <c r="B12" s="86" t="s">
        <v>6</v>
      </c>
      <c r="C12" s="86" t="s">
        <v>6</v>
      </c>
      <c r="D12" s="86">
        <f>'Đổi mật khẩu'!$F$4</f>
        <v>11</v>
      </c>
      <c r="E12" s="86" t="s">
        <v>624</v>
      </c>
    </row>
    <row r="13" spans="1:5" ht="20.399999999999999" customHeight="1">
      <c r="A13" s="86">
        <v>9</v>
      </c>
      <c r="B13" s="86" t="s">
        <v>609</v>
      </c>
      <c r="C13" s="86" t="s">
        <v>609</v>
      </c>
      <c r="D13" s="86">
        <f>'Đăng xuất'!$F$4</f>
        <v>4</v>
      </c>
      <c r="E13" s="86" t="s">
        <v>624</v>
      </c>
    </row>
    <row r="14" spans="1:5" ht="20.399999999999999" customHeight="1">
      <c r="A14" s="86">
        <v>10</v>
      </c>
      <c r="B14" s="86" t="s">
        <v>610</v>
      </c>
      <c r="C14" s="86" t="s">
        <v>610</v>
      </c>
      <c r="D14" s="86">
        <f>'Quản lý tài khoản cá nhân'!$F$4</f>
        <v>14</v>
      </c>
      <c r="E14" s="86" t="s">
        <v>624</v>
      </c>
    </row>
    <row r="15" spans="1:5" ht="20.399999999999999" customHeight="1">
      <c r="A15" s="86">
        <v>11</v>
      </c>
      <c r="B15" s="86" t="s">
        <v>611</v>
      </c>
      <c r="C15" s="86" t="s">
        <v>611</v>
      </c>
      <c r="D15" s="86">
        <f>'Quản lý tài khoản hệ thống'!$F$4</f>
        <v>15</v>
      </c>
      <c r="E15" s="86" t="s">
        <v>624</v>
      </c>
    </row>
    <row r="16" spans="1:5" ht="20.399999999999999" customHeight="1">
      <c r="A16" s="86">
        <v>12</v>
      </c>
      <c r="B16" s="86" t="s">
        <v>612</v>
      </c>
      <c r="C16" s="86" t="s">
        <v>612</v>
      </c>
      <c r="D16" s="86">
        <f>'Tìm kiếm món ăn'!$F$4</f>
        <v>7</v>
      </c>
      <c r="E16" s="86" t="s">
        <v>988</v>
      </c>
    </row>
    <row r="17" spans="1:5" ht="20.399999999999999" customHeight="1">
      <c r="A17" s="86">
        <v>13</v>
      </c>
      <c r="B17" s="86" t="s">
        <v>613</v>
      </c>
      <c r="C17" s="86" t="s">
        <v>613</v>
      </c>
      <c r="D17" s="86">
        <f>'Xem chi tiết món ăn'!$F$4</f>
        <v>9</v>
      </c>
      <c r="E17" s="86" t="s">
        <v>988</v>
      </c>
    </row>
    <row r="18" spans="1:5" ht="20.399999999999999" customHeight="1">
      <c r="A18" s="86">
        <v>14</v>
      </c>
      <c r="B18" s="86" t="s">
        <v>614</v>
      </c>
      <c r="C18" s="86" t="s">
        <v>614</v>
      </c>
      <c r="D18" s="86">
        <f>'Quản lý mã giảm giá'!$F$4</f>
        <v>28</v>
      </c>
      <c r="E18" s="86" t="s">
        <v>988</v>
      </c>
    </row>
    <row r="19" spans="1:5" ht="20.399999999999999" customHeight="1">
      <c r="A19" s="86">
        <v>15</v>
      </c>
      <c r="B19" s="86" t="s">
        <v>615</v>
      </c>
      <c r="C19" s="86" t="s">
        <v>615</v>
      </c>
      <c r="D19" s="86">
        <f>'Xem khuyến mãi'!$F$4</f>
        <v>13</v>
      </c>
      <c r="E19" s="86" t="s">
        <v>988</v>
      </c>
    </row>
    <row r="20" spans="1:5" ht="20.399999999999999" customHeight="1">
      <c r="A20" s="86">
        <v>16</v>
      </c>
      <c r="B20" s="86" t="s">
        <v>421</v>
      </c>
      <c r="C20" s="86" t="s">
        <v>421</v>
      </c>
      <c r="D20" s="86">
        <f>'Báo cáo thống kê'!$F$4</f>
        <v>43</v>
      </c>
      <c r="E20" s="86" t="s">
        <v>617</v>
      </c>
    </row>
    <row r="21" spans="1:5" ht="31.2" customHeight="1">
      <c r="D21" s="83">
        <f>SUM(D5:D20)</f>
        <v>252</v>
      </c>
    </row>
  </sheetData>
  <mergeCells count="2">
    <mergeCell ref="A1:E2"/>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5546875" style="7" customWidth="1"/>
    <col min="12" max="12" width="14.33203125" style="7" customWidth="1"/>
    <col min="13" max="16384" width="9.109375" style="7"/>
  </cols>
  <sheetData>
    <row r="1" spans="1:16" s="1" customFormat="1" ht="24.6">
      <c r="A1" s="125" t="s">
        <v>7</v>
      </c>
      <c r="B1" s="125"/>
      <c r="C1" s="125"/>
      <c r="D1" s="125"/>
      <c r="E1" s="125"/>
      <c r="F1" s="125"/>
      <c r="G1" s="125"/>
      <c r="H1" s="125"/>
      <c r="I1" s="125"/>
      <c r="J1" s="125"/>
      <c r="K1" s="125"/>
      <c r="L1" s="125"/>
      <c r="M1" s="125"/>
      <c r="N1" s="125"/>
      <c r="O1" s="125"/>
      <c r="P1" s="125"/>
    </row>
    <row r="2" spans="1:16" s="1" customFormat="1" ht="13.2">
      <c r="A2" s="2"/>
      <c r="B2" s="3"/>
      <c r="C2" s="3"/>
      <c r="D2" s="3"/>
      <c r="E2" s="3"/>
      <c r="F2" s="3"/>
      <c r="G2" s="3"/>
      <c r="H2" s="3"/>
      <c r="I2" s="3"/>
      <c r="J2" s="3"/>
      <c r="K2" s="3"/>
      <c r="L2" s="3"/>
      <c r="M2" s="4"/>
      <c r="N2" s="4"/>
      <c r="O2" s="4"/>
      <c r="P2" s="4"/>
    </row>
    <row r="3" spans="1:16" s="1" customFormat="1" ht="16.8">
      <c r="A3" s="53" t="s">
        <v>0</v>
      </c>
      <c r="B3" s="126" t="s">
        <v>8</v>
      </c>
      <c r="C3" s="126"/>
      <c r="D3" s="54"/>
      <c r="E3" s="118" t="s">
        <v>9</v>
      </c>
      <c r="F3" s="118"/>
      <c r="G3" s="118"/>
      <c r="H3" s="119" t="s">
        <v>10</v>
      </c>
      <c r="I3" s="120"/>
      <c r="J3" s="120"/>
      <c r="K3" s="121"/>
      <c r="L3" s="55"/>
      <c r="M3" s="55"/>
      <c r="N3" s="55"/>
      <c r="O3" s="55"/>
      <c r="P3" s="55"/>
    </row>
    <row r="4" spans="1:16" s="1" customFormat="1" ht="16.8">
      <c r="A4" s="53"/>
      <c r="B4" s="117"/>
      <c r="C4" s="117"/>
      <c r="D4" s="56"/>
      <c r="E4" s="118" t="s">
        <v>11</v>
      </c>
      <c r="F4" s="118"/>
      <c r="G4" s="118"/>
      <c r="H4" s="122" t="s">
        <v>12</v>
      </c>
      <c r="I4" s="123"/>
      <c r="J4" s="123"/>
      <c r="K4" s="124"/>
      <c r="L4" s="56"/>
      <c r="M4" s="55"/>
      <c r="N4" s="55"/>
      <c r="O4" s="55"/>
      <c r="P4" s="55"/>
    </row>
    <row r="5" spans="1:16" s="1" customFormat="1" ht="16.8">
      <c r="A5" s="53"/>
      <c r="B5" s="117"/>
      <c r="C5" s="117"/>
      <c r="D5" s="56"/>
      <c r="E5" s="118" t="s">
        <v>13</v>
      </c>
      <c r="F5" s="118"/>
      <c r="G5" s="118"/>
      <c r="H5" s="131">
        <v>44114</v>
      </c>
      <c r="I5" s="132"/>
      <c r="J5" s="132"/>
      <c r="K5" s="133"/>
      <c r="L5" s="56"/>
      <c r="M5" s="55"/>
      <c r="N5" s="55"/>
      <c r="O5" s="55"/>
      <c r="P5" s="55"/>
    </row>
    <row r="6" spans="1:16" s="1" customFormat="1" ht="20.25" customHeight="1">
      <c r="A6" s="57" t="s">
        <v>14</v>
      </c>
      <c r="B6" s="129" t="s">
        <v>15</v>
      </c>
      <c r="C6" s="129"/>
      <c r="D6" s="129"/>
      <c r="E6" s="129"/>
      <c r="F6" s="129"/>
      <c r="G6" s="129"/>
      <c r="H6" s="129"/>
      <c r="I6" s="129"/>
      <c r="J6" s="129"/>
      <c r="K6" s="129"/>
      <c r="L6" s="58"/>
      <c r="M6" s="59"/>
      <c r="N6" s="59"/>
      <c r="O6" s="59"/>
      <c r="P6" s="59"/>
    </row>
    <row r="7" spans="1:16" s="1" customFormat="1" ht="20.25" customHeight="1">
      <c r="A7" s="60"/>
      <c r="B7" s="61"/>
      <c r="C7" s="130" t="s">
        <v>16</v>
      </c>
      <c r="D7" s="130"/>
      <c r="E7" s="130" t="s">
        <v>17</v>
      </c>
      <c r="F7" s="130"/>
      <c r="G7" s="130" t="s">
        <v>18</v>
      </c>
      <c r="H7" s="130"/>
      <c r="I7" s="130" t="s">
        <v>19</v>
      </c>
      <c r="J7" s="130"/>
      <c r="K7" s="130" t="s">
        <v>20</v>
      </c>
      <c r="L7" s="130"/>
      <c r="M7" s="127" t="s">
        <v>21</v>
      </c>
      <c r="N7" s="127"/>
      <c r="O7" s="128" t="s">
        <v>22</v>
      </c>
      <c r="P7" s="128"/>
    </row>
    <row r="8" spans="1:16" s="1" customFormat="1" ht="16.8">
      <c r="A8" s="62"/>
      <c r="B8" s="63"/>
      <c r="C8" s="130"/>
      <c r="D8" s="130"/>
      <c r="E8" s="130"/>
      <c r="F8" s="130"/>
      <c r="G8" s="130"/>
      <c r="H8" s="130"/>
      <c r="I8" s="130"/>
      <c r="J8" s="130"/>
      <c r="K8" s="130"/>
      <c r="L8" s="130"/>
      <c r="M8" s="127"/>
      <c r="N8" s="127"/>
      <c r="O8" s="128"/>
      <c r="P8" s="128"/>
    </row>
    <row r="9" spans="1:16" s="5" customFormat="1" ht="22.5" customHeight="1">
      <c r="A9" s="64" t="s">
        <v>1</v>
      </c>
      <c r="B9" s="64" t="s">
        <v>23</v>
      </c>
      <c r="C9" s="65" t="s">
        <v>24</v>
      </c>
      <c r="D9" s="65" t="s">
        <v>25</v>
      </c>
      <c r="E9" s="65" t="s">
        <v>24</v>
      </c>
      <c r="F9" s="65" t="s">
        <v>25</v>
      </c>
      <c r="G9" s="65" t="s">
        <v>24</v>
      </c>
      <c r="H9" s="65" t="s">
        <v>25</v>
      </c>
      <c r="I9" s="64" t="s">
        <v>24</v>
      </c>
      <c r="J9" s="65" t="s">
        <v>25</v>
      </c>
      <c r="K9" s="65" t="s">
        <v>24</v>
      </c>
      <c r="L9" s="65" t="s">
        <v>25</v>
      </c>
      <c r="M9" s="65" t="s">
        <v>24</v>
      </c>
      <c r="N9" s="65" t="s">
        <v>25</v>
      </c>
      <c r="O9" s="65" t="s">
        <v>24</v>
      </c>
      <c r="P9" s="65" t="s">
        <v>25</v>
      </c>
    </row>
    <row r="10" spans="1:16" s="1" customFormat="1" ht="31.65" customHeight="1">
      <c r="A10" s="66">
        <v>1</v>
      </c>
      <c r="B10" s="67" t="s">
        <v>5</v>
      </c>
      <c r="C10" s="68">
        <v>15</v>
      </c>
      <c r="D10" s="68">
        <v>15</v>
      </c>
      <c r="E10" s="68">
        <v>0</v>
      </c>
      <c r="F10" s="68">
        <f>'[1]Show Bus Routes List'!C6</f>
        <v>0</v>
      </c>
      <c r="G10" s="68">
        <f>'[1]Show Bus Routes List'!D5</f>
        <v>0</v>
      </c>
      <c r="H10" s="68">
        <f>'[1]Show Bus Routes List'!D6</f>
        <v>0</v>
      </c>
      <c r="I10" s="68">
        <f>'[1]Show Bus Routes List'!E5</f>
        <v>0</v>
      </c>
      <c r="J10" s="68">
        <f>'[1]Show Bus Routes List'!E6</f>
        <v>0</v>
      </c>
      <c r="K10" s="68">
        <v>15</v>
      </c>
      <c r="L10" s="68">
        <v>15</v>
      </c>
      <c r="M10" s="69">
        <f>ROUND(C10*100/K10,1)</f>
        <v>100</v>
      </c>
      <c r="N10" s="69">
        <f t="shared" ref="N10:N20" si="0">ROUND(D10*100/L10,1)</f>
        <v>100</v>
      </c>
      <c r="O10" s="69">
        <f t="shared" ref="O10:P17" si="1">ROUND((C10+E10)*100/K10,1)</f>
        <v>100</v>
      </c>
      <c r="P10" s="70">
        <f t="shared" si="1"/>
        <v>100</v>
      </c>
    </row>
    <row r="11" spans="1:16" s="1" customFormat="1" ht="31.65" customHeight="1">
      <c r="A11" s="66">
        <v>2</v>
      </c>
      <c r="B11" s="67" t="s">
        <v>26</v>
      </c>
      <c r="C11" s="68"/>
      <c r="D11" s="68"/>
      <c r="E11" s="68"/>
      <c r="F11" s="68"/>
      <c r="G11" s="68"/>
      <c r="H11" s="68"/>
      <c r="I11" s="68"/>
      <c r="J11" s="68"/>
      <c r="K11" s="68"/>
      <c r="L11" s="68"/>
      <c r="M11" s="69"/>
      <c r="N11" s="69"/>
      <c r="O11" s="69"/>
      <c r="P11" s="70"/>
    </row>
    <row r="12" spans="1:16" s="1" customFormat="1" ht="45" customHeight="1">
      <c r="A12" s="66">
        <v>3</v>
      </c>
      <c r="B12" s="67" t="s">
        <v>27</v>
      </c>
      <c r="C12" s="68">
        <v>12</v>
      </c>
      <c r="D12" s="68">
        <v>12</v>
      </c>
      <c r="E12" s="68">
        <v>0</v>
      </c>
      <c r="F12" s="68">
        <f>'[1]Show Bus Stops List'!C6</f>
        <v>0</v>
      </c>
      <c r="G12" s="68">
        <f>'[1]Show Bus Stops List'!D5</f>
        <v>0</v>
      </c>
      <c r="H12" s="68">
        <f>'[1]Show Bus Stops List'!D6</f>
        <v>0</v>
      </c>
      <c r="I12" s="68">
        <f>'[1]Show Bus Stops List'!E5</f>
        <v>0</v>
      </c>
      <c r="J12" s="68">
        <f>'[1]Show Bus Stops List'!E6</f>
        <v>0</v>
      </c>
      <c r="K12" s="68">
        <v>12</v>
      </c>
      <c r="L12" s="68">
        <v>12</v>
      </c>
      <c r="M12" s="69">
        <f t="shared" ref="M12:M20" si="2">ROUND(C12*100/K12,1)</f>
        <v>100</v>
      </c>
      <c r="N12" s="69">
        <f t="shared" si="0"/>
        <v>100</v>
      </c>
      <c r="O12" s="69">
        <f t="shared" si="1"/>
        <v>100</v>
      </c>
      <c r="P12" s="70">
        <f t="shared" si="1"/>
        <v>100</v>
      </c>
    </row>
    <row r="13" spans="1:16" s="1" customFormat="1" ht="45" customHeight="1">
      <c r="A13" s="71">
        <v>4</v>
      </c>
      <c r="B13" s="72" t="s">
        <v>28</v>
      </c>
      <c r="C13" s="68"/>
      <c r="D13" s="68"/>
      <c r="E13" s="68"/>
      <c r="F13" s="68"/>
      <c r="G13" s="68"/>
      <c r="H13" s="68"/>
      <c r="I13" s="68"/>
      <c r="J13" s="68"/>
      <c r="K13" s="68"/>
      <c r="L13" s="68"/>
      <c r="M13" s="69"/>
      <c r="N13" s="69"/>
      <c r="O13" s="69"/>
      <c r="P13" s="70"/>
    </row>
    <row r="14" spans="1:16" s="1" customFormat="1" ht="33.75" customHeight="1">
      <c r="A14" s="71">
        <v>5</v>
      </c>
      <c r="B14" s="72" t="s">
        <v>29</v>
      </c>
      <c r="C14" s="35">
        <v>8</v>
      </c>
      <c r="D14" s="35">
        <v>8</v>
      </c>
      <c r="E14" s="35" t="e">
        <f>#REF!</f>
        <v>#REF!</v>
      </c>
      <c r="F14" s="35" t="e">
        <f>#REF!</f>
        <v>#REF!</v>
      </c>
      <c r="G14" s="35" t="e">
        <f>#REF!</f>
        <v>#REF!</v>
      </c>
      <c r="H14" s="35" t="e">
        <f>#REF!</f>
        <v>#REF!</v>
      </c>
      <c r="I14" s="35" t="e">
        <f>#REF!</f>
        <v>#REF!</v>
      </c>
      <c r="J14" s="35" t="e">
        <f>#REF!</f>
        <v>#REF!</v>
      </c>
      <c r="K14" s="35">
        <v>4</v>
      </c>
      <c r="L14" s="35">
        <v>4</v>
      </c>
      <c r="M14" s="69">
        <f t="shared" si="2"/>
        <v>200</v>
      </c>
      <c r="N14" s="69">
        <f t="shared" si="0"/>
        <v>200</v>
      </c>
      <c r="O14" s="69" t="e">
        <f>ROUND((C14+E14)*100/K14,1)</f>
        <v>#REF!</v>
      </c>
      <c r="P14" s="70" t="e">
        <f t="shared" si="1"/>
        <v>#REF!</v>
      </c>
    </row>
    <row r="15" spans="1:16" s="1" customFormat="1" ht="33.75" customHeight="1">
      <c r="A15" s="71">
        <v>6</v>
      </c>
      <c r="B15" s="72" t="s">
        <v>30</v>
      </c>
      <c r="C15" s="35"/>
      <c r="D15" s="35"/>
      <c r="E15" s="35"/>
      <c r="F15" s="35"/>
      <c r="G15" s="35"/>
      <c r="H15" s="35"/>
      <c r="I15" s="35"/>
      <c r="J15" s="35"/>
      <c r="K15" s="35"/>
      <c r="L15" s="35"/>
      <c r="M15" s="36"/>
      <c r="N15" s="36"/>
      <c r="O15" s="36"/>
      <c r="P15" s="37"/>
    </row>
    <row r="16" spans="1:16" s="1" customFormat="1" ht="42" customHeight="1">
      <c r="A16" s="71">
        <v>7</v>
      </c>
      <c r="B16" s="72" t="s">
        <v>31</v>
      </c>
      <c r="C16" s="35">
        <v>15</v>
      </c>
      <c r="D16" s="35">
        <v>15</v>
      </c>
      <c r="E16" s="35">
        <v>0</v>
      </c>
      <c r="F16" s="35">
        <v>0</v>
      </c>
      <c r="G16" s="35">
        <v>0</v>
      </c>
      <c r="H16" s="35">
        <v>0</v>
      </c>
      <c r="I16" s="35">
        <v>0</v>
      </c>
      <c r="J16" s="35">
        <v>0</v>
      </c>
      <c r="K16" s="35">
        <v>15</v>
      </c>
      <c r="L16" s="35">
        <v>15</v>
      </c>
      <c r="M16" s="69">
        <f t="shared" si="2"/>
        <v>100</v>
      </c>
      <c r="N16" s="36">
        <v>100</v>
      </c>
      <c r="O16" s="36">
        <v>100</v>
      </c>
      <c r="P16" s="37">
        <v>100</v>
      </c>
    </row>
    <row r="17" spans="1:16" s="1" customFormat="1" ht="33.75" customHeight="1">
      <c r="A17" s="71">
        <v>8</v>
      </c>
      <c r="B17" s="72" t="s">
        <v>32</v>
      </c>
      <c r="C17" s="35">
        <v>20</v>
      </c>
      <c r="D17" s="35">
        <v>20</v>
      </c>
      <c r="E17" s="35" t="e">
        <f>#REF!</f>
        <v>#REF!</v>
      </c>
      <c r="F17" s="35" t="e">
        <f>#REF!</f>
        <v>#REF!</v>
      </c>
      <c r="G17" s="35" t="e">
        <f>#REF!</f>
        <v>#REF!</v>
      </c>
      <c r="H17" s="35" t="e">
        <f>#REF!</f>
        <v>#REF!</v>
      </c>
      <c r="I17" s="35" t="e">
        <f>#REF!</f>
        <v>#REF!</v>
      </c>
      <c r="J17" s="35" t="e">
        <f>#REF!</f>
        <v>#REF!</v>
      </c>
      <c r="K17" s="35">
        <v>20</v>
      </c>
      <c r="L17" s="35">
        <v>20</v>
      </c>
      <c r="M17" s="69">
        <f t="shared" si="2"/>
        <v>100</v>
      </c>
      <c r="N17" s="69">
        <f t="shared" si="0"/>
        <v>100</v>
      </c>
      <c r="O17" s="69" t="e">
        <f>ROUND((C17+E17)*100/K17,1)</f>
        <v>#REF!</v>
      </c>
      <c r="P17" s="70" t="e">
        <f t="shared" si="1"/>
        <v>#REF!</v>
      </c>
    </row>
    <row r="18" spans="1:16" s="1" customFormat="1" ht="21">
      <c r="A18" s="71">
        <v>9</v>
      </c>
      <c r="B18" s="72" t="s">
        <v>33</v>
      </c>
      <c r="C18" s="35">
        <v>27</v>
      </c>
      <c r="D18" s="35">
        <v>27</v>
      </c>
      <c r="E18" s="35" t="e">
        <f>#REF!</f>
        <v>#REF!</v>
      </c>
      <c r="F18" s="68">
        <v>0</v>
      </c>
      <c r="G18" s="35" t="e">
        <f>#REF!</f>
        <v>#REF!</v>
      </c>
      <c r="H18" s="35" t="e">
        <f>#REF!</f>
        <v>#REF!</v>
      </c>
      <c r="I18" s="35" t="e">
        <f>#REF!</f>
        <v>#REF!</v>
      </c>
      <c r="J18" s="35">
        <v>0</v>
      </c>
      <c r="K18" s="35">
        <v>27</v>
      </c>
      <c r="L18" s="35">
        <v>27</v>
      </c>
      <c r="M18" s="69">
        <f t="shared" si="2"/>
        <v>100</v>
      </c>
      <c r="N18" s="69">
        <f t="shared" si="0"/>
        <v>100</v>
      </c>
      <c r="O18" s="69" t="e">
        <f t="shared" ref="O18:O20" si="3">ROUND((C18+E18)*100/K18,1)</f>
        <v>#REF!</v>
      </c>
      <c r="P18" s="70">
        <f t="shared" ref="P18:P20" si="4">ROUND((D18+F18)*100/L18,1)</f>
        <v>100</v>
      </c>
    </row>
    <row r="19" spans="1:16" s="6" customFormat="1" ht="21">
      <c r="A19" s="73">
        <v>10</v>
      </c>
      <c r="B19" s="74" t="s">
        <v>34</v>
      </c>
      <c r="C19" s="38">
        <v>17</v>
      </c>
      <c r="D19" s="38">
        <v>17</v>
      </c>
      <c r="E19" s="35">
        <v>0</v>
      </c>
      <c r="F19" s="35" t="e">
        <f>#REF!</f>
        <v>#REF!</v>
      </c>
      <c r="G19" s="35">
        <v>0</v>
      </c>
      <c r="H19" s="35">
        <v>0</v>
      </c>
      <c r="I19" s="35">
        <v>0</v>
      </c>
      <c r="J19" s="35" t="e">
        <f>#REF!</f>
        <v>#REF!</v>
      </c>
      <c r="K19" s="38">
        <v>17</v>
      </c>
      <c r="L19" s="38">
        <v>17</v>
      </c>
      <c r="M19" s="69">
        <f t="shared" si="2"/>
        <v>100</v>
      </c>
      <c r="N19" s="69">
        <f t="shared" si="0"/>
        <v>100</v>
      </c>
      <c r="O19" s="69">
        <f t="shared" si="3"/>
        <v>100</v>
      </c>
      <c r="P19" s="70" t="e">
        <f t="shared" si="4"/>
        <v>#REF!</v>
      </c>
    </row>
    <row r="20" spans="1:16" s="1" customFormat="1" ht="21">
      <c r="A20" s="73">
        <v>11</v>
      </c>
      <c r="B20" s="74" t="s">
        <v>35</v>
      </c>
      <c r="C20" s="38">
        <v>18</v>
      </c>
      <c r="D20" s="38">
        <v>18</v>
      </c>
      <c r="E20" s="35" t="e">
        <f>#REF!</f>
        <v>#REF!</v>
      </c>
      <c r="F20" s="35">
        <v>0</v>
      </c>
      <c r="G20" s="35" t="e">
        <f>#REF!</f>
        <v>#REF!</v>
      </c>
      <c r="H20" s="35" t="e">
        <f>#REF!</f>
        <v>#REF!</v>
      </c>
      <c r="I20" s="35" t="e">
        <f>#REF!</f>
        <v>#REF!</v>
      </c>
      <c r="J20" s="35">
        <v>0</v>
      </c>
      <c r="K20" s="38">
        <v>18</v>
      </c>
      <c r="L20" s="38">
        <v>18</v>
      </c>
      <c r="M20" s="69">
        <f t="shared" si="2"/>
        <v>100</v>
      </c>
      <c r="N20" s="69">
        <f t="shared" si="0"/>
        <v>100</v>
      </c>
      <c r="O20" s="69" t="e">
        <f t="shared" si="3"/>
        <v>#REF!</v>
      </c>
      <c r="P20" s="70">
        <f t="shared" si="4"/>
        <v>100</v>
      </c>
    </row>
    <row r="21" spans="1:16" s="1" customFormat="1" ht="16.8">
      <c r="A21" s="39"/>
      <c r="B21" s="40" t="s">
        <v>36</v>
      </c>
      <c r="C21" s="41">
        <f t="shared" ref="C21" si="5">SUM(C10:C20)</f>
        <v>132</v>
      </c>
      <c r="D21" s="41">
        <f t="shared" ref="D21" si="6">SUM(D10:D20)</f>
        <v>132</v>
      </c>
      <c r="E21" s="41" t="e">
        <f t="shared" ref="E21" si="7">SUM(E10:E20)</f>
        <v>#REF!</v>
      </c>
      <c r="F21" s="41" t="e">
        <f t="shared" ref="F21" si="8">SUM(F10:F20)</f>
        <v>#REF!</v>
      </c>
      <c r="G21" s="41" t="e">
        <f t="shared" ref="G21" si="9">SUM(G10:G20)</f>
        <v>#REF!</v>
      </c>
      <c r="H21" s="41" t="e">
        <f t="shared" ref="H21" si="10">SUM(H10:H20)</f>
        <v>#REF!</v>
      </c>
      <c r="I21" s="41" t="e">
        <f t="shared" ref="I21" si="11">SUM(I10:I20)</f>
        <v>#REF!</v>
      </c>
      <c r="J21" s="41" t="e">
        <f t="shared" ref="J21" si="12">SUM(J10:J20)</f>
        <v>#REF!</v>
      </c>
      <c r="K21" s="41">
        <f t="shared" ref="K21" si="13">SUM(K10:K20)</f>
        <v>128</v>
      </c>
      <c r="L21" s="41">
        <f t="shared" ref="L21" si="14">SUM(L10:L20)</f>
        <v>128</v>
      </c>
      <c r="M21" s="41">
        <f t="shared" ref="M21" si="15">SUM(M10:M20)</f>
        <v>900</v>
      </c>
      <c r="N21" s="41">
        <f t="shared" ref="N21" si="16">SUM(N10:N20)</f>
        <v>900</v>
      </c>
      <c r="O21" s="41" t="e">
        <f t="shared" ref="O21" si="17">SUM(O10:O20)</f>
        <v>#REF!</v>
      </c>
      <c r="P21" s="41" t="e">
        <f t="shared" ref="P21" si="18">SUM(P10:P20)</f>
        <v>#REF!</v>
      </c>
    </row>
    <row r="22" spans="1:16" ht="17.399999999999999" thickBot="1">
      <c r="A22" s="9"/>
      <c r="B22" s="10"/>
      <c r="C22" s="11" t="s">
        <v>24</v>
      </c>
      <c r="D22" s="11" t="s">
        <v>37</v>
      </c>
      <c r="E22" s="12"/>
      <c r="F22" s="13"/>
      <c r="G22" s="13"/>
      <c r="H22" s="13"/>
      <c r="I22" s="13"/>
      <c r="J22" s="13"/>
      <c r="K22" s="14"/>
      <c r="L22" s="14"/>
      <c r="M22" s="15"/>
      <c r="N22" s="15"/>
      <c r="O22" s="15"/>
      <c r="P22" s="27"/>
    </row>
    <row r="23" spans="1:16" ht="17.399999999999999" thickBot="1">
      <c r="A23" s="16"/>
      <c r="B23" s="17" t="s">
        <v>38</v>
      </c>
      <c r="C23" s="18" t="e">
        <f>ROUND((C21+E21)*100/K21,1)</f>
        <v>#REF!</v>
      </c>
      <c r="D23" s="19" t="e">
        <f>ROUND((D21+F21)*100/L21,1)</f>
        <v>#REF!</v>
      </c>
      <c r="E23" s="16" t="s">
        <v>39</v>
      </c>
      <c r="F23" s="20"/>
      <c r="G23" s="21"/>
      <c r="H23" s="16"/>
      <c r="I23" s="16"/>
      <c r="J23" s="16"/>
      <c r="K23" s="21"/>
      <c r="L23" s="21"/>
      <c r="M23" s="22"/>
      <c r="N23" s="22"/>
      <c r="O23" s="22"/>
      <c r="P23" s="28"/>
    </row>
    <row r="24" spans="1:16" ht="16.8">
      <c r="A24" s="76"/>
      <c r="B24" s="23" t="s">
        <v>40</v>
      </c>
      <c r="C24" s="24">
        <f>ROUND(C21*100/K21,1)</f>
        <v>103.1</v>
      </c>
      <c r="D24" s="25">
        <f>ROUND(D21*100/L21,1)</f>
        <v>103.1</v>
      </c>
      <c r="E24" s="24" t="s">
        <v>39</v>
      </c>
      <c r="F24" s="26"/>
      <c r="G24" s="77"/>
      <c r="H24" s="76"/>
      <c r="I24" s="76"/>
      <c r="J24" s="76"/>
      <c r="K24" s="77"/>
      <c r="L24" s="77"/>
      <c r="M24" s="78"/>
      <c r="N24" s="78"/>
      <c r="O24" s="78"/>
      <c r="P24" s="79"/>
    </row>
  </sheetData>
  <mergeCells count="18">
    <mergeCell ref="M7:N8"/>
    <mergeCell ref="O7:P8"/>
    <mergeCell ref="B5:C5"/>
    <mergeCell ref="E5:G5"/>
    <mergeCell ref="B6:K6"/>
    <mergeCell ref="C7:D8"/>
    <mergeCell ref="E7:F8"/>
    <mergeCell ref="G7:H8"/>
    <mergeCell ref="I7:J8"/>
    <mergeCell ref="K7:L8"/>
    <mergeCell ref="H5:K5"/>
    <mergeCell ref="B4:C4"/>
    <mergeCell ref="E4:G4"/>
    <mergeCell ref="H3:K3"/>
    <mergeCell ref="H4:K4"/>
    <mergeCell ref="A1:P1"/>
    <mergeCell ref="B3:C3"/>
    <mergeCell ref="E3:G3"/>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31"/>
  <sheetViews>
    <sheetView zoomScale="55" zoomScaleNormal="55" workbookViewId="0">
      <selection activeCell="B5" sqref="B5:C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0.1093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v>
      </c>
      <c r="C2" s="137"/>
      <c r="D2" s="137"/>
      <c r="E2" s="137"/>
      <c r="F2" s="137"/>
      <c r="G2" s="29"/>
      <c r="H2" s="30"/>
      <c r="J2" s="29"/>
    </row>
    <row r="3" spans="1:13" s="31" customFormat="1">
      <c r="A3" s="43"/>
      <c r="B3" s="44" t="s">
        <v>16</v>
      </c>
      <c r="C3" s="44" t="s">
        <v>17</v>
      </c>
      <c r="D3" s="44" t="s">
        <v>43</v>
      </c>
      <c r="E3" s="44" t="s">
        <v>19</v>
      </c>
      <c r="F3" s="44" t="s">
        <v>44</v>
      </c>
      <c r="G3" s="29"/>
      <c r="H3" s="30"/>
      <c r="J3" s="29"/>
    </row>
    <row r="4" spans="1:13" s="31" customFormat="1">
      <c r="A4" s="45" t="s">
        <v>45</v>
      </c>
      <c r="B4" s="46">
        <f>COUNTIF(G12:G100,"Passed")</f>
        <v>16</v>
      </c>
      <c r="C4" s="46">
        <f>COUNTIF(G12:G100,"Failed")</f>
        <v>1</v>
      </c>
      <c r="D4" s="43">
        <f>COUNTIF(G12:G18,"Untested")</f>
        <v>0</v>
      </c>
      <c r="E4" s="47">
        <f>COUNTIF(G12:G18,"Blocked")</f>
        <v>0</v>
      </c>
      <c r="F4" s="43">
        <f>SUM(B4:C4)</f>
        <v>17</v>
      </c>
      <c r="G4" s="29"/>
      <c r="H4" s="30"/>
      <c r="J4" s="29"/>
    </row>
    <row r="5" spans="1:13" s="31" customFormat="1">
      <c r="A5" s="45" t="s">
        <v>46</v>
      </c>
      <c r="B5" s="46">
        <f>COUNTIF(J12:J100,"Passed")</f>
        <v>16</v>
      </c>
      <c r="C5" s="46">
        <f>COUNTIF(J12:J100,"Failed")</f>
        <v>1</v>
      </c>
      <c r="D5" s="43">
        <f>COUNTIF(J12:J18,"Untested")</f>
        <v>0</v>
      </c>
      <c r="E5" s="47">
        <f>COUNTIF(J12:J18,"Blocked")</f>
        <v>0</v>
      </c>
      <c r="F5" s="43">
        <f>SUM(B5:C5)</f>
        <v>17</v>
      </c>
      <c r="G5" s="29"/>
      <c r="H5" s="30"/>
      <c r="J5" s="29"/>
    </row>
    <row r="6" spans="1:13" s="31" customFormat="1" ht="239.4" customHeight="1">
      <c r="A6" s="88"/>
      <c r="B6" s="89"/>
      <c r="C6" s="89"/>
      <c r="D6" s="90"/>
      <c r="E6" s="91"/>
      <c r="F6" s="90"/>
      <c r="G6" s="29"/>
      <c r="H6" s="30"/>
      <c r="J6" s="29"/>
    </row>
    <row r="7" spans="1:13" s="31" customFormat="1" ht="239.4"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44" t="s">
        <v>56</v>
      </c>
      <c r="J10" s="48" t="s">
        <v>54</v>
      </c>
      <c r="K10" s="49" t="s">
        <v>55</v>
      </c>
      <c r="L10" s="44" t="s">
        <v>56</v>
      </c>
      <c r="M10" s="134"/>
    </row>
    <row r="11" spans="1:13" s="31" customFormat="1">
      <c r="A11" s="138" t="s">
        <v>62</v>
      </c>
      <c r="B11" s="138"/>
      <c r="C11" s="138"/>
      <c r="D11" s="138"/>
      <c r="E11" s="138"/>
      <c r="F11" s="138"/>
      <c r="G11" s="138"/>
      <c r="H11" s="138"/>
      <c r="I11" s="138"/>
      <c r="J11" s="138"/>
      <c r="K11" s="138"/>
      <c r="L11" s="138"/>
      <c r="M11" s="138"/>
    </row>
    <row r="12" spans="1:13" s="31" customFormat="1" ht="50.4">
      <c r="A12" s="50" t="s">
        <v>63</v>
      </c>
      <c r="B12" s="50" t="s">
        <v>76</v>
      </c>
      <c r="C12" s="50" t="s">
        <v>73</v>
      </c>
      <c r="D12" s="50" t="s">
        <v>64</v>
      </c>
      <c r="E12" s="50" t="s">
        <v>65</v>
      </c>
      <c r="F12" s="50" t="s">
        <v>65</v>
      </c>
      <c r="G12" s="51" t="s">
        <v>57</v>
      </c>
      <c r="H12" s="87">
        <v>46147</v>
      </c>
      <c r="I12" s="52" t="s">
        <v>617</v>
      </c>
      <c r="J12" s="51" t="s">
        <v>57</v>
      </c>
      <c r="K12" s="87">
        <v>46148</v>
      </c>
      <c r="L12" s="52" t="s">
        <v>617</v>
      </c>
      <c r="M12" s="75"/>
    </row>
    <row r="13" spans="1:13" s="31" customFormat="1" ht="50.4">
      <c r="A13" s="50" t="s">
        <v>66</v>
      </c>
      <c r="B13" s="50" t="s">
        <v>67</v>
      </c>
      <c r="C13" s="50" t="s">
        <v>74</v>
      </c>
      <c r="D13" s="50" t="s">
        <v>68</v>
      </c>
      <c r="E13" s="50" t="s">
        <v>69</v>
      </c>
      <c r="F13" s="50" t="s">
        <v>69</v>
      </c>
      <c r="G13" s="51" t="s">
        <v>57</v>
      </c>
      <c r="H13" s="87">
        <v>46147</v>
      </c>
      <c r="I13" s="52" t="s">
        <v>617</v>
      </c>
      <c r="J13" s="51" t="s">
        <v>57</v>
      </c>
      <c r="K13" s="87">
        <v>46148</v>
      </c>
      <c r="L13" s="52" t="s">
        <v>617</v>
      </c>
      <c r="M13" s="75"/>
    </row>
    <row r="14" spans="1:13" s="31" customFormat="1" ht="50.4">
      <c r="A14" s="50" t="s">
        <v>70</v>
      </c>
      <c r="B14" s="50" t="s">
        <v>77</v>
      </c>
      <c r="C14" s="50" t="s">
        <v>75</v>
      </c>
      <c r="D14" s="50" t="s">
        <v>71</v>
      </c>
      <c r="E14" s="50" t="s">
        <v>72</v>
      </c>
      <c r="F14" s="50" t="s">
        <v>72</v>
      </c>
      <c r="G14" s="51" t="s">
        <v>57</v>
      </c>
      <c r="H14" s="87">
        <v>46147</v>
      </c>
      <c r="I14" s="52" t="s">
        <v>617</v>
      </c>
      <c r="J14" s="51" t="s">
        <v>57</v>
      </c>
      <c r="K14" s="87">
        <v>46148</v>
      </c>
      <c r="L14" s="52" t="s">
        <v>617</v>
      </c>
      <c r="M14" s="75"/>
    </row>
    <row r="15" spans="1:13" s="31" customFormat="1">
      <c r="A15" s="135" t="s">
        <v>78</v>
      </c>
      <c r="B15" s="135"/>
      <c r="C15" s="135"/>
      <c r="D15" s="135"/>
      <c r="E15" s="135"/>
      <c r="F15" s="135"/>
      <c r="G15" s="135"/>
      <c r="H15" s="135"/>
      <c r="I15" s="135"/>
      <c r="J15" s="135"/>
      <c r="K15" s="135"/>
      <c r="L15" s="135"/>
      <c r="M15" s="135"/>
    </row>
    <row r="16" spans="1:13" s="31" customFormat="1" ht="50.4">
      <c r="A16" s="50" t="s">
        <v>79</v>
      </c>
      <c r="B16" s="50" t="s">
        <v>92</v>
      </c>
      <c r="C16" s="50" t="s">
        <v>89</v>
      </c>
      <c r="D16" s="50" t="s">
        <v>80</v>
      </c>
      <c r="E16" s="50" t="s">
        <v>81</v>
      </c>
      <c r="F16" s="50" t="s">
        <v>81</v>
      </c>
      <c r="G16" s="51" t="s">
        <v>57</v>
      </c>
      <c r="H16" s="87">
        <v>46147</v>
      </c>
      <c r="I16" s="52" t="s">
        <v>617</v>
      </c>
      <c r="J16" s="51" t="s">
        <v>57</v>
      </c>
      <c r="K16" s="87">
        <v>46148</v>
      </c>
      <c r="L16" s="52" t="s">
        <v>617</v>
      </c>
      <c r="M16" s="75"/>
    </row>
    <row r="17" spans="1:13" s="31" customFormat="1" ht="50.4">
      <c r="A17" s="50" t="s">
        <v>82</v>
      </c>
      <c r="B17" s="50" t="s">
        <v>83</v>
      </c>
      <c r="C17" s="50" t="s">
        <v>90</v>
      </c>
      <c r="D17" s="50" t="s">
        <v>84</v>
      </c>
      <c r="E17" s="50" t="s">
        <v>85</v>
      </c>
      <c r="F17" s="50" t="s">
        <v>85</v>
      </c>
      <c r="G17" s="51" t="s">
        <v>57</v>
      </c>
      <c r="H17" s="87">
        <v>46147</v>
      </c>
      <c r="I17" s="52" t="s">
        <v>617</v>
      </c>
      <c r="J17" s="51" t="s">
        <v>57</v>
      </c>
      <c r="K17" s="87">
        <v>46148</v>
      </c>
      <c r="L17" s="52" t="s">
        <v>617</v>
      </c>
      <c r="M17" s="75"/>
    </row>
    <row r="18" spans="1:13" s="31" customFormat="1" ht="33.6">
      <c r="A18" s="50" t="s">
        <v>86</v>
      </c>
      <c r="B18" s="50" t="s">
        <v>87</v>
      </c>
      <c r="C18" s="50" t="s">
        <v>91</v>
      </c>
      <c r="D18" s="50" t="s">
        <v>84</v>
      </c>
      <c r="E18" s="50" t="s">
        <v>88</v>
      </c>
      <c r="F18" s="50" t="s">
        <v>88</v>
      </c>
      <c r="G18" s="51" t="s">
        <v>57</v>
      </c>
      <c r="H18" s="87">
        <v>46147</v>
      </c>
      <c r="I18" s="52" t="s">
        <v>617</v>
      </c>
      <c r="J18" s="51" t="s">
        <v>57</v>
      </c>
      <c r="K18" s="87">
        <v>46148</v>
      </c>
      <c r="L18" s="52" t="s">
        <v>617</v>
      </c>
      <c r="M18" s="75"/>
    </row>
    <row r="19" spans="1:13" s="31" customFormat="1">
      <c r="A19" s="135" t="s">
        <v>93</v>
      </c>
      <c r="B19" s="135"/>
      <c r="C19" s="135"/>
      <c r="D19" s="135"/>
      <c r="E19" s="135"/>
      <c r="F19" s="135"/>
      <c r="G19" s="135"/>
      <c r="H19" s="135"/>
      <c r="I19" s="135"/>
      <c r="J19" s="135"/>
      <c r="K19" s="135"/>
      <c r="L19" s="135"/>
      <c r="M19" s="135"/>
    </row>
    <row r="20" spans="1:13" s="31" customFormat="1" ht="50.4">
      <c r="A20" s="50" t="s">
        <v>94</v>
      </c>
      <c r="B20" s="50" t="s">
        <v>95</v>
      </c>
      <c r="C20" s="50" t="s">
        <v>110</v>
      </c>
      <c r="D20" s="50" t="s">
        <v>96</v>
      </c>
      <c r="E20" s="50" t="s">
        <v>97</v>
      </c>
      <c r="F20" s="50" t="s">
        <v>97</v>
      </c>
      <c r="G20" s="51" t="s">
        <v>57</v>
      </c>
      <c r="H20" s="87">
        <v>46147</v>
      </c>
      <c r="I20" s="52" t="s">
        <v>617</v>
      </c>
      <c r="J20" s="51" t="s">
        <v>57</v>
      </c>
      <c r="K20" s="87">
        <v>46148</v>
      </c>
      <c r="L20" s="52" t="s">
        <v>617</v>
      </c>
      <c r="M20" s="75"/>
    </row>
    <row r="21" spans="1:13" s="31" customFormat="1" ht="67.2">
      <c r="A21" s="50" t="s">
        <v>98</v>
      </c>
      <c r="B21" s="50" t="s">
        <v>99</v>
      </c>
      <c r="C21" s="50" t="s">
        <v>110</v>
      </c>
      <c r="D21" s="50" t="s">
        <v>100</v>
      </c>
      <c r="E21" s="50" t="s">
        <v>101</v>
      </c>
      <c r="F21" s="50" t="s">
        <v>101</v>
      </c>
      <c r="G21" s="51" t="s">
        <v>57</v>
      </c>
      <c r="H21" s="87">
        <v>46147</v>
      </c>
      <c r="I21" s="52" t="s">
        <v>617</v>
      </c>
      <c r="J21" s="51" t="s">
        <v>57</v>
      </c>
      <c r="K21" s="87">
        <v>46148</v>
      </c>
      <c r="L21" s="52" t="s">
        <v>617</v>
      </c>
      <c r="M21" s="75"/>
    </row>
    <row r="22" spans="1:13" s="31" customFormat="1" ht="67.2">
      <c r="A22" s="50" t="s">
        <v>102</v>
      </c>
      <c r="B22" s="50" t="s">
        <v>103</v>
      </c>
      <c r="C22" s="50" t="s">
        <v>111</v>
      </c>
      <c r="D22" s="50" t="s">
        <v>104</v>
      </c>
      <c r="E22" s="50" t="s">
        <v>105</v>
      </c>
      <c r="F22" s="50" t="s">
        <v>105</v>
      </c>
      <c r="G22" s="51" t="s">
        <v>57</v>
      </c>
      <c r="H22" s="87">
        <v>46147</v>
      </c>
      <c r="I22" s="52" t="s">
        <v>617</v>
      </c>
      <c r="J22" s="51" t="s">
        <v>57</v>
      </c>
      <c r="K22" s="87">
        <v>46148</v>
      </c>
      <c r="L22" s="52" t="s">
        <v>617</v>
      </c>
      <c r="M22" s="75"/>
    </row>
    <row r="23" spans="1:13" s="31" customFormat="1" ht="67.2">
      <c r="A23" s="50" t="s">
        <v>106</v>
      </c>
      <c r="B23" s="50" t="s">
        <v>107</v>
      </c>
      <c r="C23" s="50" t="s">
        <v>112</v>
      </c>
      <c r="D23" s="50" t="s">
        <v>108</v>
      </c>
      <c r="E23" s="50" t="s">
        <v>109</v>
      </c>
      <c r="F23" s="50" t="s">
        <v>109</v>
      </c>
      <c r="G23" s="51" t="s">
        <v>58</v>
      </c>
      <c r="H23" s="87">
        <v>46147</v>
      </c>
      <c r="I23" s="52" t="s">
        <v>617</v>
      </c>
      <c r="J23" s="51" t="s">
        <v>58</v>
      </c>
      <c r="K23" s="87">
        <v>46148</v>
      </c>
      <c r="L23" s="52" t="s">
        <v>617</v>
      </c>
      <c r="M23" s="75"/>
    </row>
    <row r="24" spans="1:13" s="31" customFormat="1">
      <c r="A24" s="135" t="s">
        <v>113</v>
      </c>
      <c r="B24" s="135"/>
      <c r="C24" s="135"/>
      <c r="D24" s="135"/>
      <c r="E24" s="135"/>
      <c r="F24" s="135"/>
      <c r="G24" s="135"/>
      <c r="H24" s="135"/>
      <c r="I24" s="135"/>
      <c r="J24" s="135"/>
      <c r="K24" s="135"/>
      <c r="L24" s="135"/>
      <c r="M24" s="135"/>
    </row>
    <row r="25" spans="1:13" s="31" customFormat="1" ht="50.4">
      <c r="A25" s="50" t="s">
        <v>114</v>
      </c>
      <c r="B25" s="50" t="s">
        <v>115</v>
      </c>
      <c r="C25" s="50" t="s">
        <v>135</v>
      </c>
      <c r="D25" s="50" t="s">
        <v>123</v>
      </c>
      <c r="E25" s="50" t="s">
        <v>124</v>
      </c>
      <c r="F25" s="50" t="s">
        <v>124</v>
      </c>
      <c r="G25" s="51" t="s">
        <v>57</v>
      </c>
      <c r="H25" s="87">
        <v>46147</v>
      </c>
      <c r="I25" s="52" t="s">
        <v>617</v>
      </c>
      <c r="J25" s="51" t="s">
        <v>57</v>
      </c>
      <c r="K25" s="87">
        <v>46148</v>
      </c>
      <c r="L25" s="52" t="s">
        <v>617</v>
      </c>
      <c r="M25" s="75"/>
    </row>
    <row r="26" spans="1:13" s="31" customFormat="1" ht="50.4">
      <c r="A26" s="50" t="s">
        <v>116</v>
      </c>
      <c r="B26" s="50" t="s">
        <v>146</v>
      </c>
      <c r="C26" s="50" t="s">
        <v>136</v>
      </c>
      <c r="D26" s="50" t="s">
        <v>71</v>
      </c>
      <c r="E26" s="50" t="s">
        <v>125</v>
      </c>
      <c r="F26" s="50" t="s">
        <v>125</v>
      </c>
      <c r="G26" s="51" t="s">
        <v>57</v>
      </c>
      <c r="H26" s="87">
        <v>46147</v>
      </c>
      <c r="I26" s="52" t="s">
        <v>617</v>
      </c>
      <c r="J26" s="51" t="s">
        <v>57</v>
      </c>
      <c r="K26" s="87">
        <v>46148</v>
      </c>
      <c r="L26" s="52" t="s">
        <v>617</v>
      </c>
      <c r="M26" s="75"/>
    </row>
    <row r="27" spans="1:13" s="31" customFormat="1" ht="33.6">
      <c r="A27" s="50" t="s">
        <v>117</v>
      </c>
      <c r="B27" s="50" t="s">
        <v>118</v>
      </c>
      <c r="C27" s="50" t="s">
        <v>137</v>
      </c>
      <c r="D27" s="50" t="s">
        <v>84</v>
      </c>
      <c r="E27" s="50" t="s">
        <v>126</v>
      </c>
      <c r="F27" s="50" t="s">
        <v>126</v>
      </c>
      <c r="G27" s="51" t="s">
        <v>57</v>
      </c>
      <c r="H27" s="87">
        <v>46147</v>
      </c>
      <c r="I27" s="52" t="s">
        <v>617</v>
      </c>
      <c r="J27" s="51" t="s">
        <v>57</v>
      </c>
      <c r="K27" s="87">
        <v>46148</v>
      </c>
      <c r="L27" s="52" t="s">
        <v>617</v>
      </c>
      <c r="M27" s="75"/>
    </row>
    <row r="28" spans="1:13" s="31" customFormat="1" ht="50.4">
      <c r="A28" s="50" t="s">
        <v>119</v>
      </c>
      <c r="B28" s="50" t="s">
        <v>145</v>
      </c>
      <c r="C28" s="50" t="s">
        <v>138</v>
      </c>
      <c r="D28" s="50" t="s">
        <v>127</v>
      </c>
      <c r="E28" s="50" t="s">
        <v>128</v>
      </c>
      <c r="F28" s="50" t="s">
        <v>128</v>
      </c>
      <c r="G28" s="51" t="s">
        <v>57</v>
      </c>
      <c r="H28" s="87">
        <v>46147</v>
      </c>
      <c r="I28" s="52" t="s">
        <v>617</v>
      </c>
      <c r="J28" s="51" t="s">
        <v>57</v>
      </c>
      <c r="K28" s="87">
        <v>46148</v>
      </c>
      <c r="L28" s="52" t="s">
        <v>617</v>
      </c>
      <c r="M28" s="75"/>
    </row>
    <row r="29" spans="1:13" s="31" customFormat="1" ht="84">
      <c r="A29" s="50" t="s">
        <v>120</v>
      </c>
      <c r="B29" s="50" t="s">
        <v>144</v>
      </c>
      <c r="C29" s="50" t="s">
        <v>139</v>
      </c>
      <c r="D29" s="50" t="s">
        <v>129</v>
      </c>
      <c r="E29" s="50" t="s">
        <v>130</v>
      </c>
      <c r="F29" s="50" t="s">
        <v>130</v>
      </c>
      <c r="G29" s="51" t="s">
        <v>57</v>
      </c>
      <c r="H29" s="87">
        <v>46147</v>
      </c>
      <c r="I29" s="52" t="s">
        <v>617</v>
      </c>
      <c r="J29" s="51" t="s">
        <v>57</v>
      </c>
      <c r="K29" s="87">
        <v>46148</v>
      </c>
      <c r="L29" s="52" t="s">
        <v>617</v>
      </c>
      <c r="M29" s="75"/>
    </row>
    <row r="30" spans="1:13" s="31" customFormat="1" ht="50.4">
      <c r="A30" s="50" t="s">
        <v>121</v>
      </c>
      <c r="B30" s="50" t="s">
        <v>143</v>
      </c>
      <c r="C30" s="50" t="s">
        <v>140</v>
      </c>
      <c r="D30" s="50" t="s">
        <v>131</v>
      </c>
      <c r="E30" s="50" t="s">
        <v>132</v>
      </c>
      <c r="F30" s="50" t="s">
        <v>132</v>
      </c>
      <c r="G30" s="51" t="s">
        <v>57</v>
      </c>
      <c r="H30" s="87">
        <v>46147</v>
      </c>
      <c r="I30" s="52" t="s">
        <v>617</v>
      </c>
      <c r="J30" s="51" t="s">
        <v>57</v>
      </c>
      <c r="K30" s="87">
        <v>46148</v>
      </c>
      <c r="L30" s="52" t="s">
        <v>617</v>
      </c>
      <c r="M30" s="75"/>
    </row>
    <row r="31" spans="1:13" s="31" customFormat="1" ht="84">
      <c r="A31" s="50" t="s">
        <v>122</v>
      </c>
      <c r="B31" s="50" t="s">
        <v>142</v>
      </c>
      <c r="C31" s="50" t="s">
        <v>141</v>
      </c>
      <c r="D31" s="50" t="s">
        <v>133</v>
      </c>
      <c r="E31" s="50" t="s">
        <v>134</v>
      </c>
      <c r="F31" s="50" t="s">
        <v>134</v>
      </c>
      <c r="G31" s="51" t="s">
        <v>57</v>
      </c>
      <c r="H31" s="87">
        <v>46147</v>
      </c>
      <c r="I31" s="52" t="s">
        <v>617</v>
      </c>
      <c r="J31" s="51" t="s">
        <v>57</v>
      </c>
      <c r="K31" s="87">
        <v>46148</v>
      </c>
      <c r="L31" s="52" t="s">
        <v>617</v>
      </c>
      <c r="M31" s="75"/>
    </row>
  </sheetData>
  <mergeCells count="17">
    <mergeCell ref="B1:F1"/>
    <mergeCell ref="B2:F2"/>
    <mergeCell ref="A15:M15"/>
    <mergeCell ref="A11:M11"/>
    <mergeCell ref="G8:I8"/>
    <mergeCell ref="J8:L8"/>
    <mergeCell ref="M8:M10"/>
    <mergeCell ref="G9:I9"/>
    <mergeCell ref="J9:L9"/>
    <mergeCell ref="A8:A10"/>
    <mergeCell ref="B8:B10"/>
    <mergeCell ref="C8:C10"/>
    <mergeCell ref="D8:D10"/>
    <mergeCell ref="E8:E10"/>
    <mergeCell ref="F8:F10"/>
    <mergeCell ref="A24:M24"/>
    <mergeCell ref="A19:M19"/>
  </mergeCells>
  <dataValidations count="1">
    <dataValidation type="list" operator="equal" allowBlank="1" showErrorMessage="1" promptTitle="dfdf" sqref="G12:G14 J12:J14 G16:G18 J16:J18 G20:G23 J20:J23 J25:J31 G25:G31" xr:uid="{00000000-0002-0000-0200-000000000000}">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07E7-2D7E-4B80-8126-06E6120BDC07}">
  <sheetPr codeName="Sheet4"/>
  <dimension ref="A1:M39"/>
  <sheetViews>
    <sheetView zoomScale="55" zoomScaleNormal="55" workbookViewId="0">
      <selection activeCell="I16" sqref="I1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147</v>
      </c>
      <c r="C2" s="137"/>
      <c r="D2" s="137"/>
      <c r="E2" s="137"/>
      <c r="F2" s="137"/>
      <c r="G2" s="29"/>
      <c r="H2" s="30"/>
      <c r="J2" s="29"/>
    </row>
    <row r="3" spans="1:13" s="31" customFormat="1">
      <c r="A3" s="43"/>
      <c r="B3" s="80" t="s">
        <v>16</v>
      </c>
      <c r="C3" s="80" t="s">
        <v>17</v>
      </c>
      <c r="D3" s="80" t="s">
        <v>43</v>
      </c>
      <c r="E3" s="92" t="s">
        <v>19</v>
      </c>
      <c r="F3" s="80" t="s">
        <v>44</v>
      </c>
      <c r="G3" s="29"/>
      <c r="H3" s="30"/>
      <c r="J3" s="29"/>
    </row>
    <row r="4" spans="1:13" s="31" customFormat="1">
      <c r="A4" s="45" t="s">
        <v>45</v>
      </c>
      <c r="B4" s="46">
        <f>COUNTIF(G12:G101,"Passed")</f>
        <v>20</v>
      </c>
      <c r="C4" s="46">
        <v>0</v>
      </c>
      <c r="D4" s="43">
        <f>COUNTIF(G12:G21,"Untested")</f>
        <v>0</v>
      </c>
      <c r="E4" s="47">
        <f>COUNTIF(G12:G21,"Blocked")</f>
        <v>0</v>
      </c>
      <c r="F4" s="43">
        <f>SUM(B4:C4)</f>
        <v>20</v>
      </c>
      <c r="G4" s="29"/>
      <c r="H4" s="30"/>
      <c r="J4" s="29"/>
    </row>
    <row r="5" spans="1:13" s="31" customFormat="1">
      <c r="A5" s="45" t="s">
        <v>46</v>
      </c>
      <c r="B5" s="46">
        <f>COUNTIF(J12:J101,"Passed")</f>
        <v>20</v>
      </c>
      <c r="C5" s="46">
        <f>COUNTIF(J12:J101,"Failed")</f>
        <v>0</v>
      </c>
      <c r="D5" s="43">
        <f>COUNTIF(J12:J21,"Untested")</f>
        <v>0</v>
      </c>
      <c r="E5" s="47">
        <f>COUNTIF(J12:J21,"Blocked")</f>
        <v>0</v>
      </c>
      <c r="F5" s="43">
        <f>SUM(B5:C5)</f>
        <v>20</v>
      </c>
      <c r="G5" s="29"/>
      <c r="H5" s="30"/>
      <c r="J5" s="29"/>
    </row>
    <row r="6" spans="1:13" s="31" customFormat="1" ht="247.2" customHeight="1">
      <c r="A6" s="88"/>
      <c r="B6" s="89"/>
      <c r="C6" s="89"/>
      <c r="D6" s="90"/>
      <c r="E6" s="91"/>
      <c r="F6" s="90"/>
      <c r="G6" s="29"/>
      <c r="H6" s="30"/>
      <c r="J6" s="29"/>
    </row>
    <row r="7" spans="1:13" s="31" customFormat="1" ht="247.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80" t="s">
        <v>56</v>
      </c>
      <c r="J10" s="48" t="s">
        <v>54</v>
      </c>
      <c r="K10" s="49" t="s">
        <v>55</v>
      </c>
      <c r="L10" s="80" t="s">
        <v>56</v>
      </c>
      <c r="M10" s="134"/>
    </row>
    <row r="11" spans="1:13" s="31" customFormat="1" ht="27" customHeight="1">
      <c r="A11" s="138" t="s">
        <v>148</v>
      </c>
      <c r="B11" s="138"/>
      <c r="C11" s="138"/>
      <c r="D11" s="138"/>
      <c r="E11" s="138"/>
      <c r="F11" s="138"/>
      <c r="G11" s="138"/>
      <c r="H11" s="138"/>
      <c r="I11" s="138"/>
      <c r="J11" s="138"/>
      <c r="K11" s="138"/>
      <c r="L11" s="138"/>
      <c r="M11" s="138"/>
    </row>
    <row r="12" spans="1:13" s="31" customFormat="1" ht="50.4">
      <c r="A12" s="50" t="s">
        <v>149</v>
      </c>
      <c r="B12" s="50" t="s">
        <v>150</v>
      </c>
      <c r="C12" s="50" t="s">
        <v>187</v>
      </c>
      <c r="D12" s="50" t="s">
        <v>151</v>
      </c>
      <c r="E12" s="50" t="s">
        <v>152</v>
      </c>
      <c r="F12" s="50" t="s">
        <v>152</v>
      </c>
      <c r="G12" s="51" t="s">
        <v>57</v>
      </c>
      <c r="H12" s="87">
        <v>46147</v>
      </c>
      <c r="I12" s="52" t="s">
        <v>617</v>
      </c>
      <c r="J12" s="51" t="s">
        <v>57</v>
      </c>
      <c r="K12" s="87">
        <v>46148</v>
      </c>
      <c r="L12" s="52" t="s">
        <v>617</v>
      </c>
      <c r="M12" s="75"/>
    </row>
    <row r="13" spans="1:13" s="31" customFormat="1" ht="50.4">
      <c r="A13" s="50" t="s">
        <v>153</v>
      </c>
      <c r="B13" s="50" t="s">
        <v>154</v>
      </c>
      <c r="C13" s="50" t="s">
        <v>187</v>
      </c>
      <c r="D13" s="50" t="s">
        <v>155</v>
      </c>
      <c r="E13" s="50" t="s">
        <v>156</v>
      </c>
      <c r="F13" s="50" t="s">
        <v>156</v>
      </c>
      <c r="G13" s="51" t="s">
        <v>57</v>
      </c>
      <c r="H13" s="87">
        <v>46147</v>
      </c>
      <c r="I13" s="52" t="s">
        <v>617</v>
      </c>
      <c r="J13" s="51" t="s">
        <v>57</v>
      </c>
      <c r="K13" s="87">
        <v>46148</v>
      </c>
      <c r="L13" s="52" t="s">
        <v>617</v>
      </c>
      <c r="M13" s="75"/>
    </row>
    <row r="14" spans="1:13" s="31" customFormat="1" ht="33.6">
      <c r="A14" s="50" t="s">
        <v>157</v>
      </c>
      <c r="B14" s="50" t="s">
        <v>158</v>
      </c>
      <c r="C14" s="50" t="s">
        <v>187</v>
      </c>
      <c r="D14" s="50" t="s">
        <v>159</v>
      </c>
      <c r="E14" s="50" t="s">
        <v>160</v>
      </c>
      <c r="F14" s="50" t="s">
        <v>160</v>
      </c>
      <c r="G14" s="51" t="s">
        <v>57</v>
      </c>
      <c r="H14" s="87">
        <v>46147</v>
      </c>
      <c r="I14" s="52" t="s">
        <v>617</v>
      </c>
      <c r="J14" s="51" t="s">
        <v>57</v>
      </c>
      <c r="K14" s="87">
        <v>46148</v>
      </c>
      <c r="L14" s="52" t="s">
        <v>617</v>
      </c>
      <c r="M14" s="75"/>
    </row>
    <row r="15" spans="1:13" s="31" customFormat="1" ht="50.4">
      <c r="A15" s="50" t="s">
        <v>161</v>
      </c>
      <c r="B15" s="50" t="s">
        <v>162</v>
      </c>
      <c r="C15" s="50" t="s">
        <v>187</v>
      </c>
      <c r="D15" s="50" t="s">
        <v>163</v>
      </c>
      <c r="E15" s="50" t="s">
        <v>164</v>
      </c>
      <c r="F15" s="50" t="s">
        <v>164</v>
      </c>
      <c r="G15" s="51" t="s">
        <v>57</v>
      </c>
      <c r="H15" s="87">
        <v>46147</v>
      </c>
      <c r="I15" s="52" t="s">
        <v>617</v>
      </c>
      <c r="J15" s="51" t="s">
        <v>57</v>
      </c>
      <c r="K15" s="87">
        <v>46148</v>
      </c>
      <c r="L15" s="52" t="s">
        <v>617</v>
      </c>
      <c r="M15" s="75"/>
    </row>
    <row r="16" spans="1:13" s="31" customFormat="1" ht="50.4">
      <c r="A16" s="50" t="s">
        <v>165</v>
      </c>
      <c r="B16" s="50" t="s">
        <v>166</v>
      </c>
      <c r="C16" s="50" t="s">
        <v>188</v>
      </c>
      <c r="D16" s="50" t="s">
        <v>167</v>
      </c>
      <c r="E16" s="50" t="s">
        <v>168</v>
      </c>
      <c r="F16" s="50" t="s">
        <v>168</v>
      </c>
      <c r="G16" s="51" t="s">
        <v>57</v>
      </c>
      <c r="H16" s="87">
        <v>46147</v>
      </c>
      <c r="I16" s="52" t="s">
        <v>617</v>
      </c>
      <c r="J16" s="51" t="s">
        <v>57</v>
      </c>
      <c r="K16" s="87">
        <v>46148</v>
      </c>
      <c r="L16" s="52" t="s">
        <v>617</v>
      </c>
      <c r="M16" s="75"/>
    </row>
    <row r="17" spans="1:13" s="31" customFormat="1" ht="50.4">
      <c r="A17" s="50" t="s">
        <v>169</v>
      </c>
      <c r="B17" s="50" t="s">
        <v>170</v>
      </c>
      <c r="C17" s="50" t="s">
        <v>189</v>
      </c>
      <c r="D17" s="50" t="s">
        <v>171</v>
      </c>
      <c r="E17" s="50" t="s">
        <v>172</v>
      </c>
      <c r="F17" s="50" t="s">
        <v>172</v>
      </c>
      <c r="G17" s="51" t="s">
        <v>57</v>
      </c>
      <c r="H17" s="87">
        <v>46147</v>
      </c>
      <c r="I17" s="52" t="s">
        <v>617</v>
      </c>
      <c r="J17" s="51" t="s">
        <v>57</v>
      </c>
      <c r="K17" s="87">
        <v>46148</v>
      </c>
      <c r="L17" s="52" t="s">
        <v>617</v>
      </c>
      <c r="M17" s="75"/>
    </row>
    <row r="18" spans="1:13" s="31" customFormat="1" ht="50.4">
      <c r="A18" s="50" t="s">
        <v>173</v>
      </c>
      <c r="B18" s="50" t="s">
        <v>174</v>
      </c>
      <c r="C18" s="50" t="s">
        <v>190</v>
      </c>
      <c r="D18" s="50" t="s">
        <v>175</v>
      </c>
      <c r="E18" s="50" t="s">
        <v>176</v>
      </c>
      <c r="F18" s="50" t="s">
        <v>176</v>
      </c>
      <c r="G18" s="51" t="s">
        <v>57</v>
      </c>
      <c r="H18" s="87">
        <v>46147</v>
      </c>
      <c r="I18" s="52" t="s">
        <v>617</v>
      </c>
      <c r="J18" s="51" t="s">
        <v>57</v>
      </c>
      <c r="K18" s="87">
        <v>46148</v>
      </c>
      <c r="L18" s="52" t="s">
        <v>617</v>
      </c>
      <c r="M18" s="75"/>
    </row>
    <row r="19" spans="1:13" s="31" customFormat="1" ht="33.6">
      <c r="A19" s="50" t="s">
        <v>177</v>
      </c>
      <c r="B19" s="50" t="s">
        <v>178</v>
      </c>
      <c r="C19" s="50" t="s">
        <v>191</v>
      </c>
      <c r="D19" s="50" t="s">
        <v>179</v>
      </c>
      <c r="E19" s="50" t="s">
        <v>180</v>
      </c>
      <c r="F19" s="50" t="s">
        <v>180</v>
      </c>
      <c r="G19" s="51" t="s">
        <v>57</v>
      </c>
      <c r="H19" s="87">
        <v>46147</v>
      </c>
      <c r="I19" s="52" t="s">
        <v>617</v>
      </c>
      <c r="J19" s="51" t="s">
        <v>57</v>
      </c>
      <c r="K19" s="87">
        <v>46148</v>
      </c>
      <c r="L19" s="52" t="s">
        <v>617</v>
      </c>
      <c r="M19" s="75"/>
    </row>
    <row r="20" spans="1:13" s="31" customFormat="1" ht="33.6">
      <c r="A20" s="50" t="s">
        <v>181</v>
      </c>
      <c r="B20" s="50" t="s">
        <v>182</v>
      </c>
      <c r="C20" s="50" t="s">
        <v>191</v>
      </c>
      <c r="D20" s="50" t="s">
        <v>179</v>
      </c>
      <c r="E20" s="50" t="s">
        <v>183</v>
      </c>
      <c r="F20" s="50" t="s">
        <v>183</v>
      </c>
      <c r="G20" s="51" t="s">
        <v>57</v>
      </c>
      <c r="H20" s="87">
        <v>46147</v>
      </c>
      <c r="I20" s="52" t="s">
        <v>617</v>
      </c>
      <c r="J20" s="51" t="s">
        <v>57</v>
      </c>
      <c r="K20" s="87">
        <v>46148</v>
      </c>
      <c r="L20" s="52" t="s">
        <v>617</v>
      </c>
      <c r="M20" s="75"/>
    </row>
    <row r="21" spans="1:13" s="31" customFormat="1" ht="33.6">
      <c r="A21" s="50" t="s">
        <v>184</v>
      </c>
      <c r="B21" s="50" t="s">
        <v>185</v>
      </c>
      <c r="C21" s="50" t="s">
        <v>191</v>
      </c>
      <c r="D21" s="50" t="s">
        <v>179</v>
      </c>
      <c r="E21" s="50" t="s">
        <v>186</v>
      </c>
      <c r="F21" s="50" t="s">
        <v>186</v>
      </c>
      <c r="G21" s="51" t="s">
        <v>57</v>
      </c>
      <c r="H21" s="87">
        <v>46147</v>
      </c>
      <c r="I21" s="52" t="s">
        <v>617</v>
      </c>
      <c r="J21" s="51" t="s">
        <v>57</v>
      </c>
      <c r="K21" s="87">
        <v>46148</v>
      </c>
      <c r="L21" s="52" t="s">
        <v>617</v>
      </c>
      <c r="M21" s="75"/>
    </row>
    <row r="22" spans="1:13" s="31" customFormat="1">
      <c r="A22" s="135" t="s">
        <v>192</v>
      </c>
      <c r="B22" s="135"/>
      <c r="C22" s="135"/>
      <c r="D22" s="135"/>
      <c r="E22" s="135"/>
      <c r="F22" s="135"/>
      <c r="G22" s="135"/>
      <c r="H22" s="135"/>
      <c r="I22" s="135"/>
      <c r="J22" s="135"/>
      <c r="K22" s="135"/>
      <c r="L22" s="135"/>
      <c r="M22" s="135"/>
    </row>
    <row r="23" spans="1:13" s="31" customFormat="1" ht="50.4">
      <c r="A23" s="50" t="s">
        <v>193</v>
      </c>
      <c r="B23" s="50" t="s">
        <v>233</v>
      </c>
      <c r="C23" s="50" t="s">
        <v>223</v>
      </c>
      <c r="D23" s="50" t="s">
        <v>206</v>
      </c>
      <c r="E23" s="50" t="s">
        <v>207</v>
      </c>
      <c r="F23" s="50" t="s">
        <v>207</v>
      </c>
      <c r="G23" s="51" t="s">
        <v>57</v>
      </c>
      <c r="H23" s="87">
        <v>46147</v>
      </c>
      <c r="I23" s="52" t="s">
        <v>617</v>
      </c>
      <c r="J23" s="51" t="s">
        <v>57</v>
      </c>
      <c r="K23" s="87">
        <v>46148</v>
      </c>
      <c r="L23" s="52" t="s">
        <v>617</v>
      </c>
      <c r="M23" s="75"/>
    </row>
    <row r="24" spans="1:13" s="31" customFormat="1" ht="50.4">
      <c r="A24" s="50" t="s">
        <v>194</v>
      </c>
      <c r="B24" s="50" t="s">
        <v>234</v>
      </c>
      <c r="C24" s="50" t="s">
        <v>224</v>
      </c>
      <c r="D24" s="50" t="s">
        <v>208</v>
      </c>
      <c r="E24" s="50" t="s">
        <v>209</v>
      </c>
      <c r="F24" s="50" t="s">
        <v>209</v>
      </c>
      <c r="G24" s="51" t="s">
        <v>57</v>
      </c>
      <c r="H24" s="87">
        <v>46147</v>
      </c>
      <c r="I24" s="52" t="s">
        <v>617</v>
      </c>
      <c r="J24" s="51" t="s">
        <v>57</v>
      </c>
      <c r="K24" s="87">
        <v>46148</v>
      </c>
      <c r="L24" s="52" t="s">
        <v>617</v>
      </c>
      <c r="M24" s="75"/>
    </row>
    <row r="25" spans="1:13" s="31" customFormat="1" ht="67.2">
      <c r="A25" s="50" t="s">
        <v>195</v>
      </c>
      <c r="B25" s="50" t="s">
        <v>235</v>
      </c>
      <c r="C25" s="50" t="s">
        <v>225</v>
      </c>
      <c r="D25" s="50" t="s">
        <v>210</v>
      </c>
      <c r="E25" s="50" t="s">
        <v>211</v>
      </c>
      <c r="F25" s="50" t="s">
        <v>211</v>
      </c>
      <c r="G25" s="51" t="s">
        <v>57</v>
      </c>
      <c r="H25" s="87">
        <v>46147</v>
      </c>
      <c r="I25" s="52" t="s">
        <v>617</v>
      </c>
      <c r="J25" s="51" t="s">
        <v>57</v>
      </c>
      <c r="K25" s="87">
        <v>46148</v>
      </c>
      <c r="L25" s="52" t="s">
        <v>617</v>
      </c>
      <c r="M25" s="75"/>
    </row>
    <row r="26" spans="1:13" s="31" customFormat="1" ht="84">
      <c r="A26" s="50" t="s">
        <v>196</v>
      </c>
      <c r="B26" s="50" t="s">
        <v>236</v>
      </c>
      <c r="C26" s="50" t="s">
        <v>226</v>
      </c>
      <c r="D26" s="50" t="s">
        <v>212</v>
      </c>
      <c r="E26" s="50" t="s">
        <v>213</v>
      </c>
      <c r="F26" s="50" t="s">
        <v>213</v>
      </c>
      <c r="G26" s="51" t="s">
        <v>57</v>
      </c>
      <c r="H26" s="87">
        <v>46147</v>
      </c>
      <c r="I26" s="52" t="s">
        <v>617</v>
      </c>
      <c r="J26" s="51" t="s">
        <v>57</v>
      </c>
      <c r="K26" s="87">
        <v>46148</v>
      </c>
      <c r="L26" s="52" t="s">
        <v>617</v>
      </c>
      <c r="M26" s="75"/>
    </row>
    <row r="27" spans="1:13" s="31" customFormat="1" ht="50.4">
      <c r="A27" s="50" t="s">
        <v>197</v>
      </c>
      <c r="B27" s="50" t="s">
        <v>198</v>
      </c>
      <c r="C27" s="50" t="s">
        <v>227</v>
      </c>
      <c r="D27" s="50" t="s">
        <v>212</v>
      </c>
      <c r="E27" s="50" t="s">
        <v>214</v>
      </c>
      <c r="F27" s="50" t="s">
        <v>214</v>
      </c>
      <c r="G27" s="51" t="s">
        <v>57</v>
      </c>
      <c r="H27" s="87">
        <v>46147</v>
      </c>
      <c r="I27" s="52" t="s">
        <v>617</v>
      </c>
      <c r="J27" s="51" t="s">
        <v>57</v>
      </c>
      <c r="K27" s="87">
        <v>46148</v>
      </c>
      <c r="L27" s="52" t="s">
        <v>617</v>
      </c>
      <c r="M27" s="75"/>
    </row>
    <row r="28" spans="1:13" s="31" customFormat="1" ht="67.2">
      <c r="A28" s="50" t="s">
        <v>199</v>
      </c>
      <c r="B28" s="50" t="s">
        <v>237</v>
      </c>
      <c r="C28" s="50" t="s">
        <v>228</v>
      </c>
      <c r="D28" s="50" t="s">
        <v>215</v>
      </c>
      <c r="E28" s="50" t="s">
        <v>216</v>
      </c>
      <c r="F28" s="50" t="s">
        <v>216</v>
      </c>
      <c r="G28" s="51" t="s">
        <v>57</v>
      </c>
      <c r="H28" s="87">
        <v>46147</v>
      </c>
      <c r="I28" s="52" t="s">
        <v>617</v>
      </c>
      <c r="J28" s="51" t="s">
        <v>57</v>
      </c>
      <c r="K28" s="87">
        <v>46148</v>
      </c>
      <c r="L28" s="52" t="s">
        <v>617</v>
      </c>
      <c r="M28" s="75"/>
    </row>
    <row r="29" spans="1:13" s="31" customFormat="1" ht="84">
      <c r="A29" s="50" t="s">
        <v>200</v>
      </c>
      <c r="B29" s="50" t="s">
        <v>238</v>
      </c>
      <c r="C29" s="50" t="s">
        <v>229</v>
      </c>
      <c r="D29" s="50" t="s">
        <v>217</v>
      </c>
      <c r="E29" s="50" t="s">
        <v>218</v>
      </c>
      <c r="F29" s="50" t="s">
        <v>218</v>
      </c>
      <c r="G29" s="51" t="s">
        <v>57</v>
      </c>
      <c r="H29" s="87">
        <v>46147</v>
      </c>
      <c r="I29" s="52" t="s">
        <v>617</v>
      </c>
      <c r="J29" s="51" t="s">
        <v>57</v>
      </c>
      <c r="K29" s="87">
        <v>46148</v>
      </c>
      <c r="L29" s="52" t="s">
        <v>617</v>
      </c>
      <c r="M29" s="75"/>
    </row>
    <row r="30" spans="1:13" s="31" customFormat="1" ht="67.2">
      <c r="A30" s="50" t="s">
        <v>201</v>
      </c>
      <c r="B30" s="50" t="s">
        <v>239</v>
      </c>
      <c r="C30" s="50" t="s">
        <v>230</v>
      </c>
      <c r="D30" s="50" t="s">
        <v>219</v>
      </c>
      <c r="E30" s="50" t="s">
        <v>220</v>
      </c>
      <c r="F30" s="50" t="s">
        <v>220</v>
      </c>
      <c r="G30" s="51" t="s">
        <v>57</v>
      </c>
      <c r="H30" s="87">
        <v>46147</v>
      </c>
      <c r="I30" s="52" t="s">
        <v>617</v>
      </c>
      <c r="J30" s="51" t="s">
        <v>57</v>
      </c>
      <c r="K30" s="87">
        <v>46148</v>
      </c>
      <c r="L30" s="52" t="s">
        <v>617</v>
      </c>
      <c r="M30" s="75"/>
    </row>
    <row r="31" spans="1:13" s="31" customFormat="1" ht="67.2">
      <c r="A31" s="50" t="s">
        <v>202</v>
      </c>
      <c r="B31" s="50" t="s">
        <v>203</v>
      </c>
      <c r="C31" s="50" t="s">
        <v>231</v>
      </c>
      <c r="D31" s="50" t="s">
        <v>219</v>
      </c>
      <c r="E31" s="50" t="s">
        <v>221</v>
      </c>
      <c r="F31" s="50" t="s">
        <v>221</v>
      </c>
      <c r="G31" s="51" t="s">
        <v>57</v>
      </c>
      <c r="H31" s="87">
        <v>46147</v>
      </c>
      <c r="I31" s="52" t="s">
        <v>617</v>
      </c>
      <c r="J31" s="51" t="s">
        <v>57</v>
      </c>
      <c r="K31" s="87">
        <v>46148</v>
      </c>
      <c r="L31" s="52" t="s">
        <v>617</v>
      </c>
      <c r="M31" s="75"/>
    </row>
    <row r="32" spans="1:13" s="31" customFormat="1" ht="33.6">
      <c r="A32" s="50" t="s">
        <v>204</v>
      </c>
      <c r="B32" s="50" t="s">
        <v>205</v>
      </c>
      <c r="C32" s="50" t="s">
        <v>232</v>
      </c>
      <c r="D32" s="50" t="s">
        <v>159</v>
      </c>
      <c r="E32" s="50" t="s">
        <v>222</v>
      </c>
      <c r="F32" s="50" t="s">
        <v>222</v>
      </c>
      <c r="G32" s="51" t="s">
        <v>57</v>
      </c>
      <c r="H32" s="87">
        <v>46147</v>
      </c>
      <c r="I32" s="52" t="s">
        <v>617</v>
      </c>
      <c r="J32" s="51" t="s">
        <v>57</v>
      </c>
      <c r="K32" s="87">
        <v>46148</v>
      </c>
      <c r="L32" s="52" t="s">
        <v>617</v>
      </c>
      <c r="M32" s="75"/>
    </row>
    <row r="33" ht="16.8" customHeight="1"/>
    <row r="35" ht="16.8" customHeight="1"/>
    <row r="37" ht="16.8" customHeight="1"/>
    <row r="39" ht="16.8" customHeight="1"/>
  </sheetData>
  <mergeCells count="15">
    <mergeCell ref="B1:F1"/>
    <mergeCell ref="B2:F2"/>
    <mergeCell ref="A8:A10"/>
    <mergeCell ref="B8:B10"/>
    <mergeCell ref="C8:C10"/>
    <mergeCell ref="D8:D10"/>
    <mergeCell ref="E8:E10"/>
    <mergeCell ref="F8:F10"/>
    <mergeCell ref="A22:M22"/>
    <mergeCell ref="G8:I8"/>
    <mergeCell ref="J8:L8"/>
    <mergeCell ref="M8:M10"/>
    <mergeCell ref="G9:I9"/>
    <mergeCell ref="J9:L9"/>
    <mergeCell ref="A11:M11"/>
  </mergeCells>
  <dataValidations count="1">
    <dataValidation type="list" operator="equal" allowBlank="1" showErrorMessage="1" promptTitle="dfdf" sqref="G12:G21 J23:J32 G23:G32 J12:J21" xr:uid="{3BF99723-663D-4AED-A9B3-49BB8A2C2B4C}">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D537-E96D-4F19-A170-9A23C1069225}">
  <sheetPr codeName="Sheet5"/>
  <dimension ref="A1:M37"/>
  <sheetViews>
    <sheetView zoomScale="55" zoomScaleNormal="55" workbookViewId="0">
      <selection activeCell="J14" sqref="J14"/>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240</v>
      </c>
      <c r="C2" s="137"/>
      <c r="D2" s="137"/>
      <c r="E2" s="137"/>
      <c r="F2" s="137"/>
      <c r="G2" s="29"/>
      <c r="H2" s="30"/>
      <c r="J2" s="29"/>
    </row>
    <row r="3" spans="1:13" s="31" customFormat="1">
      <c r="A3" s="43"/>
      <c r="B3" s="81" t="s">
        <v>16</v>
      </c>
      <c r="C3" s="81" t="s">
        <v>17</v>
      </c>
      <c r="D3" s="81" t="s">
        <v>43</v>
      </c>
      <c r="E3" s="92" t="s">
        <v>19</v>
      </c>
      <c r="F3" s="81" t="s">
        <v>44</v>
      </c>
      <c r="G3" s="29"/>
      <c r="H3" s="30"/>
      <c r="J3" s="29"/>
    </row>
    <row r="4" spans="1:13" s="31" customFormat="1">
      <c r="A4" s="45" t="s">
        <v>45</v>
      </c>
      <c r="B4" s="46">
        <f>COUNTIF(G12:G101,"Passed")</f>
        <v>16</v>
      </c>
      <c r="C4" s="46">
        <f>COUNTIF(G12:G101,"Failed")</f>
        <v>1</v>
      </c>
      <c r="D4" s="43">
        <f>COUNTIF(G12:G19,"Untested")</f>
        <v>0</v>
      </c>
      <c r="E4" s="47">
        <f>COUNTIF(G12:G19,"Blocked")</f>
        <v>0</v>
      </c>
      <c r="F4" s="43">
        <f>SUM(B4:C4)</f>
        <v>17</v>
      </c>
      <c r="G4" s="29"/>
      <c r="H4" s="30"/>
      <c r="J4" s="29"/>
    </row>
    <row r="5" spans="1:13" s="31" customFormat="1">
      <c r="A5" s="45" t="s">
        <v>46</v>
      </c>
      <c r="B5" s="46">
        <f>COUNTIF(J12:J101,"Passed")</f>
        <v>17</v>
      </c>
      <c r="C5" s="46">
        <f>COUNTIF(J12:J101,"Failed")</f>
        <v>0</v>
      </c>
      <c r="D5" s="43">
        <f>COUNTIF(J12:J19,"Untested")</f>
        <v>0</v>
      </c>
      <c r="E5" s="47">
        <f>COUNTIF(J12:J19,"Blocked")</f>
        <v>0</v>
      </c>
      <c r="F5" s="43">
        <f>SUM(B5:C5)</f>
        <v>17</v>
      </c>
      <c r="G5" s="29"/>
      <c r="H5" s="30"/>
      <c r="J5" s="29"/>
    </row>
    <row r="6" spans="1:13" s="31" customFormat="1" ht="242.4" customHeight="1">
      <c r="A6" s="88"/>
      <c r="B6" s="89"/>
      <c r="C6" s="89"/>
      <c r="D6" s="90"/>
      <c r="E6" s="91"/>
      <c r="F6" s="90"/>
      <c r="G6" s="29"/>
      <c r="H6" s="30"/>
      <c r="J6" s="29"/>
    </row>
    <row r="7" spans="1:13" s="31" customFormat="1" ht="242.4"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81" t="s">
        <v>56</v>
      </c>
      <c r="J10" s="48" t="s">
        <v>54</v>
      </c>
      <c r="K10" s="49" t="s">
        <v>55</v>
      </c>
      <c r="L10" s="81" t="s">
        <v>56</v>
      </c>
      <c r="M10" s="134"/>
    </row>
    <row r="11" spans="1:13" s="31" customFormat="1" ht="27" customHeight="1">
      <c r="A11" s="138" t="s">
        <v>60</v>
      </c>
      <c r="B11" s="138"/>
      <c r="C11" s="138"/>
      <c r="D11" s="138"/>
      <c r="E11" s="138"/>
      <c r="F11" s="138"/>
      <c r="G11" s="138"/>
      <c r="H11" s="138"/>
      <c r="I11" s="138"/>
      <c r="J11" s="138"/>
      <c r="K11" s="138"/>
      <c r="L11" s="138"/>
      <c r="M11" s="138"/>
    </row>
    <row r="12" spans="1:13" s="31" customFormat="1" ht="50.4">
      <c r="A12" s="50" t="s">
        <v>241</v>
      </c>
      <c r="B12" s="50" t="s">
        <v>242</v>
      </c>
      <c r="C12" s="50" t="s">
        <v>274</v>
      </c>
      <c r="D12" s="50" t="s">
        <v>243</v>
      </c>
      <c r="E12" s="50" t="s">
        <v>244</v>
      </c>
      <c r="F12" s="50" t="s">
        <v>244</v>
      </c>
      <c r="G12" s="51" t="s">
        <v>57</v>
      </c>
      <c r="H12" s="87">
        <v>46147</v>
      </c>
      <c r="I12" s="52" t="s">
        <v>617</v>
      </c>
      <c r="J12" s="51" t="s">
        <v>57</v>
      </c>
      <c r="K12" s="87">
        <v>46148</v>
      </c>
      <c r="L12" s="52" t="s">
        <v>617</v>
      </c>
      <c r="M12" s="75"/>
    </row>
    <row r="13" spans="1:13" s="31" customFormat="1" ht="33.6">
      <c r="A13" s="50" t="s">
        <v>245</v>
      </c>
      <c r="B13" s="50" t="s">
        <v>246</v>
      </c>
      <c r="C13" s="50" t="s">
        <v>275</v>
      </c>
      <c r="D13" s="50" t="s">
        <v>247</v>
      </c>
      <c r="E13" s="50" t="s">
        <v>248</v>
      </c>
      <c r="F13" s="50" t="s">
        <v>248</v>
      </c>
      <c r="G13" s="51" t="s">
        <v>57</v>
      </c>
      <c r="H13" s="87">
        <v>46147</v>
      </c>
      <c r="I13" s="52" t="s">
        <v>617</v>
      </c>
      <c r="J13" s="51" t="s">
        <v>57</v>
      </c>
      <c r="K13" s="87">
        <v>46148</v>
      </c>
      <c r="L13" s="52" t="s">
        <v>617</v>
      </c>
      <c r="M13" s="75"/>
    </row>
    <row r="14" spans="1:13" s="31" customFormat="1" ht="67.2">
      <c r="A14" s="50" t="s">
        <v>249</v>
      </c>
      <c r="B14" s="50" t="s">
        <v>273</v>
      </c>
      <c r="C14" s="50" t="s">
        <v>276</v>
      </c>
      <c r="D14" s="50" t="s">
        <v>250</v>
      </c>
      <c r="E14" s="50" t="s">
        <v>251</v>
      </c>
      <c r="F14" s="50" t="s">
        <v>251</v>
      </c>
      <c r="G14" s="51" t="s">
        <v>57</v>
      </c>
      <c r="H14" s="87">
        <v>46147</v>
      </c>
      <c r="I14" s="52" t="s">
        <v>617</v>
      </c>
      <c r="J14" s="51" t="s">
        <v>57</v>
      </c>
      <c r="K14" s="87">
        <v>46148</v>
      </c>
      <c r="L14" s="52" t="s">
        <v>617</v>
      </c>
      <c r="M14" s="75"/>
    </row>
    <row r="15" spans="1:13" s="31" customFormat="1" ht="50.4">
      <c r="A15" s="50" t="s">
        <v>252</v>
      </c>
      <c r="B15" s="50" t="s">
        <v>253</v>
      </c>
      <c r="C15" s="50" t="s">
        <v>277</v>
      </c>
      <c r="D15" s="50" t="s">
        <v>254</v>
      </c>
      <c r="E15" s="50" t="s">
        <v>255</v>
      </c>
      <c r="F15" s="50" t="s">
        <v>255</v>
      </c>
      <c r="G15" s="51" t="s">
        <v>57</v>
      </c>
      <c r="H15" s="87">
        <v>46147</v>
      </c>
      <c r="I15" s="52" t="s">
        <v>617</v>
      </c>
      <c r="J15" s="51" t="s">
        <v>57</v>
      </c>
      <c r="K15" s="87">
        <v>46148</v>
      </c>
      <c r="L15" s="52" t="s">
        <v>617</v>
      </c>
      <c r="M15" s="75"/>
    </row>
    <row r="16" spans="1:13" s="31" customFormat="1" ht="50.4">
      <c r="A16" s="50" t="s">
        <v>256</v>
      </c>
      <c r="B16" s="50" t="s">
        <v>257</v>
      </c>
      <c r="C16" s="50" t="s">
        <v>274</v>
      </c>
      <c r="D16" s="50" t="s">
        <v>258</v>
      </c>
      <c r="E16" s="50" t="s">
        <v>259</v>
      </c>
      <c r="F16" s="50" t="s">
        <v>259</v>
      </c>
      <c r="G16" s="51" t="s">
        <v>57</v>
      </c>
      <c r="H16" s="87">
        <v>46147</v>
      </c>
      <c r="I16" s="52" t="s">
        <v>617</v>
      </c>
      <c r="J16" s="51" t="s">
        <v>57</v>
      </c>
      <c r="K16" s="87">
        <v>46148</v>
      </c>
      <c r="L16" s="52" t="s">
        <v>617</v>
      </c>
      <c r="M16" s="75"/>
    </row>
    <row r="17" spans="1:13" s="31" customFormat="1" ht="67.2">
      <c r="A17" s="50" t="s">
        <v>260</v>
      </c>
      <c r="B17" s="50" t="s">
        <v>261</v>
      </c>
      <c r="C17" s="50" t="s">
        <v>278</v>
      </c>
      <c r="D17" s="50" t="s">
        <v>262</v>
      </c>
      <c r="E17" s="50" t="s">
        <v>263</v>
      </c>
      <c r="F17" s="50" t="s">
        <v>263</v>
      </c>
      <c r="G17" s="51" t="s">
        <v>57</v>
      </c>
      <c r="H17" s="87">
        <v>46147</v>
      </c>
      <c r="I17" s="52" t="s">
        <v>617</v>
      </c>
      <c r="J17" s="51" t="s">
        <v>57</v>
      </c>
      <c r="K17" s="87">
        <v>46148</v>
      </c>
      <c r="L17" s="52" t="s">
        <v>617</v>
      </c>
      <c r="M17" s="75"/>
    </row>
    <row r="18" spans="1:13" s="31" customFormat="1" ht="67.2">
      <c r="A18" s="50" t="s">
        <v>264</v>
      </c>
      <c r="B18" s="50" t="s">
        <v>265</v>
      </c>
      <c r="C18" s="50" t="s">
        <v>279</v>
      </c>
      <c r="D18" s="50" t="s">
        <v>266</v>
      </c>
      <c r="E18" s="50" t="s">
        <v>267</v>
      </c>
      <c r="F18" s="50" t="s">
        <v>268</v>
      </c>
      <c r="G18" s="51" t="s">
        <v>57</v>
      </c>
      <c r="H18" s="87">
        <v>46147</v>
      </c>
      <c r="I18" s="52" t="s">
        <v>617</v>
      </c>
      <c r="J18" s="51" t="s">
        <v>57</v>
      </c>
      <c r="K18" s="87">
        <v>46148</v>
      </c>
      <c r="L18" s="52" t="s">
        <v>617</v>
      </c>
      <c r="M18" s="75"/>
    </row>
    <row r="19" spans="1:13" s="31" customFormat="1" ht="33.6">
      <c r="A19" s="50" t="s">
        <v>269</v>
      </c>
      <c r="B19" s="50" t="s">
        <v>270</v>
      </c>
      <c r="C19" s="50" t="s">
        <v>280</v>
      </c>
      <c r="D19" s="50" t="s">
        <v>271</v>
      </c>
      <c r="E19" s="50" t="s">
        <v>272</v>
      </c>
      <c r="F19" s="50" t="s">
        <v>272</v>
      </c>
      <c r="G19" s="51" t="s">
        <v>57</v>
      </c>
      <c r="H19" s="87">
        <v>46147</v>
      </c>
      <c r="I19" s="52" t="s">
        <v>617</v>
      </c>
      <c r="J19" s="51" t="s">
        <v>57</v>
      </c>
      <c r="K19" s="87">
        <v>46148</v>
      </c>
      <c r="L19" s="52" t="s">
        <v>617</v>
      </c>
      <c r="M19" s="75"/>
    </row>
    <row r="20" spans="1:13" s="31" customFormat="1">
      <c r="A20" s="135" t="s">
        <v>281</v>
      </c>
      <c r="B20" s="135"/>
      <c r="C20" s="135"/>
      <c r="D20" s="135"/>
      <c r="E20" s="135"/>
      <c r="F20" s="135"/>
      <c r="G20" s="135"/>
      <c r="H20" s="135"/>
      <c r="I20" s="135"/>
      <c r="J20" s="135"/>
      <c r="K20" s="135"/>
      <c r="L20" s="135"/>
      <c r="M20" s="135"/>
    </row>
    <row r="21" spans="1:13" s="31" customFormat="1" ht="50.4">
      <c r="A21" s="50" t="s">
        <v>282</v>
      </c>
      <c r="B21" s="50" t="s">
        <v>318</v>
      </c>
      <c r="C21" s="50" t="s">
        <v>310</v>
      </c>
      <c r="D21" s="50" t="s">
        <v>295</v>
      </c>
      <c r="E21" s="50" t="s">
        <v>296</v>
      </c>
      <c r="F21" s="50" t="s">
        <v>296</v>
      </c>
      <c r="G21" s="51" t="s">
        <v>57</v>
      </c>
      <c r="H21" s="87">
        <v>46147</v>
      </c>
      <c r="I21" s="52" t="s">
        <v>617</v>
      </c>
      <c r="J21" s="51" t="s">
        <v>57</v>
      </c>
      <c r="K21" s="87">
        <v>46148</v>
      </c>
      <c r="L21" s="52" t="s">
        <v>617</v>
      </c>
      <c r="M21" s="75"/>
    </row>
    <row r="22" spans="1:13" s="31" customFormat="1" ht="50.4">
      <c r="A22" s="50" t="s">
        <v>283</v>
      </c>
      <c r="B22" s="50" t="s">
        <v>319</v>
      </c>
      <c r="C22" s="50" t="s">
        <v>311</v>
      </c>
      <c r="D22" s="50" t="s">
        <v>297</v>
      </c>
      <c r="E22" s="50" t="s">
        <v>298</v>
      </c>
      <c r="F22" s="50" t="s">
        <v>298</v>
      </c>
      <c r="G22" s="51" t="s">
        <v>57</v>
      </c>
      <c r="H22" s="87">
        <v>46147</v>
      </c>
      <c r="I22" s="52" t="s">
        <v>617</v>
      </c>
      <c r="J22" s="51" t="s">
        <v>57</v>
      </c>
      <c r="K22" s="87">
        <v>46148</v>
      </c>
      <c r="L22" s="52" t="s">
        <v>617</v>
      </c>
      <c r="M22" s="75"/>
    </row>
    <row r="23" spans="1:13" s="31" customFormat="1" ht="33.6">
      <c r="A23" s="50" t="s">
        <v>284</v>
      </c>
      <c r="B23" s="50" t="s">
        <v>320</v>
      </c>
      <c r="C23" s="50" t="s">
        <v>323</v>
      </c>
      <c r="D23" s="50" t="s">
        <v>299</v>
      </c>
      <c r="E23" s="50" t="s">
        <v>300</v>
      </c>
      <c r="F23" s="50" t="s">
        <v>300</v>
      </c>
      <c r="G23" s="51" t="s">
        <v>57</v>
      </c>
      <c r="H23" s="87">
        <v>46147</v>
      </c>
      <c r="I23" s="52" t="s">
        <v>617</v>
      </c>
      <c r="J23" s="51" t="s">
        <v>57</v>
      </c>
      <c r="K23" s="87">
        <v>46148</v>
      </c>
      <c r="L23" s="52" t="s">
        <v>617</v>
      </c>
      <c r="M23" s="75"/>
    </row>
    <row r="24" spans="1:13" s="31" customFormat="1" ht="33.6">
      <c r="A24" s="50" t="s">
        <v>285</v>
      </c>
      <c r="B24" s="50" t="s">
        <v>286</v>
      </c>
      <c r="C24" s="50" t="s">
        <v>312</v>
      </c>
      <c r="D24" s="50" t="s">
        <v>299</v>
      </c>
      <c r="E24" s="50" t="s">
        <v>301</v>
      </c>
      <c r="F24" s="50" t="s">
        <v>301</v>
      </c>
      <c r="G24" s="51" t="s">
        <v>57</v>
      </c>
      <c r="H24" s="87">
        <v>46147</v>
      </c>
      <c r="I24" s="52" t="s">
        <v>617</v>
      </c>
      <c r="J24" s="51" t="s">
        <v>57</v>
      </c>
      <c r="K24" s="87">
        <v>46148</v>
      </c>
      <c r="L24" s="52" t="s">
        <v>617</v>
      </c>
      <c r="M24" s="75"/>
    </row>
    <row r="25" spans="1:13" s="31" customFormat="1" ht="50.4">
      <c r="A25" s="50" t="s">
        <v>287</v>
      </c>
      <c r="B25" s="50" t="s">
        <v>321</v>
      </c>
      <c r="C25" s="50" t="s">
        <v>313</v>
      </c>
      <c r="D25" s="50" t="s">
        <v>302</v>
      </c>
      <c r="E25" s="50" t="s">
        <v>303</v>
      </c>
      <c r="F25" s="50" t="s">
        <v>303</v>
      </c>
      <c r="G25" s="51" t="s">
        <v>58</v>
      </c>
      <c r="H25" s="87">
        <v>46147</v>
      </c>
      <c r="I25" s="52" t="s">
        <v>617</v>
      </c>
      <c r="J25" s="51" t="s">
        <v>57</v>
      </c>
      <c r="K25" s="87">
        <v>46148</v>
      </c>
      <c r="L25" s="52" t="s">
        <v>617</v>
      </c>
      <c r="M25" s="75"/>
    </row>
    <row r="26" spans="1:13" s="31" customFormat="1" ht="33.6">
      <c r="A26" s="50" t="s">
        <v>288</v>
      </c>
      <c r="B26" s="50" t="s">
        <v>289</v>
      </c>
      <c r="C26" s="50" t="s">
        <v>314</v>
      </c>
      <c r="D26" s="50" t="s">
        <v>299</v>
      </c>
      <c r="E26" s="50" t="s">
        <v>304</v>
      </c>
      <c r="F26" s="50" t="s">
        <v>304</v>
      </c>
      <c r="G26" s="51" t="s">
        <v>57</v>
      </c>
      <c r="H26" s="87">
        <v>46147</v>
      </c>
      <c r="I26" s="52" t="s">
        <v>617</v>
      </c>
      <c r="J26" s="51" t="s">
        <v>57</v>
      </c>
      <c r="K26" s="87">
        <v>46148</v>
      </c>
      <c r="L26" s="52" t="s">
        <v>617</v>
      </c>
      <c r="M26" s="75"/>
    </row>
    <row r="27" spans="1:13" s="31" customFormat="1" ht="50.4">
      <c r="A27" s="50" t="s">
        <v>290</v>
      </c>
      <c r="B27" s="50" t="s">
        <v>291</v>
      </c>
      <c r="C27" s="50" t="s">
        <v>315</v>
      </c>
      <c r="D27" s="50" t="s">
        <v>305</v>
      </c>
      <c r="E27" s="50" t="s">
        <v>306</v>
      </c>
      <c r="F27" s="50" t="s">
        <v>306</v>
      </c>
      <c r="G27" s="51" t="s">
        <v>57</v>
      </c>
      <c r="H27" s="87">
        <v>46147</v>
      </c>
      <c r="I27" s="52" t="s">
        <v>617</v>
      </c>
      <c r="J27" s="51" t="s">
        <v>57</v>
      </c>
      <c r="K27" s="87">
        <v>46148</v>
      </c>
      <c r="L27" s="52" t="s">
        <v>617</v>
      </c>
      <c r="M27" s="75"/>
    </row>
    <row r="28" spans="1:13" s="31" customFormat="1" ht="50.4">
      <c r="A28" s="50" t="s">
        <v>292</v>
      </c>
      <c r="B28" s="50" t="s">
        <v>322</v>
      </c>
      <c r="C28" s="50" t="s">
        <v>316</v>
      </c>
      <c r="D28" s="50" t="s">
        <v>307</v>
      </c>
      <c r="E28" s="50" t="s">
        <v>308</v>
      </c>
      <c r="F28" s="50" t="s">
        <v>308</v>
      </c>
      <c r="G28" s="51" t="s">
        <v>57</v>
      </c>
      <c r="H28" s="87">
        <v>46147</v>
      </c>
      <c r="I28" s="52" t="s">
        <v>617</v>
      </c>
      <c r="J28" s="51" t="s">
        <v>57</v>
      </c>
      <c r="K28" s="87">
        <v>46148</v>
      </c>
      <c r="L28" s="52" t="s">
        <v>617</v>
      </c>
      <c r="M28" s="75"/>
    </row>
    <row r="29" spans="1:13" s="31" customFormat="1" ht="50.4">
      <c r="A29" s="50" t="s">
        <v>293</v>
      </c>
      <c r="B29" s="50" t="s">
        <v>294</v>
      </c>
      <c r="C29" s="50" t="s">
        <v>317</v>
      </c>
      <c r="D29" s="50" t="s">
        <v>258</v>
      </c>
      <c r="E29" s="50" t="s">
        <v>309</v>
      </c>
      <c r="F29" s="50" t="s">
        <v>309</v>
      </c>
      <c r="G29" s="51" t="s">
        <v>57</v>
      </c>
      <c r="H29" s="87">
        <v>46147</v>
      </c>
      <c r="I29" s="52" t="s">
        <v>617</v>
      </c>
      <c r="J29" s="51" t="s">
        <v>57</v>
      </c>
      <c r="K29" s="87">
        <v>46148</v>
      </c>
      <c r="L29" s="52" t="s">
        <v>617</v>
      </c>
      <c r="M29" s="75"/>
    </row>
    <row r="31" spans="1:13" ht="16.8" customHeight="1"/>
    <row r="33" ht="16.8" customHeight="1"/>
    <row r="35" ht="16.8" customHeight="1"/>
    <row r="37" ht="16.8" customHeight="1"/>
  </sheetData>
  <mergeCells count="15">
    <mergeCell ref="A20:M20"/>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12:G19 J21:J29 G21:G29 J12:J19" xr:uid="{D4C668D2-5E65-41B0-8BEC-4D33AA345386}">
      <formula1>"Passed,Untested,Failed,Blocked"</formula1>
      <formula2>0</formula2>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9061-F73C-4165-A985-4A164B2CBFFC}">
  <sheetPr codeName="Sheet6"/>
  <dimension ref="A1:M33"/>
  <sheetViews>
    <sheetView zoomScale="55" zoomScaleNormal="55" workbookViewId="0">
      <selection activeCell="A2" sqref="A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324</v>
      </c>
      <c r="C2" s="137"/>
      <c r="D2" s="137"/>
      <c r="E2" s="137"/>
      <c r="F2" s="137"/>
      <c r="G2" s="29"/>
      <c r="H2" s="30"/>
      <c r="J2" s="29"/>
    </row>
    <row r="3" spans="1:13" s="31" customFormat="1">
      <c r="A3" s="43"/>
      <c r="B3" s="82" t="s">
        <v>16</v>
      </c>
      <c r="C3" s="82" t="s">
        <v>17</v>
      </c>
      <c r="D3" s="82" t="s">
        <v>43</v>
      </c>
      <c r="E3" s="82" t="s">
        <v>19</v>
      </c>
      <c r="F3" s="82" t="s">
        <v>44</v>
      </c>
      <c r="G3" s="29"/>
      <c r="H3" s="30"/>
      <c r="J3" s="29"/>
    </row>
    <row r="4" spans="1:13" s="31" customFormat="1">
      <c r="A4" s="45" t="s">
        <v>45</v>
      </c>
      <c r="B4" s="46">
        <f>COUNTIF(G12:G101,"Passed")</f>
        <v>19</v>
      </c>
      <c r="C4" s="46">
        <f>COUNTIF(G12:G101,"Failed")</f>
        <v>1</v>
      </c>
      <c r="D4" s="43">
        <f>COUNTIF(G12:G23,"Untested")</f>
        <v>0</v>
      </c>
      <c r="E4" s="47">
        <f>COUNTIF(G12:G23,"Blocked")</f>
        <v>0</v>
      </c>
      <c r="F4" s="43">
        <f>SUM(B4:C4)</f>
        <v>20</v>
      </c>
      <c r="G4" s="29"/>
      <c r="H4" s="30"/>
      <c r="J4" s="29"/>
    </row>
    <row r="5" spans="1:13" s="31" customFormat="1">
      <c r="A5" s="45" t="s">
        <v>46</v>
      </c>
      <c r="B5" s="46">
        <f>COUNTIF(J12:J101,"Passed")</f>
        <v>20</v>
      </c>
      <c r="C5" s="46">
        <f>COUNTIF(J12:J101,"Failed")</f>
        <v>0</v>
      </c>
      <c r="D5" s="43">
        <f>COUNTIF(J12:J23,"Untested")</f>
        <v>0</v>
      </c>
      <c r="E5" s="47">
        <f>COUNTIF(J12:J23,"Blocked")</f>
        <v>0</v>
      </c>
      <c r="F5" s="43">
        <f>SUM(B5:C5)</f>
        <v>20</v>
      </c>
      <c r="G5" s="29"/>
      <c r="H5" s="30"/>
      <c r="J5" s="29"/>
    </row>
    <row r="6" spans="1:13" s="31" customFormat="1" ht="259.2" customHeight="1">
      <c r="A6" s="88"/>
      <c r="B6" s="89"/>
      <c r="C6" s="89"/>
      <c r="D6" s="90"/>
      <c r="E6" s="91"/>
      <c r="F6" s="90"/>
      <c r="G6" s="29"/>
      <c r="H6" s="30"/>
      <c r="J6" s="29"/>
    </row>
    <row r="7" spans="1:13" s="31" customFormat="1" ht="259.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82" t="s">
        <v>56</v>
      </c>
      <c r="J10" s="48" t="s">
        <v>54</v>
      </c>
      <c r="K10" s="49" t="s">
        <v>55</v>
      </c>
      <c r="L10" s="82" t="s">
        <v>56</v>
      </c>
      <c r="M10" s="134"/>
    </row>
    <row r="11" spans="1:13" s="31" customFormat="1">
      <c r="A11" s="138" t="s">
        <v>325</v>
      </c>
      <c r="B11" s="138"/>
      <c r="C11" s="138"/>
      <c r="D11" s="138"/>
      <c r="E11" s="138"/>
      <c r="F11" s="138"/>
      <c r="G11" s="138"/>
      <c r="H11" s="138"/>
      <c r="I11" s="138"/>
      <c r="J11" s="138"/>
      <c r="K11" s="138"/>
      <c r="L11" s="138"/>
      <c r="M11" s="138"/>
    </row>
    <row r="12" spans="1:13" s="31" customFormat="1" ht="33.6">
      <c r="A12" s="50" t="s">
        <v>326</v>
      </c>
      <c r="B12" s="50" t="s">
        <v>327</v>
      </c>
      <c r="C12" s="50" t="s">
        <v>366</v>
      </c>
      <c r="D12" s="50" t="s">
        <v>328</v>
      </c>
      <c r="E12" s="50" t="s">
        <v>329</v>
      </c>
      <c r="F12" s="50" t="s">
        <v>329</v>
      </c>
      <c r="G12" s="51" t="s">
        <v>57</v>
      </c>
      <c r="H12" s="87">
        <v>46147</v>
      </c>
      <c r="I12" s="52" t="s">
        <v>617</v>
      </c>
      <c r="J12" s="51" t="s">
        <v>57</v>
      </c>
      <c r="K12" s="87">
        <v>46148</v>
      </c>
      <c r="L12" s="52" t="s">
        <v>617</v>
      </c>
      <c r="M12" s="75"/>
    </row>
    <row r="13" spans="1:13" s="31" customFormat="1" ht="50.4">
      <c r="A13" s="50" t="s">
        <v>330</v>
      </c>
      <c r="B13" s="50" t="s">
        <v>361</v>
      </c>
      <c r="C13" s="50" t="s">
        <v>364</v>
      </c>
      <c r="D13" s="50" t="s">
        <v>363</v>
      </c>
      <c r="E13" s="50" t="s">
        <v>365</v>
      </c>
      <c r="F13" s="50" t="s">
        <v>365</v>
      </c>
      <c r="G13" s="51" t="s">
        <v>57</v>
      </c>
      <c r="H13" s="87">
        <v>46147</v>
      </c>
      <c r="I13" s="52" t="s">
        <v>617</v>
      </c>
      <c r="J13" s="51" t="s">
        <v>57</v>
      </c>
      <c r="K13" s="87">
        <v>46148</v>
      </c>
      <c r="L13" s="52" t="s">
        <v>617</v>
      </c>
      <c r="M13" s="75"/>
    </row>
    <row r="14" spans="1:13" s="31" customFormat="1" ht="50.4">
      <c r="A14" s="50" t="s">
        <v>331</v>
      </c>
      <c r="B14" s="50" t="s">
        <v>332</v>
      </c>
      <c r="C14" s="50" t="s">
        <v>366</v>
      </c>
      <c r="D14" s="50" t="s">
        <v>367</v>
      </c>
      <c r="E14" s="50" t="s">
        <v>333</v>
      </c>
      <c r="F14" s="50" t="s">
        <v>333</v>
      </c>
      <c r="G14" s="51" t="s">
        <v>57</v>
      </c>
      <c r="H14" s="87">
        <v>46147</v>
      </c>
      <c r="I14" s="52" t="s">
        <v>617</v>
      </c>
      <c r="J14" s="51" t="s">
        <v>57</v>
      </c>
      <c r="K14" s="87">
        <v>46148</v>
      </c>
      <c r="L14" s="52" t="s">
        <v>617</v>
      </c>
      <c r="M14" s="75"/>
    </row>
    <row r="15" spans="1:13" s="31" customFormat="1" ht="50.4">
      <c r="A15" s="50" t="s">
        <v>334</v>
      </c>
      <c r="B15" s="50" t="s">
        <v>335</v>
      </c>
      <c r="C15" s="50" t="s">
        <v>368</v>
      </c>
      <c r="D15" s="50" t="s">
        <v>336</v>
      </c>
      <c r="E15" s="50" t="s">
        <v>337</v>
      </c>
      <c r="F15" s="50" t="s">
        <v>337</v>
      </c>
      <c r="G15" s="51" t="s">
        <v>57</v>
      </c>
      <c r="H15" s="87">
        <v>46147</v>
      </c>
      <c r="I15" s="52" t="s">
        <v>617</v>
      </c>
      <c r="J15" s="51" t="s">
        <v>57</v>
      </c>
      <c r="K15" s="87">
        <v>46148</v>
      </c>
      <c r="L15" s="52" t="s">
        <v>617</v>
      </c>
      <c r="M15" s="75"/>
    </row>
    <row r="16" spans="1:13" s="31" customFormat="1" ht="50.4">
      <c r="A16" s="50" t="s">
        <v>338</v>
      </c>
      <c r="B16" s="50" t="s">
        <v>339</v>
      </c>
      <c r="C16" s="50" t="s">
        <v>369</v>
      </c>
      <c r="D16" s="50" t="s">
        <v>340</v>
      </c>
      <c r="E16" s="50" t="s">
        <v>341</v>
      </c>
      <c r="F16" s="50" t="s">
        <v>341</v>
      </c>
      <c r="G16" s="51" t="s">
        <v>57</v>
      </c>
      <c r="H16" s="87">
        <v>46147</v>
      </c>
      <c r="I16" s="52" t="s">
        <v>617</v>
      </c>
      <c r="J16" s="51" t="s">
        <v>57</v>
      </c>
      <c r="K16" s="87">
        <v>46148</v>
      </c>
      <c r="L16" s="52" t="s">
        <v>617</v>
      </c>
      <c r="M16" s="75"/>
    </row>
    <row r="17" spans="1:13" s="31" customFormat="1" ht="67.2">
      <c r="A17" s="50" t="s">
        <v>342</v>
      </c>
      <c r="B17" s="50" t="s">
        <v>370</v>
      </c>
      <c r="C17" s="50" t="s">
        <v>371</v>
      </c>
      <c r="D17" s="50" t="s">
        <v>343</v>
      </c>
      <c r="E17" s="50" t="s">
        <v>344</v>
      </c>
      <c r="F17" s="50" t="s">
        <v>344</v>
      </c>
      <c r="G17" s="51" t="s">
        <v>58</v>
      </c>
      <c r="H17" s="87">
        <v>46147</v>
      </c>
      <c r="I17" s="52" t="s">
        <v>617</v>
      </c>
      <c r="J17" s="51" t="s">
        <v>57</v>
      </c>
      <c r="K17" s="87">
        <v>46148</v>
      </c>
      <c r="L17" s="52" t="s">
        <v>617</v>
      </c>
      <c r="M17" s="75"/>
    </row>
    <row r="18" spans="1:13" s="31" customFormat="1" ht="50.4">
      <c r="A18" s="50" t="s">
        <v>345</v>
      </c>
      <c r="B18" s="50" t="s">
        <v>346</v>
      </c>
      <c r="C18" s="50" t="s">
        <v>372</v>
      </c>
      <c r="D18" s="50" t="s">
        <v>347</v>
      </c>
      <c r="E18" s="50" t="s">
        <v>348</v>
      </c>
      <c r="F18" s="50" t="s">
        <v>348</v>
      </c>
      <c r="G18" s="51" t="s">
        <v>57</v>
      </c>
      <c r="H18" s="87">
        <v>46147</v>
      </c>
      <c r="I18" s="52" t="s">
        <v>617</v>
      </c>
      <c r="J18" s="51" t="s">
        <v>57</v>
      </c>
      <c r="K18" s="87">
        <v>46148</v>
      </c>
      <c r="L18" s="52" t="s">
        <v>617</v>
      </c>
      <c r="M18" s="75"/>
    </row>
    <row r="19" spans="1:13" s="31" customFormat="1" ht="50.4">
      <c r="A19" s="50" t="s">
        <v>349</v>
      </c>
      <c r="B19" s="50" t="s">
        <v>350</v>
      </c>
      <c r="C19" s="50" t="s">
        <v>373</v>
      </c>
      <c r="D19" s="50" t="s">
        <v>351</v>
      </c>
      <c r="E19" s="50" t="s">
        <v>352</v>
      </c>
      <c r="F19" s="50" t="s">
        <v>352</v>
      </c>
      <c r="G19" s="51" t="s">
        <v>57</v>
      </c>
      <c r="H19" s="87">
        <v>46147</v>
      </c>
      <c r="I19" s="52" t="s">
        <v>617</v>
      </c>
      <c r="J19" s="51" t="s">
        <v>57</v>
      </c>
      <c r="K19" s="87">
        <v>46148</v>
      </c>
      <c r="L19" s="52" t="s">
        <v>617</v>
      </c>
      <c r="M19" s="75"/>
    </row>
    <row r="20" spans="1:13" s="31" customFormat="1" ht="33.6">
      <c r="A20" s="50" t="s">
        <v>353</v>
      </c>
      <c r="B20" s="50" t="s">
        <v>354</v>
      </c>
      <c r="C20" s="50" t="s">
        <v>374</v>
      </c>
      <c r="D20" s="50" t="s">
        <v>355</v>
      </c>
      <c r="E20" s="50" t="s">
        <v>356</v>
      </c>
      <c r="F20" s="50" t="s">
        <v>356</v>
      </c>
      <c r="G20" s="51" t="s">
        <v>57</v>
      </c>
      <c r="H20" s="87">
        <v>46147</v>
      </c>
      <c r="I20" s="52" t="s">
        <v>617</v>
      </c>
      <c r="J20" s="51" t="s">
        <v>57</v>
      </c>
      <c r="K20" s="87">
        <v>46148</v>
      </c>
      <c r="L20" s="52" t="s">
        <v>617</v>
      </c>
      <c r="M20" s="75"/>
    </row>
    <row r="21" spans="1:13" s="31" customFormat="1" ht="50.4">
      <c r="A21" s="50" t="s">
        <v>357</v>
      </c>
      <c r="B21" s="50" t="s">
        <v>358</v>
      </c>
      <c r="C21" s="50" t="s">
        <v>375</v>
      </c>
      <c r="D21" s="50" t="s">
        <v>359</v>
      </c>
      <c r="E21" s="50" t="s">
        <v>360</v>
      </c>
      <c r="F21" s="50" t="s">
        <v>360</v>
      </c>
      <c r="G21" s="51" t="s">
        <v>57</v>
      </c>
      <c r="H21" s="87">
        <v>46147</v>
      </c>
      <c r="I21" s="52" t="s">
        <v>617</v>
      </c>
      <c r="J21" s="51" t="s">
        <v>57</v>
      </c>
      <c r="K21" s="87">
        <v>46148</v>
      </c>
      <c r="L21" s="52" t="s">
        <v>617</v>
      </c>
      <c r="M21" s="75"/>
    </row>
    <row r="22" spans="1:13" s="31" customFormat="1">
      <c r="A22" s="138" t="s">
        <v>407</v>
      </c>
      <c r="B22" s="138"/>
      <c r="C22" s="138"/>
      <c r="D22" s="138"/>
      <c r="E22" s="138"/>
      <c r="F22" s="138"/>
      <c r="G22" s="138"/>
      <c r="H22" s="138"/>
      <c r="I22" s="138"/>
      <c r="J22" s="138"/>
      <c r="K22" s="138"/>
      <c r="L22" s="138"/>
      <c r="M22" s="138"/>
    </row>
    <row r="23" spans="1:13" s="31" customFormat="1" ht="67.2">
      <c r="A23" s="50" t="s">
        <v>376</v>
      </c>
      <c r="B23" s="50" t="s">
        <v>377</v>
      </c>
      <c r="C23" s="50" t="s">
        <v>380</v>
      </c>
      <c r="D23" s="50" t="s">
        <v>378</v>
      </c>
      <c r="E23" s="50" t="s">
        <v>379</v>
      </c>
      <c r="F23" s="50" t="s">
        <v>379</v>
      </c>
      <c r="G23" s="51" t="s">
        <v>57</v>
      </c>
      <c r="H23" s="87">
        <v>46147</v>
      </c>
      <c r="I23" s="52" t="s">
        <v>617</v>
      </c>
      <c r="J23" s="51" t="s">
        <v>57</v>
      </c>
      <c r="K23" s="87">
        <v>46148</v>
      </c>
      <c r="L23" s="52" t="s">
        <v>617</v>
      </c>
      <c r="M23" s="75"/>
    </row>
    <row r="24" spans="1:13" s="31" customFormat="1">
      <c r="A24" s="135" t="s">
        <v>381</v>
      </c>
      <c r="B24" s="135"/>
      <c r="C24" s="135"/>
      <c r="D24" s="135"/>
      <c r="E24" s="135"/>
      <c r="F24" s="135"/>
      <c r="G24" s="135"/>
      <c r="H24" s="135"/>
      <c r="I24" s="135"/>
      <c r="J24" s="135"/>
      <c r="K24" s="135"/>
      <c r="L24" s="135"/>
      <c r="M24" s="135"/>
    </row>
    <row r="25" spans="1:13" s="31" customFormat="1" ht="50.4">
      <c r="A25" s="50" t="s">
        <v>382</v>
      </c>
      <c r="B25" s="50" t="s">
        <v>405</v>
      </c>
      <c r="C25" s="50" t="s">
        <v>406</v>
      </c>
      <c r="D25" s="50" t="s">
        <v>362</v>
      </c>
      <c r="E25" s="50" t="s">
        <v>365</v>
      </c>
      <c r="F25" s="50" t="s">
        <v>365</v>
      </c>
      <c r="G25" s="51" t="s">
        <v>57</v>
      </c>
      <c r="H25" s="87">
        <v>46147</v>
      </c>
      <c r="I25" s="52" t="s">
        <v>617</v>
      </c>
      <c r="J25" s="51" t="s">
        <v>57</v>
      </c>
      <c r="K25" s="87">
        <v>46148</v>
      </c>
      <c r="L25" s="52" t="s">
        <v>617</v>
      </c>
      <c r="M25" s="75"/>
    </row>
    <row r="26" spans="1:13" s="31" customFormat="1" ht="50.4">
      <c r="A26" s="50" t="s">
        <v>383</v>
      </c>
      <c r="B26" s="50" t="s">
        <v>416</v>
      </c>
      <c r="C26" s="50" t="s">
        <v>408</v>
      </c>
      <c r="D26" s="50" t="s">
        <v>392</v>
      </c>
      <c r="E26" s="50" t="s">
        <v>393</v>
      </c>
      <c r="F26" s="50" t="s">
        <v>393</v>
      </c>
      <c r="G26" s="51" t="s">
        <v>57</v>
      </c>
      <c r="H26" s="87">
        <v>46147</v>
      </c>
      <c r="I26" s="52" t="s">
        <v>617</v>
      </c>
      <c r="J26" s="51" t="s">
        <v>57</v>
      </c>
      <c r="K26" s="87">
        <v>46148</v>
      </c>
      <c r="L26" s="52" t="s">
        <v>617</v>
      </c>
      <c r="M26" s="75"/>
    </row>
    <row r="27" spans="1:13" s="31" customFormat="1" ht="33.6">
      <c r="A27" s="50" t="s">
        <v>384</v>
      </c>
      <c r="B27" s="50" t="s">
        <v>417</v>
      </c>
      <c r="C27" s="50" t="s">
        <v>409</v>
      </c>
      <c r="D27" s="50" t="s">
        <v>394</v>
      </c>
      <c r="E27" s="50" t="s">
        <v>395</v>
      </c>
      <c r="F27" s="50" t="s">
        <v>395</v>
      </c>
      <c r="G27" s="51" t="s">
        <v>57</v>
      </c>
      <c r="H27" s="87">
        <v>46147</v>
      </c>
      <c r="I27" s="52" t="s">
        <v>617</v>
      </c>
      <c r="J27" s="51" t="s">
        <v>57</v>
      </c>
      <c r="K27" s="87">
        <v>46148</v>
      </c>
      <c r="L27" s="52" t="s">
        <v>617</v>
      </c>
      <c r="M27" s="75"/>
    </row>
    <row r="28" spans="1:13" s="31" customFormat="1" ht="33.6">
      <c r="A28" s="50" t="s">
        <v>385</v>
      </c>
      <c r="B28" s="50" t="s">
        <v>320</v>
      </c>
      <c r="C28" s="50" t="s">
        <v>410</v>
      </c>
      <c r="D28" s="50" t="s">
        <v>394</v>
      </c>
      <c r="E28" s="50" t="s">
        <v>396</v>
      </c>
      <c r="F28" s="50" t="s">
        <v>396</v>
      </c>
      <c r="G28" s="51" t="s">
        <v>57</v>
      </c>
      <c r="H28" s="87">
        <v>46147</v>
      </c>
      <c r="I28" s="52" t="s">
        <v>617</v>
      </c>
      <c r="J28" s="51" t="s">
        <v>57</v>
      </c>
      <c r="K28" s="87">
        <v>46148</v>
      </c>
      <c r="L28" s="52" t="s">
        <v>617</v>
      </c>
      <c r="M28" s="75"/>
    </row>
    <row r="29" spans="1:13" s="31" customFormat="1" ht="50.4">
      <c r="A29" s="50" t="s">
        <v>386</v>
      </c>
      <c r="B29" s="50" t="s">
        <v>418</v>
      </c>
      <c r="C29" s="50" t="s">
        <v>411</v>
      </c>
      <c r="D29" s="50" t="s">
        <v>397</v>
      </c>
      <c r="E29" s="50" t="s">
        <v>398</v>
      </c>
      <c r="F29" s="50" t="s">
        <v>398</v>
      </c>
      <c r="G29" s="51" t="s">
        <v>57</v>
      </c>
      <c r="H29" s="87">
        <v>46147</v>
      </c>
      <c r="I29" s="52" t="s">
        <v>617</v>
      </c>
      <c r="J29" s="51" t="s">
        <v>57</v>
      </c>
      <c r="K29" s="87">
        <v>46148</v>
      </c>
      <c r="L29" s="52" t="s">
        <v>617</v>
      </c>
      <c r="M29" s="75"/>
    </row>
    <row r="30" spans="1:13" s="31" customFormat="1" ht="50.4">
      <c r="A30" s="50" t="s">
        <v>387</v>
      </c>
      <c r="B30" s="50" t="s">
        <v>419</v>
      </c>
      <c r="C30" s="50" t="s">
        <v>412</v>
      </c>
      <c r="D30" s="50" t="s">
        <v>399</v>
      </c>
      <c r="E30" s="50" t="s">
        <v>400</v>
      </c>
      <c r="F30" s="50" t="s">
        <v>400</v>
      </c>
      <c r="G30" s="51" t="s">
        <v>57</v>
      </c>
      <c r="H30" s="87">
        <v>46147</v>
      </c>
      <c r="I30" s="52" t="s">
        <v>617</v>
      </c>
      <c r="J30" s="51" t="s">
        <v>57</v>
      </c>
      <c r="K30" s="87">
        <v>46148</v>
      </c>
      <c r="L30" s="52" t="s">
        <v>617</v>
      </c>
      <c r="M30" s="75"/>
    </row>
    <row r="31" spans="1:13" s="31" customFormat="1" ht="50.4">
      <c r="A31" s="50" t="s">
        <v>388</v>
      </c>
      <c r="B31" s="50" t="s">
        <v>420</v>
      </c>
      <c r="C31" s="50" t="s">
        <v>413</v>
      </c>
      <c r="D31" s="50" t="s">
        <v>401</v>
      </c>
      <c r="E31" s="50" t="s">
        <v>402</v>
      </c>
      <c r="F31" s="50" t="s">
        <v>402</v>
      </c>
      <c r="G31" s="51" t="s">
        <v>57</v>
      </c>
      <c r="H31" s="87">
        <v>46147</v>
      </c>
      <c r="I31" s="52" t="s">
        <v>617</v>
      </c>
      <c r="J31" s="51" t="s">
        <v>57</v>
      </c>
      <c r="K31" s="87">
        <v>46148</v>
      </c>
      <c r="L31" s="52" t="s">
        <v>617</v>
      </c>
      <c r="M31" s="75"/>
    </row>
    <row r="32" spans="1:13" s="31" customFormat="1" ht="33.6">
      <c r="A32" s="50" t="s">
        <v>389</v>
      </c>
      <c r="B32" s="50" t="s">
        <v>391</v>
      </c>
      <c r="C32" s="50" t="s">
        <v>414</v>
      </c>
      <c r="D32" s="50" t="s">
        <v>403</v>
      </c>
      <c r="E32" s="50" t="s">
        <v>404</v>
      </c>
      <c r="F32" s="50" t="s">
        <v>404</v>
      </c>
      <c r="G32" s="51" t="s">
        <v>57</v>
      </c>
      <c r="H32" s="87">
        <v>46147</v>
      </c>
      <c r="I32" s="52" t="s">
        <v>617</v>
      </c>
      <c r="J32" s="51" t="s">
        <v>57</v>
      </c>
      <c r="K32" s="87">
        <v>46148</v>
      </c>
      <c r="L32" s="52" t="s">
        <v>617</v>
      </c>
      <c r="M32" s="75"/>
    </row>
    <row r="33" spans="1:13" s="31" customFormat="1" ht="33.6">
      <c r="A33" s="50" t="s">
        <v>390</v>
      </c>
      <c r="B33" s="50" t="s">
        <v>294</v>
      </c>
      <c r="C33" s="50" t="s">
        <v>317</v>
      </c>
      <c r="D33" s="50" t="s">
        <v>299</v>
      </c>
      <c r="E33" s="50" t="s">
        <v>415</v>
      </c>
      <c r="F33" s="50" t="s">
        <v>415</v>
      </c>
      <c r="G33" s="51" t="s">
        <v>57</v>
      </c>
      <c r="H33" s="87">
        <v>46147</v>
      </c>
      <c r="I33" s="52" t="s">
        <v>617</v>
      </c>
      <c r="J33" s="51" t="s">
        <v>57</v>
      </c>
      <c r="K33" s="87">
        <v>46148</v>
      </c>
      <c r="L33" s="52" t="s">
        <v>617</v>
      </c>
      <c r="M33" s="75"/>
    </row>
  </sheetData>
  <mergeCells count="16">
    <mergeCell ref="B1:F1"/>
    <mergeCell ref="B2:F2"/>
    <mergeCell ref="A8:A10"/>
    <mergeCell ref="B8:B10"/>
    <mergeCell ref="C8:C10"/>
    <mergeCell ref="D8:D10"/>
    <mergeCell ref="E8:E10"/>
    <mergeCell ref="F8:F10"/>
    <mergeCell ref="A24:M24"/>
    <mergeCell ref="A22:M22"/>
    <mergeCell ref="G8:I8"/>
    <mergeCell ref="J8:L8"/>
    <mergeCell ref="M8:M10"/>
    <mergeCell ref="G9:I9"/>
    <mergeCell ref="J9:L9"/>
    <mergeCell ref="A11:M11"/>
  </mergeCells>
  <dataValidations count="1">
    <dataValidation type="list" operator="equal" allowBlank="1" showErrorMessage="1" promptTitle="dfdf" sqref="G23 G12:G21 J25:J33 J23 G25:G33 J12:J21" xr:uid="{AD49A1A1-5786-4009-A415-ADAF657D6E06}">
      <formula1>"Passed,Untested,Failed,Blocked"</formula1>
      <formula2>0</formula2>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5C38-3FA8-4493-A1B7-BAF60DC3D840}">
  <dimension ref="A1:M24"/>
  <sheetViews>
    <sheetView zoomScale="55" zoomScaleNormal="55" workbookViewId="0">
      <selection activeCell="G20" sqref="G20"/>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606</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COUNTIF(G12:G90,"Passed")</f>
        <v>8</v>
      </c>
      <c r="C4" s="46">
        <f>COUNTIF(G12:G90,"Failed")</f>
        <v>5</v>
      </c>
      <c r="D4" s="43">
        <f>COUNTIF(G12:G23,"Untested")</f>
        <v>0</v>
      </c>
      <c r="E4" s="47">
        <f>COUNTIF(G12:G23,"Blocked")</f>
        <v>0</v>
      </c>
      <c r="F4" s="43">
        <f>SUM(B4:C4)</f>
        <v>13</v>
      </c>
      <c r="G4" s="29"/>
      <c r="H4" s="30"/>
      <c r="J4" s="29"/>
    </row>
    <row r="5" spans="1:13" s="31" customFormat="1">
      <c r="A5" s="45" t="s">
        <v>46</v>
      </c>
      <c r="B5" s="46">
        <f>COUNTIF(J12:J90,"Passed")</f>
        <v>13</v>
      </c>
      <c r="C5" s="46">
        <f>COUNTIF(J12:J90,"Failed")</f>
        <v>0</v>
      </c>
      <c r="D5" s="43">
        <f>COUNTIF(J12:J23,"Untested")</f>
        <v>0</v>
      </c>
      <c r="E5" s="47">
        <f>COUNTIF(J12:J23,"Blocked")</f>
        <v>0</v>
      </c>
      <c r="F5" s="43">
        <f>SUM(B5:C5)</f>
        <v>13</v>
      </c>
      <c r="G5" s="29"/>
      <c r="H5" s="30"/>
      <c r="J5" s="29"/>
    </row>
    <row r="6" spans="1:13" s="31" customFormat="1" ht="259.2" customHeight="1">
      <c r="A6" s="88"/>
      <c r="B6" s="89"/>
      <c r="C6" s="89"/>
      <c r="D6" s="90"/>
      <c r="E6" s="91"/>
      <c r="F6" s="90"/>
      <c r="G6" s="29"/>
      <c r="H6" s="30"/>
      <c r="J6" s="29"/>
    </row>
    <row r="7" spans="1:13" s="31" customFormat="1" ht="259.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38" t="s">
        <v>869</v>
      </c>
      <c r="B11" s="138"/>
      <c r="C11" s="138"/>
      <c r="D11" s="138"/>
      <c r="E11" s="138"/>
      <c r="F11" s="138"/>
      <c r="G11" s="138"/>
      <c r="H11" s="138"/>
      <c r="I11" s="138"/>
      <c r="J11" s="138"/>
      <c r="K11" s="138"/>
      <c r="L11" s="138"/>
      <c r="M11" s="138"/>
    </row>
    <row r="12" spans="1:13" s="31" customFormat="1" ht="37.799999999999997" customHeight="1">
      <c r="A12" s="50" t="s">
        <v>870</v>
      </c>
      <c r="B12" s="50" t="s">
        <v>871</v>
      </c>
      <c r="C12" s="50" t="s">
        <v>872</v>
      </c>
      <c r="D12" s="50" t="s">
        <v>873</v>
      </c>
      <c r="E12" s="50" t="s">
        <v>874</v>
      </c>
      <c r="F12" s="50" t="s">
        <v>874</v>
      </c>
      <c r="G12" s="51" t="s">
        <v>57</v>
      </c>
      <c r="H12" s="87">
        <v>46147</v>
      </c>
      <c r="I12" s="52" t="s">
        <v>875</v>
      </c>
      <c r="J12" s="51" t="s">
        <v>57</v>
      </c>
      <c r="K12" s="87">
        <v>46148</v>
      </c>
      <c r="L12" s="52" t="s">
        <v>875</v>
      </c>
      <c r="M12" s="75"/>
    </row>
    <row r="13" spans="1:13" s="31" customFormat="1" ht="24.6" customHeight="1">
      <c r="A13" s="50" t="s">
        <v>876</v>
      </c>
      <c r="B13" s="50" t="s">
        <v>877</v>
      </c>
      <c r="C13" s="50" t="s">
        <v>878</v>
      </c>
      <c r="D13" s="50" t="s">
        <v>879</v>
      </c>
      <c r="E13" s="50" t="s">
        <v>880</v>
      </c>
      <c r="F13" s="50" t="s">
        <v>880</v>
      </c>
      <c r="G13" s="51" t="s">
        <v>57</v>
      </c>
      <c r="H13" s="87">
        <v>46147</v>
      </c>
      <c r="I13" s="52" t="s">
        <v>875</v>
      </c>
      <c r="J13" s="51" t="s">
        <v>57</v>
      </c>
      <c r="K13" s="87">
        <v>46148</v>
      </c>
      <c r="L13" s="52" t="s">
        <v>875</v>
      </c>
      <c r="M13" s="75"/>
    </row>
    <row r="14" spans="1:13" s="31" customFormat="1" ht="24.6" customHeight="1">
      <c r="A14" s="50" t="s">
        <v>881</v>
      </c>
      <c r="B14" s="50" t="s">
        <v>882</v>
      </c>
      <c r="C14" s="50" t="s">
        <v>883</v>
      </c>
      <c r="D14" s="50" t="s">
        <v>879</v>
      </c>
      <c r="E14" s="50" t="s">
        <v>884</v>
      </c>
      <c r="F14" s="50" t="s">
        <v>884</v>
      </c>
      <c r="G14" s="51" t="s">
        <v>57</v>
      </c>
      <c r="H14" s="87">
        <v>46147</v>
      </c>
      <c r="I14" s="52" t="s">
        <v>875</v>
      </c>
      <c r="J14" s="51" t="s">
        <v>57</v>
      </c>
      <c r="K14" s="87">
        <v>46148</v>
      </c>
      <c r="L14" s="52" t="s">
        <v>875</v>
      </c>
      <c r="M14" s="75"/>
    </row>
    <row r="15" spans="1:13" s="31" customFormat="1" ht="24.6" customHeight="1">
      <c r="A15" s="50" t="s">
        <v>885</v>
      </c>
      <c r="B15" s="50" t="s">
        <v>886</v>
      </c>
      <c r="C15" s="50" t="s">
        <v>887</v>
      </c>
      <c r="D15" s="50" t="s">
        <v>879</v>
      </c>
      <c r="E15" s="50" t="s">
        <v>888</v>
      </c>
      <c r="F15" s="50" t="s">
        <v>889</v>
      </c>
      <c r="G15" s="51" t="s">
        <v>58</v>
      </c>
      <c r="H15" s="87">
        <v>46147</v>
      </c>
      <c r="I15" s="52" t="s">
        <v>875</v>
      </c>
      <c r="J15" s="51" t="s">
        <v>57</v>
      </c>
      <c r="K15" s="87">
        <v>46148</v>
      </c>
      <c r="L15" s="52" t="s">
        <v>875</v>
      </c>
      <c r="M15" s="75"/>
    </row>
    <row r="16" spans="1:13" s="31" customFormat="1" ht="24.6" customHeight="1">
      <c r="A16" s="50" t="s">
        <v>890</v>
      </c>
      <c r="B16" s="50" t="s">
        <v>891</v>
      </c>
      <c r="C16" s="50" t="s">
        <v>892</v>
      </c>
      <c r="D16" s="50" t="s">
        <v>879</v>
      </c>
      <c r="E16" s="50" t="s">
        <v>893</v>
      </c>
      <c r="F16" s="50" t="s">
        <v>893</v>
      </c>
      <c r="G16" s="51" t="s">
        <v>57</v>
      </c>
      <c r="H16" s="87">
        <v>46147</v>
      </c>
      <c r="I16" s="52" t="s">
        <v>875</v>
      </c>
      <c r="J16" s="51" t="s">
        <v>57</v>
      </c>
      <c r="K16" s="87">
        <v>46148</v>
      </c>
      <c r="L16" s="52" t="s">
        <v>875</v>
      </c>
      <c r="M16" s="75"/>
    </row>
    <row r="17" spans="1:13" s="31" customFormat="1" ht="24.6" customHeight="1">
      <c r="A17" s="50" t="s">
        <v>894</v>
      </c>
      <c r="B17" s="50" t="s">
        <v>895</v>
      </c>
      <c r="C17" s="50" t="s">
        <v>896</v>
      </c>
      <c r="D17" s="50" t="s">
        <v>879</v>
      </c>
      <c r="E17" s="50" t="s">
        <v>897</v>
      </c>
      <c r="F17" s="50" t="s">
        <v>897</v>
      </c>
      <c r="G17" s="51" t="s">
        <v>58</v>
      </c>
      <c r="H17" s="87">
        <v>46147</v>
      </c>
      <c r="I17" s="52" t="s">
        <v>875</v>
      </c>
      <c r="J17" s="51" t="s">
        <v>57</v>
      </c>
      <c r="K17" s="87">
        <v>46148</v>
      </c>
      <c r="L17" s="52" t="s">
        <v>875</v>
      </c>
      <c r="M17" s="75"/>
    </row>
    <row r="18" spans="1:13" s="31" customFormat="1" ht="24.6" customHeight="1">
      <c r="A18" s="50" t="s">
        <v>898</v>
      </c>
      <c r="B18" s="50" t="s">
        <v>899</v>
      </c>
      <c r="C18" s="50" t="s">
        <v>900</v>
      </c>
      <c r="D18" s="50" t="s">
        <v>879</v>
      </c>
      <c r="E18" s="50" t="s">
        <v>901</v>
      </c>
      <c r="F18" s="50" t="s">
        <v>893</v>
      </c>
      <c r="G18" s="51" t="s">
        <v>58</v>
      </c>
      <c r="H18" s="87">
        <v>46147</v>
      </c>
      <c r="I18" s="52" t="s">
        <v>875</v>
      </c>
      <c r="J18" s="51" t="s">
        <v>57</v>
      </c>
      <c r="K18" s="87">
        <v>46148</v>
      </c>
      <c r="L18" s="52" t="s">
        <v>875</v>
      </c>
      <c r="M18" s="75"/>
    </row>
    <row r="19" spans="1:13" s="31" customFormat="1" ht="24.6" customHeight="1">
      <c r="A19" s="50" t="s">
        <v>902</v>
      </c>
      <c r="B19" s="50" t="s">
        <v>903</v>
      </c>
      <c r="C19" s="50" t="s">
        <v>904</v>
      </c>
      <c r="D19" s="50" t="s">
        <v>879</v>
      </c>
      <c r="E19" s="50" t="s">
        <v>905</v>
      </c>
      <c r="F19" s="50" t="s">
        <v>906</v>
      </c>
      <c r="G19" s="51" t="s">
        <v>58</v>
      </c>
      <c r="H19" s="87">
        <v>46147</v>
      </c>
      <c r="I19" s="52" t="s">
        <v>875</v>
      </c>
      <c r="J19" s="51" t="s">
        <v>57</v>
      </c>
      <c r="K19" s="87">
        <v>46148</v>
      </c>
      <c r="L19" s="52" t="s">
        <v>875</v>
      </c>
      <c r="M19" s="98"/>
    </row>
    <row r="20" spans="1:13" s="31" customFormat="1" ht="24.6" customHeight="1">
      <c r="A20" s="50" t="s">
        <v>907</v>
      </c>
      <c r="B20" s="50" t="s">
        <v>908</v>
      </c>
      <c r="C20" s="50" t="s">
        <v>909</v>
      </c>
      <c r="D20" s="50" t="s">
        <v>879</v>
      </c>
      <c r="E20" s="50" t="s">
        <v>910</v>
      </c>
      <c r="F20" s="50" t="s">
        <v>893</v>
      </c>
      <c r="G20" s="51" t="s">
        <v>58</v>
      </c>
      <c r="H20" s="87">
        <v>46147</v>
      </c>
      <c r="I20" s="52" t="s">
        <v>875</v>
      </c>
      <c r="J20" s="51" t="s">
        <v>57</v>
      </c>
      <c r="K20" s="87">
        <v>46148</v>
      </c>
      <c r="L20" s="52" t="s">
        <v>875</v>
      </c>
      <c r="M20" s="98"/>
    </row>
    <row r="21" spans="1:13" s="31" customFormat="1" ht="24.6" customHeight="1">
      <c r="A21" s="50" t="s">
        <v>911</v>
      </c>
      <c r="B21" s="50" t="s">
        <v>912</v>
      </c>
      <c r="C21" s="50" t="s">
        <v>912</v>
      </c>
      <c r="D21" s="50" t="s">
        <v>913</v>
      </c>
      <c r="E21" s="50" t="s">
        <v>914</v>
      </c>
      <c r="F21" s="50" t="s">
        <v>914</v>
      </c>
      <c r="G21" s="51" t="s">
        <v>57</v>
      </c>
      <c r="H21" s="87">
        <v>46147</v>
      </c>
      <c r="I21" s="52" t="s">
        <v>875</v>
      </c>
      <c r="J21" s="51" t="s">
        <v>57</v>
      </c>
      <c r="K21" s="87">
        <v>46148</v>
      </c>
      <c r="L21" s="52" t="s">
        <v>875</v>
      </c>
      <c r="M21" s="98"/>
    </row>
    <row r="22" spans="1:13" s="31" customFormat="1" ht="24.6" customHeight="1">
      <c r="A22" s="50" t="s">
        <v>915</v>
      </c>
      <c r="B22" s="50" t="s">
        <v>916</v>
      </c>
      <c r="C22" s="50" t="s">
        <v>917</v>
      </c>
      <c r="D22" s="50" t="s">
        <v>918</v>
      </c>
      <c r="E22" s="50" t="s">
        <v>919</v>
      </c>
      <c r="F22" s="50" t="s">
        <v>919</v>
      </c>
      <c r="G22" s="51" t="s">
        <v>57</v>
      </c>
      <c r="H22" s="87">
        <v>46147</v>
      </c>
      <c r="I22" s="52" t="s">
        <v>875</v>
      </c>
      <c r="J22" s="51" t="s">
        <v>57</v>
      </c>
      <c r="K22" s="87">
        <v>46148</v>
      </c>
      <c r="L22" s="52" t="s">
        <v>875</v>
      </c>
      <c r="M22" s="98"/>
    </row>
    <row r="23" spans="1:13" s="31" customFormat="1" ht="24.6" customHeight="1">
      <c r="A23" s="50" t="s">
        <v>920</v>
      </c>
      <c r="B23" s="50" t="s">
        <v>921</v>
      </c>
      <c r="C23" s="50" t="s">
        <v>922</v>
      </c>
      <c r="D23" s="50" t="s">
        <v>923</v>
      </c>
      <c r="E23" s="50" t="s">
        <v>924</v>
      </c>
      <c r="F23" s="50" t="s">
        <v>924</v>
      </c>
      <c r="G23" s="51" t="s">
        <v>57</v>
      </c>
      <c r="H23" s="87">
        <v>46147</v>
      </c>
      <c r="I23" s="52" t="s">
        <v>875</v>
      </c>
      <c r="J23" s="51" t="s">
        <v>57</v>
      </c>
      <c r="K23" s="87">
        <v>46148</v>
      </c>
      <c r="L23" s="52" t="s">
        <v>875</v>
      </c>
      <c r="M23" s="98"/>
    </row>
    <row r="24" spans="1:13" s="31" customFormat="1" ht="24.6" customHeight="1">
      <c r="A24" s="50" t="s">
        <v>925</v>
      </c>
      <c r="B24" s="50" t="s">
        <v>926</v>
      </c>
      <c r="C24" s="50" t="s">
        <v>927</v>
      </c>
      <c r="D24" s="50" t="s">
        <v>928</v>
      </c>
      <c r="E24" s="50" t="s">
        <v>929</v>
      </c>
      <c r="F24" s="50" t="s">
        <v>929</v>
      </c>
      <c r="G24" s="51" t="s">
        <v>57</v>
      </c>
      <c r="H24" s="87">
        <v>46147</v>
      </c>
      <c r="I24" s="52" t="s">
        <v>875</v>
      </c>
      <c r="J24" s="51" t="s">
        <v>57</v>
      </c>
      <c r="K24" s="87">
        <v>46148</v>
      </c>
      <c r="L24" s="52" t="s">
        <v>875</v>
      </c>
      <c r="M24" s="98"/>
    </row>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24 J12:J24" xr:uid="{917E3C1F-12C4-4691-8B63-02035EC5A19A}">
      <formula1>"Passed,Untested,Failed,Blocked"</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4632-BFDC-4C99-88FB-CFD2DAEC0C3B}">
  <dimension ref="A1:M23"/>
  <sheetViews>
    <sheetView zoomScale="55" zoomScaleNormal="55" workbookViewId="0">
      <selection activeCell="J12" sqref="J12:J23"/>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607</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COUNTIF(G12:G89,"Passed")</f>
        <v>12</v>
      </c>
      <c r="C4" s="46">
        <f>COUNTIF(G12:G89,"Failed")</f>
        <v>0</v>
      </c>
      <c r="D4" s="43">
        <f>COUNTIF(G12:G23,"Untested")</f>
        <v>0</v>
      </c>
      <c r="E4" s="47">
        <f>COUNTIF(G12:G23,"Blocked")</f>
        <v>0</v>
      </c>
      <c r="F4" s="43">
        <f>SUM(B4:C4)</f>
        <v>12</v>
      </c>
      <c r="G4" s="29"/>
      <c r="H4" s="30"/>
      <c r="J4" s="29"/>
    </row>
    <row r="5" spans="1:13" s="31" customFormat="1">
      <c r="A5" s="45" t="s">
        <v>46</v>
      </c>
      <c r="B5" s="46">
        <f>COUNTIF(J12:J89,"Passed")</f>
        <v>12</v>
      </c>
      <c r="C5" s="46">
        <f>COUNTIF(J12:J89,"Failed")</f>
        <v>0</v>
      </c>
      <c r="D5" s="43">
        <f>COUNTIF(J12:J23,"Untested")</f>
        <v>0</v>
      </c>
      <c r="E5" s="47">
        <f>COUNTIF(J12:J23,"Blocked")</f>
        <v>0</v>
      </c>
      <c r="F5" s="43">
        <f>SUM(B5:C5)</f>
        <v>12</v>
      </c>
      <c r="G5" s="29"/>
      <c r="H5" s="30"/>
      <c r="J5" s="29"/>
    </row>
    <row r="6" spans="1:13" s="31" customFormat="1" ht="259.2" customHeight="1">
      <c r="A6" s="88"/>
      <c r="B6" s="89"/>
      <c r="C6" s="89"/>
      <c r="D6" s="90"/>
      <c r="E6" s="91"/>
      <c r="F6" s="90"/>
      <c r="G6" s="29"/>
      <c r="H6" s="30"/>
      <c r="J6" s="29"/>
    </row>
    <row r="7" spans="1:13" s="31" customFormat="1" ht="259.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38" t="s">
        <v>930</v>
      </c>
      <c r="B11" s="138"/>
      <c r="C11" s="138"/>
      <c r="D11" s="138"/>
      <c r="E11" s="138"/>
      <c r="F11" s="138"/>
      <c r="G11" s="138"/>
      <c r="H11" s="138"/>
      <c r="I11" s="138"/>
      <c r="J11" s="138"/>
      <c r="K11" s="138"/>
      <c r="L11" s="138"/>
      <c r="M11" s="138"/>
    </row>
    <row r="12" spans="1:13" s="31" customFormat="1" ht="40.200000000000003" customHeight="1">
      <c r="A12" s="50" t="s">
        <v>931</v>
      </c>
      <c r="B12" s="50" t="s">
        <v>932</v>
      </c>
      <c r="C12" s="50" t="s">
        <v>933</v>
      </c>
      <c r="D12" s="50" t="s">
        <v>934</v>
      </c>
      <c r="E12" s="50" t="s">
        <v>935</v>
      </c>
      <c r="F12" s="50" t="s">
        <v>935</v>
      </c>
      <c r="G12" s="100" t="s">
        <v>57</v>
      </c>
      <c r="H12" s="87">
        <v>46147</v>
      </c>
      <c r="I12" s="101" t="s">
        <v>875</v>
      </c>
      <c r="J12" s="99" t="s">
        <v>57</v>
      </c>
      <c r="K12" s="87">
        <v>46148</v>
      </c>
      <c r="L12" s="101" t="s">
        <v>875</v>
      </c>
      <c r="M12" s="99"/>
    </row>
    <row r="13" spans="1:13" s="31" customFormat="1" ht="40.200000000000003" customHeight="1">
      <c r="A13" s="50" t="s">
        <v>936</v>
      </c>
      <c r="B13" s="50" t="s">
        <v>937</v>
      </c>
      <c r="C13" s="50" t="s">
        <v>938</v>
      </c>
      <c r="D13" s="50" t="s">
        <v>939</v>
      </c>
      <c r="E13" s="50" t="s">
        <v>940</v>
      </c>
      <c r="F13" s="50" t="s">
        <v>940</v>
      </c>
      <c r="G13" s="100" t="s">
        <v>57</v>
      </c>
      <c r="H13" s="87">
        <v>46147</v>
      </c>
      <c r="I13" s="101" t="s">
        <v>875</v>
      </c>
      <c r="J13" s="99" t="s">
        <v>57</v>
      </c>
      <c r="K13" s="87">
        <v>46148</v>
      </c>
      <c r="L13" s="101" t="s">
        <v>875</v>
      </c>
      <c r="M13" s="99"/>
    </row>
    <row r="14" spans="1:13" s="31" customFormat="1" ht="40.200000000000003" customHeight="1">
      <c r="A14" s="50" t="s">
        <v>941</v>
      </c>
      <c r="B14" s="50" t="s">
        <v>942</v>
      </c>
      <c r="C14" s="50" t="s">
        <v>943</v>
      </c>
      <c r="D14" s="50" t="s">
        <v>944</v>
      </c>
      <c r="E14" s="50" t="s">
        <v>945</v>
      </c>
      <c r="F14" s="50" t="s">
        <v>945</v>
      </c>
      <c r="G14" s="100" t="s">
        <v>57</v>
      </c>
      <c r="H14" s="87">
        <v>46147</v>
      </c>
      <c r="I14" s="101" t="s">
        <v>875</v>
      </c>
      <c r="J14" s="99" t="s">
        <v>57</v>
      </c>
      <c r="K14" s="87">
        <v>46148</v>
      </c>
      <c r="L14" s="101" t="s">
        <v>875</v>
      </c>
      <c r="M14" s="97"/>
    </row>
    <row r="15" spans="1:13" s="31" customFormat="1" ht="40.200000000000003" customHeight="1">
      <c r="A15" s="50" t="s">
        <v>946</v>
      </c>
      <c r="B15" s="50" t="s">
        <v>947</v>
      </c>
      <c r="C15" s="50" t="s">
        <v>948</v>
      </c>
      <c r="D15" s="50" t="s">
        <v>939</v>
      </c>
      <c r="E15" s="50" t="s">
        <v>949</v>
      </c>
      <c r="F15" s="50" t="s">
        <v>949</v>
      </c>
      <c r="G15" s="100" t="s">
        <v>57</v>
      </c>
      <c r="H15" s="87">
        <v>46147</v>
      </c>
      <c r="I15" s="101" t="s">
        <v>875</v>
      </c>
      <c r="J15" s="99" t="s">
        <v>57</v>
      </c>
      <c r="K15" s="87">
        <v>46148</v>
      </c>
      <c r="L15" s="101" t="s">
        <v>875</v>
      </c>
      <c r="M15" s="97"/>
    </row>
    <row r="16" spans="1:13" s="31" customFormat="1" ht="40.200000000000003" customHeight="1">
      <c r="A16" s="50" t="s">
        <v>950</v>
      </c>
      <c r="B16" s="50" t="s">
        <v>951</v>
      </c>
      <c r="C16" s="50" t="s">
        <v>952</v>
      </c>
      <c r="D16" s="50" t="s">
        <v>939</v>
      </c>
      <c r="E16" s="50" t="s">
        <v>940</v>
      </c>
      <c r="F16" s="50" t="s">
        <v>940</v>
      </c>
      <c r="G16" s="100" t="s">
        <v>57</v>
      </c>
      <c r="H16" s="87">
        <v>46147</v>
      </c>
      <c r="I16" s="101" t="s">
        <v>875</v>
      </c>
      <c r="J16" s="99" t="s">
        <v>57</v>
      </c>
      <c r="K16" s="87">
        <v>46148</v>
      </c>
      <c r="L16" s="101" t="s">
        <v>875</v>
      </c>
      <c r="M16" s="97"/>
    </row>
    <row r="17" spans="1:13" s="31" customFormat="1" ht="40.200000000000003" customHeight="1">
      <c r="A17" s="50" t="s">
        <v>953</v>
      </c>
      <c r="B17" s="50" t="s">
        <v>954</v>
      </c>
      <c r="C17" s="50" t="s">
        <v>955</v>
      </c>
      <c r="D17" s="50" t="s">
        <v>956</v>
      </c>
      <c r="E17" s="50" t="s">
        <v>957</v>
      </c>
      <c r="F17" s="50" t="s">
        <v>957</v>
      </c>
      <c r="G17" s="100" t="s">
        <v>57</v>
      </c>
      <c r="H17" s="87">
        <v>46147</v>
      </c>
      <c r="I17" s="101" t="s">
        <v>875</v>
      </c>
      <c r="J17" s="99" t="s">
        <v>57</v>
      </c>
      <c r="K17" s="87">
        <v>46148</v>
      </c>
      <c r="L17" s="101" t="s">
        <v>875</v>
      </c>
      <c r="M17" s="97"/>
    </row>
    <row r="18" spans="1:13" s="31" customFormat="1" ht="40.200000000000003" customHeight="1">
      <c r="A18" s="50" t="s">
        <v>958</v>
      </c>
      <c r="B18" s="50" t="s">
        <v>959</v>
      </c>
      <c r="C18" s="50" t="s">
        <v>960</v>
      </c>
      <c r="D18" s="50" t="s">
        <v>961</v>
      </c>
      <c r="E18" s="50" t="s">
        <v>962</v>
      </c>
      <c r="F18" s="50" t="s">
        <v>962</v>
      </c>
      <c r="G18" s="100" t="s">
        <v>57</v>
      </c>
      <c r="H18" s="87">
        <v>46147</v>
      </c>
      <c r="I18" s="101" t="s">
        <v>875</v>
      </c>
      <c r="J18" s="99" t="s">
        <v>57</v>
      </c>
      <c r="K18" s="87">
        <v>46148</v>
      </c>
      <c r="L18" s="101" t="s">
        <v>875</v>
      </c>
      <c r="M18" s="97"/>
    </row>
    <row r="19" spans="1:13" s="31" customFormat="1" ht="40.200000000000003" customHeight="1">
      <c r="A19" s="50" t="s">
        <v>963</v>
      </c>
      <c r="B19" s="50" t="s">
        <v>964</v>
      </c>
      <c r="C19" s="50" t="s">
        <v>965</v>
      </c>
      <c r="D19" s="50" t="s">
        <v>966</v>
      </c>
      <c r="E19" s="50" t="s">
        <v>967</v>
      </c>
      <c r="F19" s="50" t="s">
        <v>967</v>
      </c>
      <c r="G19" s="100" t="s">
        <v>57</v>
      </c>
      <c r="H19" s="87">
        <v>46147</v>
      </c>
      <c r="I19" s="101" t="s">
        <v>875</v>
      </c>
      <c r="J19" s="99" t="s">
        <v>57</v>
      </c>
      <c r="K19" s="87">
        <v>46148</v>
      </c>
      <c r="L19" s="101" t="s">
        <v>875</v>
      </c>
      <c r="M19" s="97"/>
    </row>
    <row r="20" spans="1:13" s="31" customFormat="1" ht="40.200000000000003" customHeight="1">
      <c r="A20" s="50" t="s">
        <v>968</v>
      </c>
      <c r="B20" s="50" t="s">
        <v>969</v>
      </c>
      <c r="C20" s="50" t="s">
        <v>970</v>
      </c>
      <c r="D20" s="50" t="s">
        <v>971</v>
      </c>
      <c r="E20" s="50" t="s">
        <v>972</v>
      </c>
      <c r="F20" s="50" t="s">
        <v>973</v>
      </c>
      <c r="G20" s="100" t="s">
        <v>57</v>
      </c>
      <c r="H20" s="87">
        <v>46147</v>
      </c>
      <c r="I20" s="101" t="s">
        <v>875</v>
      </c>
      <c r="J20" s="99" t="s">
        <v>57</v>
      </c>
      <c r="K20" s="87">
        <v>46148</v>
      </c>
      <c r="L20" s="101" t="s">
        <v>875</v>
      </c>
      <c r="M20" s="97"/>
    </row>
    <row r="21" spans="1:13" s="31" customFormat="1" ht="40.200000000000003" customHeight="1">
      <c r="A21" s="50" t="s">
        <v>974</v>
      </c>
      <c r="B21" s="50" t="s">
        <v>975</v>
      </c>
      <c r="C21" s="50" t="s">
        <v>976</v>
      </c>
      <c r="D21" s="50" t="s">
        <v>939</v>
      </c>
      <c r="E21" s="50" t="s">
        <v>977</v>
      </c>
      <c r="F21" s="50" t="s">
        <v>977</v>
      </c>
      <c r="G21" s="100" t="s">
        <v>57</v>
      </c>
      <c r="H21" s="87">
        <v>46147</v>
      </c>
      <c r="I21" s="101" t="s">
        <v>875</v>
      </c>
      <c r="J21" s="99" t="s">
        <v>57</v>
      </c>
      <c r="K21" s="87">
        <v>46148</v>
      </c>
      <c r="L21" s="101" t="s">
        <v>875</v>
      </c>
      <c r="M21" s="97"/>
    </row>
    <row r="22" spans="1:13" s="31" customFormat="1" ht="40.200000000000003" customHeight="1">
      <c r="A22" s="50" t="s">
        <v>978</v>
      </c>
      <c r="B22" s="50" t="s">
        <v>979</v>
      </c>
      <c r="C22" s="50" t="s">
        <v>980</v>
      </c>
      <c r="D22" s="50" t="s">
        <v>981</v>
      </c>
      <c r="E22" s="50" t="s">
        <v>982</v>
      </c>
      <c r="F22" s="50" t="s">
        <v>982</v>
      </c>
      <c r="G22" s="100" t="s">
        <v>57</v>
      </c>
      <c r="H22" s="87">
        <v>46147</v>
      </c>
      <c r="I22" s="101" t="s">
        <v>875</v>
      </c>
      <c r="J22" s="99" t="s">
        <v>57</v>
      </c>
      <c r="K22" s="87">
        <v>46148</v>
      </c>
      <c r="L22" s="101" t="s">
        <v>875</v>
      </c>
      <c r="M22" s="97"/>
    </row>
    <row r="23" spans="1:13" s="31" customFormat="1" ht="40.200000000000003" customHeight="1">
      <c r="A23" s="50" t="s">
        <v>983</v>
      </c>
      <c r="B23" s="50" t="s">
        <v>984</v>
      </c>
      <c r="C23" s="50" t="s">
        <v>948</v>
      </c>
      <c r="D23" s="50" t="s">
        <v>944</v>
      </c>
      <c r="E23" s="50" t="s">
        <v>985</v>
      </c>
      <c r="F23" s="50" t="s">
        <v>985</v>
      </c>
      <c r="G23" s="100" t="s">
        <v>57</v>
      </c>
      <c r="H23" s="87">
        <v>46147</v>
      </c>
      <c r="I23" s="101" t="s">
        <v>875</v>
      </c>
      <c r="J23" s="99" t="s">
        <v>57</v>
      </c>
      <c r="K23" s="87">
        <v>46148</v>
      </c>
      <c r="L23" s="101" t="s">
        <v>875</v>
      </c>
      <c r="M23" s="97"/>
    </row>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23 J12:J23" xr:uid="{B8CD5460-8E8D-4A50-845F-5975107952E9}">
      <formula1>"Passed,Untested,Failed,Blocked"</formula1>
      <formula2>0</formula2>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15098-ED4B-4BF0-B350-013A02F10D5D}">
  <dimension ref="A1:M21"/>
  <sheetViews>
    <sheetView zoomScale="55" zoomScaleNormal="55" workbookViewId="0">
      <selection activeCell="K17" sqref="K17:K21"/>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608</v>
      </c>
      <c r="C2" s="137"/>
      <c r="D2" s="137"/>
      <c r="E2" s="137"/>
      <c r="F2" s="137"/>
      <c r="G2" s="29"/>
      <c r="H2" s="30"/>
      <c r="J2" s="29"/>
    </row>
    <row r="3" spans="1:13" s="31" customFormat="1">
      <c r="A3" s="43"/>
      <c r="B3" s="93" t="s">
        <v>16</v>
      </c>
      <c r="C3" s="93" t="s">
        <v>17</v>
      </c>
      <c r="D3" s="93" t="s">
        <v>43</v>
      </c>
      <c r="E3" s="93" t="s">
        <v>19</v>
      </c>
      <c r="F3" s="93" t="s">
        <v>44</v>
      </c>
      <c r="G3" s="29"/>
      <c r="H3" s="30"/>
      <c r="J3" s="29"/>
    </row>
    <row r="4" spans="1:13" s="31" customFormat="1">
      <c r="A4" s="45" t="s">
        <v>45</v>
      </c>
      <c r="B4" s="46">
        <f>COUNTIF(G12:G87,"Passed")</f>
        <v>9</v>
      </c>
      <c r="C4" s="46">
        <f>COUNTIF(G12:G87,"Failed")</f>
        <v>0</v>
      </c>
      <c r="D4" s="43">
        <f>COUNTIF(G12:G21,"Untested")</f>
        <v>0</v>
      </c>
      <c r="E4" s="47">
        <f>COUNTIF(G12:G21,"Blocked")</f>
        <v>0</v>
      </c>
      <c r="F4" s="43">
        <f>SUM(B4:C4)</f>
        <v>9</v>
      </c>
      <c r="G4" s="29"/>
      <c r="H4" s="30"/>
      <c r="J4" s="29"/>
    </row>
    <row r="5" spans="1:13" s="31" customFormat="1">
      <c r="A5" s="45" t="s">
        <v>46</v>
      </c>
      <c r="B5" s="46">
        <f>COUNTIF(J12:J87,"Passed")</f>
        <v>9</v>
      </c>
      <c r="C5" s="46">
        <f>COUNTIF(J12:J87,"Failed")</f>
        <v>0</v>
      </c>
      <c r="D5" s="43">
        <f>COUNTIF(J12:J21,"Untested")</f>
        <v>0</v>
      </c>
      <c r="E5" s="47">
        <f>COUNTIF(J12:J21,"Blocked")</f>
        <v>0</v>
      </c>
      <c r="F5" s="43">
        <f>SUM(B5:C5)</f>
        <v>9</v>
      </c>
      <c r="G5" s="29"/>
      <c r="H5" s="30"/>
      <c r="J5" s="29"/>
    </row>
    <row r="6" spans="1:13" s="31" customFormat="1" ht="222.6" customHeight="1">
      <c r="A6" s="88"/>
      <c r="B6" s="89"/>
      <c r="C6" s="89"/>
      <c r="D6" s="90"/>
      <c r="E6" s="91"/>
      <c r="F6" s="90"/>
      <c r="G6" s="29"/>
      <c r="H6" s="30"/>
      <c r="J6" s="29"/>
    </row>
    <row r="7" spans="1:13" s="31" customFormat="1" ht="222.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3" t="s">
        <v>56</v>
      </c>
      <c r="J10" s="48" t="s">
        <v>54</v>
      </c>
      <c r="K10" s="49" t="s">
        <v>55</v>
      </c>
      <c r="L10" s="93" t="s">
        <v>56</v>
      </c>
      <c r="M10" s="134"/>
    </row>
    <row r="11" spans="1:13" s="31" customFormat="1">
      <c r="A11" s="139" t="s">
        <v>618</v>
      </c>
      <c r="B11" s="140"/>
      <c r="C11" s="140"/>
      <c r="D11" s="140"/>
      <c r="E11" s="140"/>
      <c r="F11" s="140"/>
      <c r="G11" s="140"/>
      <c r="H11" s="140"/>
      <c r="I11" s="140"/>
      <c r="J11" s="140"/>
      <c r="K11" s="140"/>
      <c r="L11" s="140"/>
      <c r="M11" s="141"/>
    </row>
    <row r="12" spans="1:13" s="31" customFormat="1" ht="33.6">
      <c r="A12" s="95" t="s">
        <v>619</v>
      </c>
      <c r="B12" s="95" t="s">
        <v>620</v>
      </c>
      <c r="C12" s="95" t="s">
        <v>621</v>
      </c>
      <c r="D12" s="95" t="s">
        <v>622</v>
      </c>
      <c r="E12" s="95" t="s">
        <v>623</v>
      </c>
      <c r="F12" s="95" t="s">
        <v>623</v>
      </c>
      <c r="G12" s="102" t="s">
        <v>57</v>
      </c>
      <c r="H12" s="103">
        <v>46148</v>
      </c>
      <c r="I12" s="102" t="s">
        <v>624</v>
      </c>
      <c r="J12" s="102" t="s">
        <v>57</v>
      </c>
      <c r="K12" s="103">
        <v>46148</v>
      </c>
      <c r="L12" s="102" t="s">
        <v>624</v>
      </c>
      <c r="M12" s="95" t="s">
        <v>625</v>
      </c>
    </row>
    <row r="13" spans="1:13" s="31" customFormat="1" ht="50.4">
      <c r="A13" s="95" t="s">
        <v>626</v>
      </c>
      <c r="B13" s="95" t="s">
        <v>627</v>
      </c>
      <c r="C13" s="95" t="s">
        <v>628</v>
      </c>
      <c r="D13" s="95" t="s">
        <v>629</v>
      </c>
      <c r="E13" s="95" t="s">
        <v>630</v>
      </c>
      <c r="F13" s="95" t="s">
        <v>630</v>
      </c>
      <c r="G13" s="102" t="s">
        <v>57</v>
      </c>
      <c r="H13" s="103">
        <v>46148</v>
      </c>
      <c r="I13" s="102" t="s">
        <v>624</v>
      </c>
      <c r="J13" s="102" t="s">
        <v>57</v>
      </c>
      <c r="K13" s="103">
        <v>46148</v>
      </c>
      <c r="L13" s="102" t="s">
        <v>624</v>
      </c>
      <c r="M13" s="95" t="s">
        <v>625</v>
      </c>
    </row>
    <row r="14" spans="1:13" s="31" customFormat="1" ht="50.4">
      <c r="A14" s="95" t="s">
        <v>631</v>
      </c>
      <c r="B14" s="95" t="s">
        <v>632</v>
      </c>
      <c r="C14" s="95" t="s">
        <v>633</v>
      </c>
      <c r="D14" s="95" t="s">
        <v>629</v>
      </c>
      <c r="E14" s="95" t="s">
        <v>634</v>
      </c>
      <c r="F14" s="95" t="s">
        <v>634</v>
      </c>
      <c r="G14" s="102" t="s">
        <v>57</v>
      </c>
      <c r="H14" s="103">
        <v>46148</v>
      </c>
      <c r="I14" s="102" t="s">
        <v>624</v>
      </c>
      <c r="J14" s="102" t="s">
        <v>57</v>
      </c>
      <c r="K14" s="103">
        <v>46148</v>
      </c>
      <c r="L14" s="102" t="s">
        <v>624</v>
      </c>
      <c r="M14" s="95"/>
    </row>
    <row r="15" spans="1:13" s="31" customFormat="1" ht="50.4">
      <c r="A15" s="95" t="s">
        <v>635</v>
      </c>
      <c r="B15" s="95" t="s">
        <v>636</v>
      </c>
      <c r="C15" s="95" t="s">
        <v>637</v>
      </c>
      <c r="D15" s="95" t="s">
        <v>629</v>
      </c>
      <c r="E15" s="95" t="s">
        <v>638</v>
      </c>
      <c r="F15" s="95" t="s">
        <v>638</v>
      </c>
      <c r="G15" s="102" t="s">
        <v>57</v>
      </c>
      <c r="H15" s="103">
        <v>46148</v>
      </c>
      <c r="I15" s="102" t="s">
        <v>624</v>
      </c>
      <c r="J15" s="102" t="s">
        <v>57</v>
      </c>
      <c r="K15" s="103">
        <v>46148</v>
      </c>
      <c r="L15" s="102" t="s">
        <v>624</v>
      </c>
      <c r="M15" s="95"/>
    </row>
    <row r="16" spans="1:13" s="31" customFormat="1">
      <c r="A16" s="139" t="s">
        <v>639</v>
      </c>
      <c r="B16" s="140"/>
      <c r="C16" s="140"/>
      <c r="D16" s="140"/>
      <c r="E16" s="140"/>
      <c r="F16" s="140"/>
      <c r="G16" s="140"/>
      <c r="H16" s="140"/>
      <c r="I16" s="140"/>
      <c r="J16" s="140"/>
      <c r="K16" s="140"/>
      <c r="L16" s="140"/>
      <c r="M16" s="141"/>
    </row>
    <row r="17" spans="1:13" s="31" customFormat="1" ht="50.4">
      <c r="A17" s="95" t="s">
        <v>640</v>
      </c>
      <c r="B17" s="95" t="s">
        <v>641</v>
      </c>
      <c r="C17" s="95" t="s">
        <v>642</v>
      </c>
      <c r="D17" s="95" t="s">
        <v>643</v>
      </c>
      <c r="E17" s="95" t="s">
        <v>644</v>
      </c>
      <c r="F17" s="95" t="s">
        <v>644</v>
      </c>
      <c r="G17" s="102" t="s">
        <v>57</v>
      </c>
      <c r="H17" s="103">
        <v>46148</v>
      </c>
      <c r="I17" s="102" t="s">
        <v>624</v>
      </c>
      <c r="J17" s="102" t="s">
        <v>57</v>
      </c>
      <c r="K17" s="103">
        <v>46148</v>
      </c>
      <c r="L17" s="102" t="s">
        <v>624</v>
      </c>
      <c r="M17" s="95"/>
    </row>
    <row r="18" spans="1:13" s="31" customFormat="1" ht="50.4">
      <c r="A18" s="95" t="s">
        <v>645</v>
      </c>
      <c r="B18" s="95" t="s">
        <v>646</v>
      </c>
      <c r="C18" s="95" t="s">
        <v>647</v>
      </c>
      <c r="D18" s="95" t="s">
        <v>648</v>
      </c>
      <c r="E18" s="95" t="s">
        <v>649</v>
      </c>
      <c r="F18" s="95" t="s">
        <v>649</v>
      </c>
      <c r="G18" s="102" t="s">
        <v>57</v>
      </c>
      <c r="H18" s="103">
        <v>46148</v>
      </c>
      <c r="I18" s="102" t="s">
        <v>624</v>
      </c>
      <c r="J18" s="102" t="s">
        <v>57</v>
      </c>
      <c r="K18" s="103">
        <v>46148</v>
      </c>
      <c r="L18" s="102" t="s">
        <v>624</v>
      </c>
      <c r="M18" s="95"/>
    </row>
    <row r="19" spans="1:13" s="31" customFormat="1" ht="50.4">
      <c r="A19" s="95" t="s">
        <v>650</v>
      </c>
      <c r="B19" s="95" t="s">
        <v>651</v>
      </c>
      <c r="C19" s="95" t="s">
        <v>652</v>
      </c>
      <c r="D19" s="95" t="s">
        <v>629</v>
      </c>
      <c r="E19" s="95" t="s">
        <v>653</v>
      </c>
      <c r="F19" s="95" t="s">
        <v>653</v>
      </c>
      <c r="G19" s="102" t="s">
        <v>57</v>
      </c>
      <c r="H19" s="103">
        <v>46148</v>
      </c>
      <c r="I19" s="102" t="s">
        <v>624</v>
      </c>
      <c r="J19" s="102" t="s">
        <v>57</v>
      </c>
      <c r="K19" s="103">
        <v>46148</v>
      </c>
      <c r="L19" s="102" t="s">
        <v>624</v>
      </c>
      <c r="M19" s="95"/>
    </row>
    <row r="20" spans="1:13" s="31" customFormat="1" ht="50.4">
      <c r="A20" s="95" t="s">
        <v>654</v>
      </c>
      <c r="B20" s="95" t="s">
        <v>655</v>
      </c>
      <c r="C20" s="95" t="s">
        <v>656</v>
      </c>
      <c r="D20" s="95" t="s">
        <v>629</v>
      </c>
      <c r="E20" s="95" t="s">
        <v>657</v>
      </c>
      <c r="F20" s="95" t="s">
        <v>657</v>
      </c>
      <c r="G20" s="102" t="s">
        <v>57</v>
      </c>
      <c r="H20" s="103">
        <v>46148</v>
      </c>
      <c r="I20" s="102" t="s">
        <v>624</v>
      </c>
      <c r="J20" s="102" t="s">
        <v>57</v>
      </c>
      <c r="K20" s="103">
        <v>46148</v>
      </c>
      <c r="L20" s="102" t="s">
        <v>624</v>
      </c>
      <c r="M20" s="95"/>
    </row>
    <row r="21" spans="1:13" s="31" customFormat="1" ht="50.4">
      <c r="A21" s="95" t="s">
        <v>658</v>
      </c>
      <c r="B21" s="95" t="s">
        <v>659</v>
      </c>
      <c r="C21" s="95" t="s">
        <v>660</v>
      </c>
      <c r="D21" s="95" t="s">
        <v>629</v>
      </c>
      <c r="E21" s="95" t="s">
        <v>661</v>
      </c>
      <c r="F21" s="95" t="s">
        <v>661</v>
      </c>
      <c r="G21" s="102" t="s">
        <v>57</v>
      </c>
      <c r="H21" s="103">
        <v>46148</v>
      </c>
      <c r="I21" s="102" t="s">
        <v>624</v>
      </c>
      <c r="J21" s="102" t="s">
        <v>57</v>
      </c>
      <c r="K21" s="103">
        <v>46148</v>
      </c>
      <c r="L21" s="102" t="s">
        <v>624</v>
      </c>
      <c r="M21" s="95"/>
    </row>
  </sheetData>
  <mergeCells count="15">
    <mergeCell ref="A16:M16"/>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J12:J15 G12:G15 G17:G21 J17:J21" xr:uid="{A0CEC1A2-8D3B-4EC4-A94F-0250374B0FBB}">
      <formula1>"Passed,Untested,Failed,Blocked"</formula1>
      <formula2>0</formula2>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92C7-AE9C-47F8-9903-6CE0686FA9E9}">
  <dimension ref="A1:M23"/>
  <sheetViews>
    <sheetView zoomScale="55" zoomScaleNormal="55" workbookViewId="0">
      <selection activeCell="K21" sqref="K21"/>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v>
      </c>
      <c r="C2" s="137"/>
      <c r="D2" s="137"/>
      <c r="E2" s="137"/>
      <c r="F2" s="137"/>
      <c r="G2" s="29"/>
      <c r="H2" s="30"/>
      <c r="J2" s="29"/>
    </row>
    <row r="3" spans="1:13" s="31" customFormat="1">
      <c r="A3" s="43"/>
      <c r="B3" s="93" t="s">
        <v>16</v>
      </c>
      <c r="C3" s="93" t="s">
        <v>17</v>
      </c>
      <c r="D3" s="93" t="s">
        <v>43</v>
      </c>
      <c r="E3" s="93" t="s">
        <v>19</v>
      </c>
      <c r="F3" s="93" t="s">
        <v>44</v>
      </c>
      <c r="G3" s="29"/>
      <c r="H3" s="30"/>
      <c r="J3" s="29"/>
    </row>
    <row r="4" spans="1:13" s="31" customFormat="1">
      <c r="A4" s="45" t="s">
        <v>45</v>
      </c>
      <c r="B4" s="46">
        <f>COUNTIF(G12:G87,"Passed")</f>
        <v>11</v>
      </c>
      <c r="C4" s="46">
        <f>COUNTIF(G12:G87,"Failed")</f>
        <v>0</v>
      </c>
      <c r="D4" s="43">
        <f>COUNTIF(G12:G21,"Untested")</f>
        <v>0</v>
      </c>
      <c r="E4" s="47">
        <f>COUNTIF(G12:G21,"Blocked")</f>
        <v>0</v>
      </c>
      <c r="F4" s="43">
        <f>SUM(B4:C4)</f>
        <v>11</v>
      </c>
      <c r="G4" s="29"/>
      <c r="H4" s="30"/>
      <c r="J4" s="29"/>
    </row>
    <row r="5" spans="1:13" s="31" customFormat="1">
      <c r="A5" s="45" t="s">
        <v>46</v>
      </c>
      <c r="B5" s="46">
        <f>COUNTIF(J12:J87,"Passed")</f>
        <v>11</v>
      </c>
      <c r="C5" s="46">
        <f>COUNTIF(J12:J87,"Failed")</f>
        <v>0</v>
      </c>
      <c r="D5" s="43">
        <f>COUNTIF(J12:J21,"Untested")</f>
        <v>0</v>
      </c>
      <c r="E5" s="47">
        <f>COUNTIF(J12:J21,"Blocked")</f>
        <v>0</v>
      </c>
      <c r="F5" s="43">
        <f>SUM(B5:C5)</f>
        <v>11</v>
      </c>
      <c r="G5" s="29"/>
      <c r="H5" s="30"/>
      <c r="J5" s="29"/>
    </row>
    <row r="6" spans="1:13" s="31" customFormat="1" ht="216" customHeight="1">
      <c r="A6" s="88"/>
      <c r="B6" s="89"/>
      <c r="C6" s="89"/>
      <c r="D6" s="90"/>
      <c r="E6" s="91"/>
      <c r="F6" s="90"/>
      <c r="G6" s="29"/>
      <c r="H6" s="30"/>
      <c r="J6" s="29"/>
    </row>
    <row r="7" spans="1:13" s="31" customFormat="1" ht="21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3" t="s">
        <v>56</v>
      </c>
      <c r="J10" s="48" t="s">
        <v>54</v>
      </c>
      <c r="K10" s="49" t="s">
        <v>55</v>
      </c>
      <c r="L10" s="93" t="s">
        <v>56</v>
      </c>
      <c r="M10" s="134"/>
    </row>
    <row r="11" spans="1:13" s="31" customFormat="1">
      <c r="A11" s="139" t="s">
        <v>662</v>
      </c>
      <c r="B11" s="140"/>
      <c r="C11" s="140"/>
      <c r="D11" s="140"/>
      <c r="E11" s="140"/>
      <c r="F11" s="140"/>
      <c r="G11" s="140"/>
      <c r="H11" s="140"/>
      <c r="I11" s="140"/>
      <c r="J11" s="140"/>
      <c r="K11" s="140"/>
      <c r="L11" s="140"/>
      <c r="M11" s="141"/>
    </row>
    <row r="12" spans="1:13" s="31" customFormat="1" ht="50.4">
      <c r="A12" s="95" t="s">
        <v>663</v>
      </c>
      <c r="B12" s="95" t="s">
        <v>664</v>
      </c>
      <c r="C12" s="95" t="s">
        <v>665</v>
      </c>
      <c r="D12" s="95" t="s">
        <v>666</v>
      </c>
      <c r="E12" s="95" t="s">
        <v>667</v>
      </c>
      <c r="F12" s="95" t="s">
        <v>667</v>
      </c>
      <c r="G12" s="102" t="s">
        <v>57</v>
      </c>
      <c r="H12" s="103">
        <v>46148</v>
      </c>
      <c r="I12" s="102" t="s">
        <v>624</v>
      </c>
      <c r="J12" s="102" t="s">
        <v>57</v>
      </c>
      <c r="K12" s="103">
        <v>46148</v>
      </c>
      <c r="L12" s="102" t="s">
        <v>624</v>
      </c>
      <c r="M12" s="95" t="s">
        <v>625</v>
      </c>
    </row>
    <row r="13" spans="1:13" s="31" customFormat="1" ht="33.6">
      <c r="A13" s="95" t="s">
        <v>668</v>
      </c>
      <c r="B13" s="95" t="s">
        <v>669</v>
      </c>
      <c r="C13" s="95" t="s">
        <v>670</v>
      </c>
      <c r="D13" s="95" t="s">
        <v>671</v>
      </c>
      <c r="E13" s="95" t="s">
        <v>672</v>
      </c>
      <c r="F13" s="95" t="s">
        <v>672</v>
      </c>
      <c r="G13" s="102" t="s">
        <v>57</v>
      </c>
      <c r="H13" s="103">
        <v>46148</v>
      </c>
      <c r="I13" s="102" t="s">
        <v>624</v>
      </c>
      <c r="J13" s="102" t="s">
        <v>57</v>
      </c>
      <c r="K13" s="103">
        <v>46148</v>
      </c>
      <c r="L13" s="102" t="s">
        <v>624</v>
      </c>
      <c r="M13" s="95" t="s">
        <v>625</v>
      </c>
    </row>
    <row r="14" spans="1:13" s="31" customFormat="1" ht="33.6">
      <c r="A14" s="95" t="s">
        <v>673</v>
      </c>
      <c r="B14" s="95" t="s">
        <v>674</v>
      </c>
      <c r="C14" s="95" t="s">
        <v>675</v>
      </c>
      <c r="D14" s="95" t="s">
        <v>666</v>
      </c>
      <c r="E14" s="95" t="s">
        <v>676</v>
      </c>
      <c r="F14" s="95" t="s">
        <v>676</v>
      </c>
      <c r="G14" s="102" t="s">
        <v>57</v>
      </c>
      <c r="H14" s="103">
        <v>46148</v>
      </c>
      <c r="I14" s="102" t="s">
        <v>624</v>
      </c>
      <c r="J14" s="102" t="s">
        <v>57</v>
      </c>
      <c r="K14" s="103">
        <v>46148</v>
      </c>
      <c r="L14" s="102" t="s">
        <v>624</v>
      </c>
      <c r="M14" s="95"/>
    </row>
    <row r="15" spans="1:13" s="31" customFormat="1" ht="33.6">
      <c r="A15" s="95" t="s">
        <v>677</v>
      </c>
      <c r="B15" s="95" t="s">
        <v>678</v>
      </c>
      <c r="C15" s="95" t="s">
        <v>679</v>
      </c>
      <c r="D15" s="95" t="s">
        <v>671</v>
      </c>
      <c r="E15" s="95" t="s">
        <v>680</v>
      </c>
      <c r="F15" s="95" t="s">
        <v>680</v>
      </c>
      <c r="G15" s="102" t="s">
        <v>57</v>
      </c>
      <c r="H15" s="103">
        <v>46148</v>
      </c>
      <c r="I15" s="102" t="s">
        <v>624</v>
      </c>
      <c r="J15" s="102" t="s">
        <v>57</v>
      </c>
      <c r="K15" s="103">
        <v>46148</v>
      </c>
      <c r="L15" s="102" t="s">
        <v>624</v>
      </c>
      <c r="M15" s="95"/>
    </row>
    <row r="16" spans="1:13" s="31" customFormat="1">
      <c r="A16" s="139" t="s">
        <v>681</v>
      </c>
      <c r="B16" s="140"/>
      <c r="C16" s="140"/>
      <c r="D16" s="140"/>
      <c r="E16" s="140"/>
      <c r="F16" s="140"/>
      <c r="G16" s="140"/>
      <c r="H16" s="140"/>
      <c r="I16" s="140"/>
      <c r="J16" s="140"/>
      <c r="K16" s="140"/>
      <c r="L16" s="140"/>
      <c r="M16" s="141"/>
    </row>
    <row r="17" spans="1:13" s="31" customFormat="1" ht="50.4">
      <c r="A17" s="95" t="s">
        <v>682</v>
      </c>
      <c r="B17" s="95" t="s">
        <v>683</v>
      </c>
      <c r="C17" s="95" t="s">
        <v>684</v>
      </c>
      <c r="D17" s="95" t="s">
        <v>671</v>
      </c>
      <c r="E17" s="95" t="s">
        <v>685</v>
      </c>
      <c r="F17" s="95" t="s">
        <v>685</v>
      </c>
      <c r="G17" s="102" t="s">
        <v>57</v>
      </c>
      <c r="H17" s="103">
        <v>46148</v>
      </c>
      <c r="I17" s="102" t="s">
        <v>624</v>
      </c>
      <c r="J17" s="102" t="s">
        <v>57</v>
      </c>
      <c r="K17" s="103">
        <v>46148</v>
      </c>
      <c r="L17" s="102" t="s">
        <v>624</v>
      </c>
      <c r="M17" s="95"/>
    </row>
    <row r="18" spans="1:13" s="31" customFormat="1" ht="33.6">
      <c r="A18" s="95" t="s">
        <v>686</v>
      </c>
      <c r="B18" s="95" t="s">
        <v>687</v>
      </c>
      <c r="C18" s="95" t="s">
        <v>688</v>
      </c>
      <c r="D18" s="95" t="s">
        <v>671</v>
      </c>
      <c r="E18" s="95" t="s">
        <v>689</v>
      </c>
      <c r="F18" s="95" t="s">
        <v>689</v>
      </c>
      <c r="G18" s="102" t="s">
        <v>57</v>
      </c>
      <c r="H18" s="103">
        <v>46148</v>
      </c>
      <c r="I18" s="102" t="s">
        <v>624</v>
      </c>
      <c r="J18" s="102" t="s">
        <v>57</v>
      </c>
      <c r="K18" s="103">
        <v>46148</v>
      </c>
      <c r="L18" s="102" t="s">
        <v>624</v>
      </c>
      <c r="M18" s="95"/>
    </row>
    <row r="19" spans="1:13" s="31" customFormat="1" ht="84">
      <c r="A19" s="95" t="s">
        <v>690</v>
      </c>
      <c r="B19" s="95" t="s">
        <v>691</v>
      </c>
      <c r="C19" s="95" t="s">
        <v>692</v>
      </c>
      <c r="D19" s="95" t="s">
        <v>671</v>
      </c>
      <c r="E19" s="95" t="s">
        <v>693</v>
      </c>
      <c r="F19" s="95" t="s">
        <v>693</v>
      </c>
      <c r="G19" s="102" t="s">
        <v>57</v>
      </c>
      <c r="H19" s="103">
        <v>46148</v>
      </c>
      <c r="I19" s="102" t="s">
        <v>624</v>
      </c>
      <c r="J19" s="102" t="s">
        <v>57</v>
      </c>
      <c r="K19" s="103">
        <v>46148</v>
      </c>
      <c r="L19" s="102" t="s">
        <v>624</v>
      </c>
      <c r="M19" s="95"/>
    </row>
    <row r="20" spans="1:13" s="31" customFormat="1" ht="67.2">
      <c r="A20" s="95" t="s">
        <v>694</v>
      </c>
      <c r="B20" s="95" t="s">
        <v>695</v>
      </c>
      <c r="C20" s="95" t="s">
        <v>696</v>
      </c>
      <c r="D20" s="95" t="s">
        <v>697</v>
      </c>
      <c r="E20" s="95" t="s">
        <v>698</v>
      </c>
      <c r="F20" s="95" t="s">
        <v>698</v>
      </c>
      <c r="G20" s="102" t="s">
        <v>57</v>
      </c>
      <c r="H20" s="103">
        <v>46148</v>
      </c>
      <c r="I20" s="102" t="s">
        <v>624</v>
      </c>
      <c r="J20" s="102" t="s">
        <v>57</v>
      </c>
      <c r="K20" s="103">
        <v>46148</v>
      </c>
      <c r="L20" s="102" t="s">
        <v>624</v>
      </c>
      <c r="M20" s="95"/>
    </row>
    <row r="21" spans="1:13" s="31" customFormat="1" ht="67.2">
      <c r="A21" s="95" t="s">
        <v>699</v>
      </c>
      <c r="B21" s="95" t="s">
        <v>700</v>
      </c>
      <c r="C21" s="95" t="s">
        <v>701</v>
      </c>
      <c r="D21" s="95" t="s">
        <v>702</v>
      </c>
      <c r="E21" s="95" t="s">
        <v>703</v>
      </c>
      <c r="F21" s="95" t="s">
        <v>703</v>
      </c>
      <c r="G21" s="102" t="s">
        <v>57</v>
      </c>
      <c r="H21" s="103">
        <v>46148</v>
      </c>
      <c r="I21" s="102" t="s">
        <v>624</v>
      </c>
      <c r="J21" s="102" t="s">
        <v>57</v>
      </c>
      <c r="K21" s="103">
        <v>46148</v>
      </c>
      <c r="L21" s="102" t="s">
        <v>624</v>
      </c>
      <c r="M21" s="95"/>
    </row>
    <row r="22" spans="1:13" ht="67.2">
      <c r="A22" s="95" t="s">
        <v>704</v>
      </c>
      <c r="B22" s="95" t="s">
        <v>700</v>
      </c>
      <c r="C22" s="95" t="s">
        <v>701</v>
      </c>
      <c r="D22" s="95" t="s">
        <v>702</v>
      </c>
      <c r="E22" s="95" t="s">
        <v>705</v>
      </c>
      <c r="F22" s="95" t="s">
        <v>705</v>
      </c>
      <c r="G22" s="102" t="s">
        <v>57</v>
      </c>
      <c r="H22" s="103">
        <v>46148</v>
      </c>
      <c r="I22" s="102" t="s">
        <v>624</v>
      </c>
      <c r="J22" s="102" t="s">
        <v>57</v>
      </c>
      <c r="K22" s="103">
        <v>46148</v>
      </c>
      <c r="L22" s="102" t="s">
        <v>624</v>
      </c>
      <c r="M22" s="95"/>
    </row>
    <row r="23" spans="1:13" ht="50.4">
      <c r="A23" s="95" t="s">
        <v>706</v>
      </c>
      <c r="B23" s="95" t="s">
        <v>707</v>
      </c>
      <c r="C23" s="95" t="s">
        <v>708</v>
      </c>
      <c r="D23" s="95" t="s">
        <v>702</v>
      </c>
      <c r="E23" s="95" t="s">
        <v>709</v>
      </c>
      <c r="F23" s="95" t="s">
        <v>709</v>
      </c>
      <c r="G23" s="102" t="s">
        <v>57</v>
      </c>
      <c r="H23" s="103">
        <v>46148</v>
      </c>
      <c r="I23" s="102" t="s">
        <v>624</v>
      </c>
      <c r="J23" s="102" t="s">
        <v>57</v>
      </c>
      <c r="K23" s="103">
        <v>46148</v>
      </c>
      <c r="L23" s="102" t="s">
        <v>624</v>
      </c>
      <c r="M23" s="95"/>
    </row>
  </sheetData>
  <mergeCells count="15">
    <mergeCell ref="A16:M16"/>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J17:J23 G17:G23 G12:G15 J12:J15" xr:uid="{7AF6719A-3D51-44FB-B0BB-3B1428D66293}">
      <formula1>"Passed,Untested,Failed,Blocked"</formula1>
      <formula2>0</formula2>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D3E3-5B96-427E-BD4D-40738DADCC48}">
  <dimension ref="A1:M16"/>
  <sheetViews>
    <sheetView zoomScale="55" zoomScaleNormal="55" workbookViewId="0">
      <selection activeCell="K14" sqref="K14:K1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609</v>
      </c>
      <c r="C2" s="137"/>
      <c r="D2" s="137"/>
      <c r="E2" s="137"/>
      <c r="F2" s="137"/>
      <c r="G2" s="29"/>
      <c r="H2" s="30"/>
      <c r="J2" s="29"/>
    </row>
    <row r="3" spans="1:13" s="31" customFormat="1">
      <c r="A3" s="43"/>
      <c r="B3" s="94" t="s">
        <v>16</v>
      </c>
      <c r="C3" s="94" t="s">
        <v>17</v>
      </c>
      <c r="D3" s="94" t="s">
        <v>43</v>
      </c>
      <c r="E3" s="94" t="s">
        <v>19</v>
      </c>
      <c r="F3" s="94" t="s">
        <v>44</v>
      </c>
      <c r="G3" s="29"/>
      <c r="H3" s="30"/>
      <c r="J3" s="29"/>
    </row>
    <row r="4" spans="1:13" s="31" customFormat="1">
      <c r="A4" s="45" t="s">
        <v>45</v>
      </c>
      <c r="B4" s="46">
        <f>COUNTIF(G12:G78,"Passed")</f>
        <v>4</v>
      </c>
      <c r="C4" s="46">
        <f>COUNTIF(G12:G78,"Failed")</f>
        <v>0</v>
      </c>
      <c r="D4" s="43">
        <f>COUNTIF(G12:G16,"Untested")</f>
        <v>0</v>
      </c>
      <c r="E4" s="47">
        <f>COUNTIF(G12:G16,"Blocked")</f>
        <v>0</v>
      </c>
      <c r="F4" s="43">
        <f>SUM(B4:C4)</f>
        <v>4</v>
      </c>
      <c r="G4" s="29"/>
      <c r="H4" s="30"/>
      <c r="J4" s="29"/>
    </row>
    <row r="5" spans="1:13" s="31" customFormat="1">
      <c r="A5" s="45" t="s">
        <v>46</v>
      </c>
      <c r="B5" s="46">
        <f>COUNTIF(J12:J78,"Passed")</f>
        <v>4</v>
      </c>
      <c r="C5" s="46">
        <f>COUNTIF(J12:J78,"Failed")</f>
        <v>0</v>
      </c>
      <c r="D5" s="43">
        <f>COUNTIF(J12:J16,"Untested")</f>
        <v>0</v>
      </c>
      <c r="E5" s="47">
        <f>COUNTIF(J12:J16,"Blocked")</f>
        <v>0</v>
      </c>
      <c r="F5" s="43">
        <f>SUM(B5:C5)</f>
        <v>4</v>
      </c>
      <c r="G5" s="29"/>
      <c r="H5" s="30"/>
      <c r="J5" s="29"/>
    </row>
    <row r="6" spans="1:13" s="31" customFormat="1" ht="196.2" customHeight="1">
      <c r="A6" s="88"/>
      <c r="B6" s="89"/>
      <c r="C6" s="89"/>
      <c r="D6" s="90"/>
      <c r="E6" s="91"/>
      <c r="F6" s="90"/>
      <c r="G6" s="29"/>
      <c r="H6" s="30"/>
      <c r="J6" s="29"/>
    </row>
    <row r="7" spans="1:13" s="31" customFormat="1" ht="196.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4" t="s">
        <v>56</v>
      </c>
      <c r="J10" s="48" t="s">
        <v>54</v>
      </c>
      <c r="K10" s="49" t="s">
        <v>55</v>
      </c>
      <c r="L10" s="94" t="s">
        <v>56</v>
      </c>
      <c r="M10" s="134"/>
    </row>
    <row r="11" spans="1:13" s="31" customFormat="1">
      <c r="A11" s="139" t="s">
        <v>849</v>
      </c>
      <c r="B11" s="140"/>
      <c r="C11" s="140"/>
      <c r="D11" s="140"/>
      <c r="E11" s="140"/>
      <c r="F11" s="140"/>
      <c r="G11" s="140"/>
      <c r="H11" s="140"/>
      <c r="I11" s="140"/>
      <c r="J11" s="140"/>
      <c r="K11" s="140"/>
      <c r="L11" s="140"/>
      <c r="M11" s="141"/>
    </row>
    <row r="12" spans="1:13" s="31" customFormat="1" ht="50.4">
      <c r="A12" s="95" t="s">
        <v>850</v>
      </c>
      <c r="B12" s="95" t="s">
        <v>851</v>
      </c>
      <c r="C12" s="95" t="s">
        <v>852</v>
      </c>
      <c r="D12" s="95" t="s">
        <v>666</v>
      </c>
      <c r="E12" s="95" t="s">
        <v>853</v>
      </c>
      <c r="F12" s="95" t="s">
        <v>853</v>
      </c>
      <c r="G12" s="102" t="s">
        <v>57</v>
      </c>
      <c r="H12" s="103">
        <v>46148</v>
      </c>
      <c r="I12" s="102" t="s">
        <v>624</v>
      </c>
      <c r="J12" s="102" t="s">
        <v>57</v>
      </c>
      <c r="K12" s="103">
        <v>46148</v>
      </c>
      <c r="L12" s="102" t="s">
        <v>624</v>
      </c>
      <c r="M12" s="95" t="s">
        <v>625</v>
      </c>
    </row>
    <row r="13" spans="1:13" s="31" customFormat="1">
      <c r="A13" s="139" t="s">
        <v>854</v>
      </c>
      <c r="B13" s="140"/>
      <c r="C13" s="140"/>
      <c r="D13" s="140"/>
      <c r="E13" s="140"/>
      <c r="F13" s="140"/>
      <c r="G13" s="140"/>
      <c r="H13" s="140"/>
      <c r="I13" s="140"/>
      <c r="J13" s="140"/>
      <c r="K13" s="140"/>
      <c r="L13" s="140"/>
      <c r="M13" s="141"/>
    </row>
    <row r="14" spans="1:13" s="31" customFormat="1" ht="117.6">
      <c r="A14" s="95" t="s">
        <v>855</v>
      </c>
      <c r="B14" s="95" t="s">
        <v>856</v>
      </c>
      <c r="C14" s="95" t="s">
        <v>857</v>
      </c>
      <c r="D14" s="95" t="s">
        <v>666</v>
      </c>
      <c r="E14" s="95" t="s">
        <v>858</v>
      </c>
      <c r="F14" s="95" t="s">
        <v>858</v>
      </c>
      <c r="G14" s="102" t="s">
        <v>57</v>
      </c>
      <c r="H14" s="103">
        <v>46148</v>
      </c>
      <c r="I14" s="102" t="s">
        <v>624</v>
      </c>
      <c r="J14" s="102" t="s">
        <v>57</v>
      </c>
      <c r="K14" s="103">
        <v>46148</v>
      </c>
      <c r="L14" s="102" t="s">
        <v>624</v>
      </c>
      <c r="M14" s="95"/>
    </row>
    <row r="15" spans="1:13" s="31" customFormat="1" ht="100.8">
      <c r="A15" s="95" t="s">
        <v>859</v>
      </c>
      <c r="B15" s="95" t="s">
        <v>860</v>
      </c>
      <c r="C15" s="95" t="s">
        <v>861</v>
      </c>
      <c r="D15" s="95" t="s">
        <v>862</v>
      </c>
      <c r="E15" s="95" t="s">
        <v>863</v>
      </c>
      <c r="F15" s="95" t="s">
        <v>863</v>
      </c>
      <c r="G15" s="102" t="s">
        <v>57</v>
      </c>
      <c r="H15" s="103">
        <v>46148</v>
      </c>
      <c r="I15" s="102" t="s">
        <v>624</v>
      </c>
      <c r="J15" s="102" t="s">
        <v>57</v>
      </c>
      <c r="K15" s="103">
        <v>46148</v>
      </c>
      <c r="L15" s="102" t="s">
        <v>624</v>
      </c>
      <c r="M15" s="95"/>
    </row>
    <row r="16" spans="1:13" s="31" customFormat="1" ht="84">
      <c r="A16" s="95" t="s">
        <v>864</v>
      </c>
      <c r="B16" s="95" t="s">
        <v>865</v>
      </c>
      <c r="C16" s="95" t="s">
        <v>866</v>
      </c>
      <c r="D16" s="95" t="s">
        <v>867</v>
      </c>
      <c r="E16" s="95" t="s">
        <v>868</v>
      </c>
      <c r="F16" s="95" t="s">
        <v>868</v>
      </c>
      <c r="G16" s="102" t="s">
        <v>57</v>
      </c>
      <c r="H16" s="103">
        <v>46148</v>
      </c>
      <c r="I16" s="102" t="s">
        <v>624</v>
      </c>
      <c r="J16" s="102" t="s">
        <v>57</v>
      </c>
      <c r="K16" s="103">
        <v>46148</v>
      </c>
      <c r="L16" s="102" t="s">
        <v>624</v>
      </c>
      <c r="M16" s="95"/>
    </row>
  </sheetData>
  <mergeCells count="15">
    <mergeCell ref="B1:F1"/>
    <mergeCell ref="B2:F2"/>
    <mergeCell ref="A8:A10"/>
    <mergeCell ref="B8:B10"/>
    <mergeCell ref="C8:C10"/>
    <mergeCell ref="D8:D10"/>
    <mergeCell ref="E8:E10"/>
    <mergeCell ref="F8:F10"/>
    <mergeCell ref="A13:M13"/>
    <mergeCell ref="G8:I8"/>
    <mergeCell ref="J8:L8"/>
    <mergeCell ref="M8:M10"/>
    <mergeCell ref="G9:I9"/>
    <mergeCell ref="J9:L9"/>
    <mergeCell ref="A11:M11"/>
  </mergeCells>
  <dataValidations count="1">
    <dataValidation type="list" operator="equal" allowBlank="1" showErrorMessage="1" promptTitle="dfdf" sqref="J14:J16 G14:G16 G12 J12" xr:uid="{409D92E7-5662-4453-A8F1-EDBA6B1E24B2}">
      <formula1>"Passed,Untested,Failed,Blocked"</formula1>
      <formula2>0</formula2>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D888-1C14-417F-A018-1B7F05B97D17}">
  <dimension ref="A1:M26"/>
  <sheetViews>
    <sheetView zoomScale="55" zoomScaleNormal="55" workbookViewId="0">
      <selection activeCell="K22" sqref="K2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610</v>
      </c>
      <c r="C2" s="137"/>
      <c r="D2" s="137"/>
      <c r="E2" s="137"/>
      <c r="F2" s="137"/>
      <c r="G2" s="29"/>
      <c r="H2" s="30"/>
      <c r="J2" s="29"/>
    </row>
    <row r="3" spans="1:13" s="31" customFormat="1">
      <c r="A3" s="43"/>
      <c r="B3" s="93" t="s">
        <v>16</v>
      </c>
      <c r="C3" s="93" t="s">
        <v>17</v>
      </c>
      <c r="D3" s="93" t="s">
        <v>43</v>
      </c>
      <c r="E3" s="93" t="s">
        <v>19</v>
      </c>
      <c r="F3" s="93" t="s">
        <v>44</v>
      </c>
      <c r="G3" s="29"/>
      <c r="H3" s="30"/>
      <c r="J3" s="29"/>
    </row>
    <row r="4" spans="1:13" s="31" customFormat="1">
      <c r="A4" s="45" t="s">
        <v>45</v>
      </c>
      <c r="B4" s="46">
        <f>COUNTIF(G12:G87,"Passed")</f>
        <v>14</v>
      </c>
      <c r="C4" s="46">
        <f>COUNTIF(G12:G87,"Failed")</f>
        <v>0</v>
      </c>
      <c r="D4" s="43">
        <f>COUNTIF(G12:G21,"Untested")</f>
        <v>0</v>
      </c>
      <c r="E4" s="47">
        <f>COUNTIF(G12:G21,"Blocked")</f>
        <v>0</v>
      </c>
      <c r="F4" s="43">
        <f>SUM(B4:C4)</f>
        <v>14</v>
      </c>
      <c r="G4" s="29"/>
      <c r="H4" s="30"/>
      <c r="J4" s="29"/>
    </row>
    <row r="5" spans="1:13" s="31" customFormat="1">
      <c r="A5" s="45" t="s">
        <v>46</v>
      </c>
      <c r="B5" s="46">
        <f>COUNTIF(J12:J87,"Passed")</f>
        <v>14</v>
      </c>
      <c r="C5" s="46">
        <f>COUNTIF(J12:J87,"Failed")</f>
        <v>0</v>
      </c>
      <c r="D5" s="43">
        <f>COUNTIF(J12:J21,"Untested")</f>
        <v>0</v>
      </c>
      <c r="E5" s="47">
        <f>COUNTIF(J12:J21,"Blocked")</f>
        <v>0</v>
      </c>
      <c r="F5" s="43">
        <f>SUM(B5:C5)</f>
        <v>14</v>
      </c>
      <c r="G5" s="29"/>
      <c r="H5" s="30"/>
      <c r="J5" s="29"/>
    </row>
    <row r="6" spans="1:13" s="31" customFormat="1" ht="216" customHeight="1">
      <c r="A6" s="88"/>
      <c r="B6" s="89"/>
      <c r="C6" s="89"/>
      <c r="D6" s="90"/>
      <c r="E6" s="91"/>
      <c r="F6" s="90"/>
      <c r="G6" s="29"/>
      <c r="H6" s="30"/>
      <c r="J6" s="29"/>
    </row>
    <row r="7" spans="1:13" s="31" customFormat="1" ht="21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3" t="s">
        <v>56</v>
      </c>
      <c r="J10" s="48" t="s">
        <v>54</v>
      </c>
      <c r="K10" s="49" t="s">
        <v>55</v>
      </c>
      <c r="L10" s="93" t="s">
        <v>56</v>
      </c>
      <c r="M10" s="134"/>
    </row>
    <row r="11" spans="1:13" s="31" customFormat="1">
      <c r="A11" s="139" t="s">
        <v>710</v>
      </c>
      <c r="B11" s="140"/>
      <c r="C11" s="140"/>
      <c r="D11" s="140"/>
      <c r="E11" s="140"/>
      <c r="F11" s="140"/>
      <c r="G11" s="140"/>
      <c r="H11" s="140"/>
      <c r="I11" s="140"/>
      <c r="J11" s="140"/>
      <c r="K11" s="140"/>
      <c r="L11" s="140"/>
      <c r="M11" s="141"/>
    </row>
    <row r="12" spans="1:13" s="31" customFormat="1" ht="33.6">
      <c r="A12" s="95" t="s">
        <v>711</v>
      </c>
      <c r="B12" s="95" t="s">
        <v>712</v>
      </c>
      <c r="C12" s="95" t="s">
        <v>713</v>
      </c>
      <c r="D12" s="95" t="s">
        <v>714</v>
      </c>
      <c r="E12" s="95" t="s">
        <v>715</v>
      </c>
      <c r="F12" s="95" t="s">
        <v>715</v>
      </c>
      <c r="G12" s="102" t="s">
        <v>57</v>
      </c>
      <c r="H12" s="103">
        <v>46148</v>
      </c>
      <c r="I12" s="102" t="s">
        <v>624</v>
      </c>
      <c r="J12" s="102" t="s">
        <v>57</v>
      </c>
      <c r="K12" s="103">
        <v>46148</v>
      </c>
      <c r="L12" s="102" t="s">
        <v>624</v>
      </c>
      <c r="M12" s="95" t="s">
        <v>625</v>
      </c>
    </row>
    <row r="13" spans="1:13" s="31" customFormat="1" ht="50.4">
      <c r="A13" s="95" t="s">
        <v>716</v>
      </c>
      <c r="B13" s="95" t="s">
        <v>717</v>
      </c>
      <c r="C13" s="95" t="s">
        <v>718</v>
      </c>
      <c r="D13" s="95" t="s">
        <v>719</v>
      </c>
      <c r="E13" s="95" t="s">
        <v>720</v>
      </c>
      <c r="F13" s="95" t="s">
        <v>720</v>
      </c>
      <c r="G13" s="102" t="s">
        <v>57</v>
      </c>
      <c r="H13" s="103">
        <v>46148</v>
      </c>
      <c r="I13" s="102" t="s">
        <v>624</v>
      </c>
      <c r="J13" s="102" t="s">
        <v>57</v>
      </c>
      <c r="K13" s="103">
        <v>46148</v>
      </c>
      <c r="L13" s="102" t="s">
        <v>624</v>
      </c>
      <c r="M13" s="95" t="s">
        <v>625</v>
      </c>
    </row>
    <row r="14" spans="1:13" s="31" customFormat="1" ht="33.6">
      <c r="A14" s="95" t="s">
        <v>721</v>
      </c>
      <c r="B14" s="95" t="s">
        <v>722</v>
      </c>
      <c r="C14" s="95" t="s">
        <v>723</v>
      </c>
      <c r="D14" s="95" t="s">
        <v>719</v>
      </c>
      <c r="E14" s="95" t="s">
        <v>724</v>
      </c>
      <c r="F14" s="95" t="s">
        <v>724</v>
      </c>
      <c r="G14" s="102" t="s">
        <v>57</v>
      </c>
      <c r="H14" s="103">
        <v>46148</v>
      </c>
      <c r="I14" s="102" t="s">
        <v>624</v>
      </c>
      <c r="J14" s="102" t="s">
        <v>57</v>
      </c>
      <c r="K14" s="103">
        <v>46148</v>
      </c>
      <c r="L14" s="102" t="s">
        <v>624</v>
      </c>
      <c r="M14" s="95"/>
    </row>
    <row r="15" spans="1:13" s="31" customFormat="1" ht="50.4">
      <c r="A15" s="95" t="s">
        <v>725</v>
      </c>
      <c r="B15" s="95" t="s">
        <v>726</v>
      </c>
      <c r="C15" s="95" t="s">
        <v>727</v>
      </c>
      <c r="D15" s="95" t="s">
        <v>719</v>
      </c>
      <c r="E15" s="95" t="s">
        <v>728</v>
      </c>
      <c r="F15" s="95" t="s">
        <v>728</v>
      </c>
      <c r="G15" s="102" t="s">
        <v>57</v>
      </c>
      <c r="H15" s="103">
        <v>46148</v>
      </c>
      <c r="I15" s="102" t="s">
        <v>624</v>
      </c>
      <c r="J15" s="102" t="s">
        <v>57</v>
      </c>
      <c r="K15" s="103">
        <v>46148</v>
      </c>
      <c r="L15" s="102" t="s">
        <v>624</v>
      </c>
      <c r="M15" s="95"/>
    </row>
    <row r="16" spans="1:13" s="31" customFormat="1" ht="33.6">
      <c r="A16" s="95" t="s">
        <v>729</v>
      </c>
      <c r="B16" s="95" t="s">
        <v>730</v>
      </c>
      <c r="C16" s="95" t="s">
        <v>731</v>
      </c>
      <c r="D16" s="95" t="s">
        <v>719</v>
      </c>
      <c r="E16" s="95" t="s">
        <v>732</v>
      </c>
      <c r="F16" s="95" t="s">
        <v>732</v>
      </c>
      <c r="G16" s="102" t="s">
        <v>57</v>
      </c>
      <c r="H16" s="103">
        <v>46148</v>
      </c>
      <c r="I16" s="102" t="s">
        <v>624</v>
      </c>
      <c r="J16" s="102" t="s">
        <v>57</v>
      </c>
      <c r="K16" s="103">
        <v>46148</v>
      </c>
      <c r="L16" s="102" t="s">
        <v>624</v>
      </c>
      <c r="M16" s="95"/>
    </row>
    <row r="17" spans="1:13" s="31" customFormat="1" ht="33.6">
      <c r="A17" s="95" t="s">
        <v>733</v>
      </c>
      <c r="B17" s="95" t="s">
        <v>734</v>
      </c>
      <c r="C17" s="95" t="s">
        <v>735</v>
      </c>
      <c r="D17" s="95" t="s">
        <v>719</v>
      </c>
      <c r="E17" s="95" t="s">
        <v>736</v>
      </c>
      <c r="F17" s="95" t="s">
        <v>737</v>
      </c>
      <c r="G17" s="102" t="s">
        <v>57</v>
      </c>
      <c r="H17" s="103">
        <v>46148</v>
      </c>
      <c r="I17" s="102" t="s">
        <v>624</v>
      </c>
      <c r="J17" s="102" t="s">
        <v>57</v>
      </c>
      <c r="K17" s="103">
        <v>46148</v>
      </c>
      <c r="L17" s="102" t="s">
        <v>624</v>
      </c>
      <c r="M17" s="95"/>
    </row>
    <row r="18" spans="1:13" s="31" customFormat="1">
      <c r="A18" s="139" t="s">
        <v>738</v>
      </c>
      <c r="B18" s="140"/>
      <c r="C18" s="140"/>
      <c r="D18" s="140"/>
      <c r="E18" s="140"/>
      <c r="F18" s="140"/>
      <c r="G18" s="140"/>
      <c r="H18" s="140"/>
      <c r="I18" s="140"/>
      <c r="J18" s="140"/>
      <c r="K18" s="140"/>
      <c r="L18" s="140"/>
      <c r="M18" s="141"/>
    </row>
    <row r="19" spans="1:13" s="31" customFormat="1" ht="33.6">
      <c r="A19" s="95" t="s">
        <v>739</v>
      </c>
      <c r="B19" s="95" t="s">
        <v>740</v>
      </c>
      <c r="C19" s="95" t="s">
        <v>741</v>
      </c>
      <c r="D19" s="95" t="s">
        <v>719</v>
      </c>
      <c r="E19" s="95" t="s">
        <v>742</v>
      </c>
      <c r="F19" s="95" t="s">
        <v>742</v>
      </c>
      <c r="G19" s="102" t="s">
        <v>57</v>
      </c>
      <c r="H19" s="103">
        <v>46148</v>
      </c>
      <c r="I19" s="102" t="s">
        <v>624</v>
      </c>
      <c r="J19" s="102" t="s">
        <v>57</v>
      </c>
      <c r="K19" s="103">
        <v>46148</v>
      </c>
      <c r="L19" s="102" t="s">
        <v>624</v>
      </c>
      <c r="M19" s="95"/>
    </row>
    <row r="20" spans="1:13" s="31" customFormat="1" ht="50.4">
      <c r="A20" s="95" t="s">
        <v>743</v>
      </c>
      <c r="B20" s="95" t="s">
        <v>744</v>
      </c>
      <c r="C20" s="95" t="s">
        <v>745</v>
      </c>
      <c r="D20" s="95" t="s">
        <v>719</v>
      </c>
      <c r="E20" s="95" t="s">
        <v>746</v>
      </c>
      <c r="F20" s="95" t="s">
        <v>746</v>
      </c>
      <c r="G20" s="102" t="s">
        <v>57</v>
      </c>
      <c r="H20" s="103">
        <v>46148</v>
      </c>
      <c r="I20" s="102" t="s">
        <v>624</v>
      </c>
      <c r="J20" s="102" t="s">
        <v>57</v>
      </c>
      <c r="K20" s="103">
        <v>46148</v>
      </c>
      <c r="L20" s="102" t="s">
        <v>624</v>
      </c>
      <c r="M20" s="95"/>
    </row>
    <row r="21" spans="1:13" s="31" customFormat="1" ht="33.6">
      <c r="A21" s="95" t="s">
        <v>747</v>
      </c>
      <c r="B21" s="95" t="s">
        <v>748</v>
      </c>
      <c r="C21" s="95" t="s">
        <v>749</v>
      </c>
      <c r="D21" s="95" t="s">
        <v>750</v>
      </c>
      <c r="E21" s="95" t="s">
        <v>751</v>
      </c>
      <c r="F21" s="95" t="s">
        <v>751</v>
      </c>
      <c r="G21" s="102" t="s">
        <v>57</v>
      </c>
      <c r="H21" s="103">
        <v>46148</v>
      </c>
      <c r="I21" s="102" t="s">
        <v>624</v>
      </c>
      <c r="J21" s="102" t="s">
        <v>57</v>
      </c>
      <c r="K21" s="103">
        <v>46148</v>
      </c>
      <c r="L21" s="102" t="s">
        <v>624</v>
      </c>
      <c r="M21" s="95"/>
    </row>
    <row r="22" spans="1:13" ht="84">
      <c r="A22" s="95" t="s">
        <v>752</v>
      </c>
      <c r="B22" s="95" t="s">
        <v>753</v>
      </c>
      <c r="C22" s="95" t="s">
        <v>754</v>
      </c>
      <c r="D22" s="95" t="s">
        <v>755</v>
      </c>
      <c r="E22" s="95" t="s">
        <v>756</v>
      </c>
      <c r="F22" s="95" t="s">
        <v>756</v>
      </c>
      <c r="G22" s="102" t="s">
        <v>57</v>
      </c>
      <c r="H22" s="103">
        <v>46148</v>
      </c>
      <c r="I22" s="102" t="s">
        <v>624</v>
      </c>
      <c r="J22" s="102" t="s">
        <v>57</v>
      </c>
      <c r="K22" s="103">
        <v>46148</v>
      </c>
      <c r="L22" s="102" t="s">
        <v>624</v>
      </c>
      <c r="M22" s="95"/>
    </row>
    <row r="23" spans="1:13" ht="50.4">
      <c r="A23" s="95" t="s">
        <v>757</v>
      </c>
      <c r="B23" s="95" t="s">
        <v>758</v>
      </c>
      <c r="C23" s="95" t="s">
        <v>759</v>
      </c>
      <c r="D23" s="95" t="s">
        <v>760</v>
      </c>
      <c r="E23" s="95" t="s">
        <v>761</v>
      </c>
      <c r="F23" s="95" t="s">
        <v>761</v>
      </c>
      <c r="G23" s="102" t="s">
        <v>57</v>
      </c>
      <c r="H23" s="103">
        <v>46148</v>
      </c>
      <c r="I23" s="102" t="s">
        <v>624</v>
      </c>
      <c r="J23" s="102" t="s">
        <v>57</v>
      </c>
      <c r="K23" s="103">
        <v>46148</v>
      </c>
      <c r="L23" s="102" t="s">
        <v>624</v>
      </c>
      <c r="M23" s="95"/>
    </row>
    <row r="24" spans="1:13" ht="50.4">
      <c r="A24" s="95" t="s">
        <v>762</v>
      </c>
      <c r="B24" s="95" t="s">
        <v>763</v>
      </c>
      <c r="C24" s="95" t="s">
        <v>764</v>
      </c>
      <c r="D24" s="95" t="s">
        <v>719</v>
      </c>
      <c r="E24" s="95" t="s">
        <v>765</v>
      </c>
      <c r="F24" s="95" t="s">
        <v>765</v>
      </c>
      <c r="G24" s="102" t="s">
        <v>57</v>
      </c>
      <c r="H24" s="103">
        <v>46148</v>
      </c>
      <c r="I24" s="102" t="s">
        <v>624</v>
      </c>
      <c r="J24" s="102" t="s">
        <v>57</v>
      </c>
      <c r="K24" s="103">
        <v>46148</v>
      </c>
      <c r="L24" s="102" t="s">
        <v>624</v>
      </c>
      <c r="M24" s="95"/>
    </row>
    <row r="25" spans="1:13" ht="50.4">
      <c r="A25" s="95" t="s">
        <v>766</v>
      </c>
      <c r="B25" s="95" t="s">
        <v>767</v>
      </c>
      <c r="C25" s="95" t="s">
        <v>768</v>
      </c>
      <c r="D25" s="95" t="s">
        <v>719</v>
      </c>
      <c r="E25" s="95" t="s">
        <v>769</v>
      </c>
      <c r="F25" s="95" t="s">
        <v>769</v>
      </c>
      <c r="G25" s="102" t="s">
        <v>57</v>
      </c>
      <c r="H25" s="103">
        <v>46148</v>
      </c>
      <c r="I25" s="102" t="s">
        <v>624</v>
      </c>
      <c r="J25" s="102" t="s">
        <v>57</v>
      </c>
      <c r="K25" s="103">
        <v>46148</v>
      </c>
      <c r="L25" s="102" t="s">
        <v>624</v>
      </c>
      <c r="M25" s="95"/>
    </row>
    <row r="26" spans="1:13" ht="67.2">
      <c r="A26" s="95" t="s">
        <v>770</v>
      </c>
      <c r="B26" s="95" t="s">
        <v>771</v>
      </c>
      <c r="C26" s="95" t="s">
        <v>772</v>
      </c>
      <c r="D26" s="95" t="s">
        <v>719</v>
      </c>
      <c r="E26" s="95" t="s">
        <v>773</v>
      </c>
      <c r="F26" s="95" t="s">
        <v>773</v>
      </c>
      <c r="G26" s="102" t="s">
        <v>57</v>
      </c>
      <c r="H26" s="103">
        <v>46148</v>
      </c>
      <c r="I26" s="102" t="s">
        <v>624</v>
      </c>
      <c r="J26" s="102" t="s">
        <v>57</v>
      </c>
      <c r="K26" s="103">
        <v>46148</v>
      </c>
      <c r="L26" s="102" t="s">
        <v>624</v>
      </c>
      <c r="M26" s="95"/>
    </row>
  </sheetData>
  <mergeCells count="15">
    <mergeCell ref="A18:M18"/>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12:G17 G19:G26 J12:J17 J19:J26" xr:uid="{8016B05A-8F1D-4929-BC45-3B0DF7085F91}">
      <formula1>"Passed,Untested,Failed,Blocked"</formula1>
      <formula2>0</formula2>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21C8-2ADD-4741-8048-60D8D1066E25}">
  <dimension ref="A1:M27"/>
  <sheetViews>
    <sheetView zoomScale="55" zoomScaleNormal="55" workbookViewId="0">
      <selection activeCell="A2" sqref="A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611</v>
      </c>
      <c r="C2" s="137"/>
      <c r="D2" s="137"/>
      <c r="E2" s="137"/>
      <c r="F2" s="137"/>
      <c r="G2" s="29"/>
      <c r="H2" s="30"/>
      <c r="J2" s="29"/>
    </row>
    <row r="3" spans="1:13" s="31" customFormat="1">
      <c r="A3" s="43"/>
      <c r="B3" s="93" t="s">
        <v>16</v>
      </c>
      <c r="C3" s="93" t="s">
        <v>17</v>
      </c>
      <c r="D3" s="93" t="s">
        <v>43</v>
      </c>
      <c r="E3" s="93" t="s">
        <v>19</v>
      </c>
      <c r="F3" s="93" t="s">
        <v>44</v>
      </c>
      <c r="G3" s="29"/>
      <c r="H3" s="30"/>
      <c r="J3" s="29"/>
    </row>
    <row r="4" spans="1:13" s="31" customFormat="1">
      <c r="A4" s="45" t="s">
        <v>45</v>
      </c>
      <c r="B4" s="46">
        <f>COUNTIF(G12:G87,"Passed")</f>
        <v>15</v>
      </c>
      <c r="C4" s="46">
        <f>COUNTIF(G12:G87,"Failed")</f>
        <v>0</v>
      </c>
      <c r="D4" s="43">
        <f>COUNTIF(G12:G21,"Untested")</f>
        <v>0</v>
      </c>
      <c r="E4" s="47">
        <f>COUNTIF(G12:G21,"Blocked")</f>
        <v>0</v>
      </c>
      <c r="F4" s="43">
        <f>SUM(B4:C4)</f>
        <v>15</v>
      </c>
      <c r="G4" s="29"/>
      <c r="H4" s="30"/>
      <c r="J4" s="29"/>
    </row>
    <row r="5" spans="1:13" s="31" customFormat="1">
      <c r="A5" s="45" t="s">
        <v>46</v>
      </c>
      <c r="B5" s="46">
        <f>COUNTIF(J12:J87,"Passed")</f>
        <v>15</v>
      </c>
      <c r="C5" s="46">
        <f>COUNTIF(J12:J87,"Failed")</f>
        <v>0</v>
      </c>
      <c r="D5" s="43">
        <f>COUNTIF(J12:J21,"Untested")</f>
        <v>0</v>
      </c>
      <c r="E5" s="47">
        <f>COUNTIF(J12:J21,"Blocked")</f>
        <v>0</v>
      </c>
      <c r="F5" s="43">
        <f>SUM(B5:C5)</f>
        <v>15</v>
      </c>
      <c r="G5" s="29"/>
      <c r="H5" s="30"/>
      <c r="J5" s="29"/>
    </row>
    <row r="6" spans="1:13" s="31" customFormat="1" ht="216" customHeight="1">
      <c r="A6" s="88"/>
      <c r="B6" s="89"/>
      <c r="C6" s="89"/>
      <c r="D6" s="90"/>
      <c r="E6" s="91"/>
      <c r="F6" s="90"/>
      <c r="G6" s="29"/>
      <c r="H6" s="30"/>
      <c r="J6" s="29"/>
    </row>
    <row r="7" spans="1:13" s="31" customFormat="1" ht="21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3" t="s">
        <v>56</v>
      </c>
      <c r="J10" s="48" t="s">
        <v>54</v>
      </c>
      <c r="K10" s="49" t="s">
        <v>55</v>
      </c>
      <c r="L10" s="93" t="s">
        <v>56</v>
      </c>
      <c r="M10" s="134"/>
    </row>
    <row r="11" spans="1:13" s="31" customFormat="1">
      <c r="A11" s="139" t="s">
        <v>774</v>
      </c>
      <c r="B11" s="140"/>
      <c r="C11" s="140"/>
      <c r="D11" s="140"/>
      <c r="E11" s="140"/>
      <c r="F11" s="140"/>
      <c r="G11" s="140"/>
      <c r="H11" s="140"/>
      <c r="I11" s="140"/>
      <c r="J11" s="140"/>
      <c r="K11" s="140"/>
      <c r="L11" s="140"/>
      <c r="M11" s="141"/>
    </row>
    <row r="12" spans="1:13" s="31" customFormat="1" ht="50.4">
      <c r="A12" s="95" t="s">
        <v>775</v>
      </c>
      <c r="B12" s="95" t="s">
        <v>776</v>
      </c>
      <c r="C12" s="95" t="s">
        <v>777</v>
      </c>
      <c r="D12" s="95" t="s">
        <v>778</v>
      </c>
      <c r="E12" s="95" t="s">
        <v>779</v>
      </c>
      <c r="F12" s="95" t="s">
        <v>779</v>
      </c>
      <c r="G12" s="102" t="s">
        <v>57</v>
      </c>
      <c r="H12" s="103">
        <v>46148</v>
      </c>
      <c r="I12" s="102" t="s">
        <v>624</v>
      </c>
      <c r="J12" s="102" t="s">
        <v>57</v>
      </c>
      <c r="K12" s="103">
        <v>46148</v>
      </c>
      <c r="L12" s="102" t="s">
        <v>624</v>
      </c>
      <c r="M12" s="95" t="s">
        <v>625</v>
      </c>
    </row>
    <row r="13" spans="1:13" s="31" customFormat="1" ht="67.2">
      <c r="A13" s="95" t="s">
        <v>780</v>
      </c>
      <c r="B13" s="95" t="s">
        <v>781</v>
      </c>
      <c r="C13" s="95" t="s">
        <v>782</v>
      </c>
      <c r="D13" s="95" t="s">
        <v>783</v>
      </c>
      <c r="E13" s="95" t="s">
        <v>784</v>
      </c>
      <c r="F13" s="95" t="s">
        <v>784</v>
      </c>
      <c r="G13" s="102" t="s">
        <v>57</v>
      </c>
      <c r="H13" s="103">
        <v>46148</v>
      </c>
      <c r="I13" s="102" t="s">
        <v>624</v>
      </c>
      <c r="J13" s="102" t="s">
        <v>57</v>
      </c>
      <c r="K13" s="103">
        <v>46148</v>
      </c>
      <c r="L13" s="102" t="s">
        <v>624</v>
      </c>
      <c r="M13" s="95" t="s">
        <v>625</v>
      </c>
    </row>
    <row r="14" spans="1:13" s="31" customFormat="1" ht="100.8">
      <c r="A14" s="95" t="s">
        <v>785</v>
      </c>
      <c r="B14" s="95" t="s">
        <v>786</v>
      </c>
      <c r="C14" s="95" t="s">
        <v>787</v>
      </c>
      <c r="D14" s="95" t="s">
        <v>788</v>
      </c>
      <c r="E14" s="95" t="s">
        <v>789</v>
      </c>
      <c r="F14" s="95" t="s">
        <v>789</v>
      </c>
      <c r="G14" s="102" t="s">
        <v>57</v>
      </c>
      <c r="H14" s="103">
        <v>46148</v>
      </c>
      <c r="I14" s="102" t="s">
        <v>624</v>
      </c>
      <c r="J14" s="102" t="s">
        <v>57</v>
      </c>
      <c r="K14" s="103">
        <v>46148</v>
      </c>
      <c r="L14" s="102" t="s">
        <v>624</v>
      </c>
      <c r="M14" s="95"/>
    </row>
    <row r="15" spans="1:13" s="31" customFormat="1">
      <c r="A15" s="139" t="s">
        <v>790</v>
      </c>
      <c r="B15" s="140"/>
      <c r="C15" s="140"/>
      <c r="D15" s="140"/>
      <c r="E15" s="140"/>
      <c r="F15" s="140"/>
      <c r="G15" s="140"/>
      <c r="H15" s="140"/>
      <c r="I15" s="140"/>
      <c r="J15" s="140"/>
      <c r="K15" s="140"/>
      <c r="L15" s="140"/>
      <c r="M15" s="141"/>
    </row>
    <row r="16" spans="1:13" s="31" customFormat="1" ht="67.2">
      <c r="A16" s="95" t="s">
        <v>791</v>
      </c>
      <c r="B16" s="95" t="s">
        <v>792</v>
      </c>
      <c r="C16" s="95" t="s">
        <v>793</v>
      </c>
      <c r="D16" s="95" t="s">
        <v>794</v>
      </c>
      <c r="E16" s="95" t="s">
        <v>795</v>
      </c>
      <c r="F16" s="95" t="s">
        <v>795</v>
      </c>
      <c r="G16" s="102" t="s">
        <v>57</v>
      </c>
      <c r="H16" s="103">
        <v>46148</v>
      </c>
      <c r="I16" s="102" t="s">
        <v>624</v>
      </c>
      <c r="J16" s="102" t="s">
        <v>57</v>
      </c>
      <c r="K16" s="103">
        <v>46148</v>
      </c>
      <c r="L16" s="102" t="s">
        <v>624</v>
      </c>
      <c r="M16" s="95"/>
    </row>
    <row r="17" spans="1:13" s="31" customFormat="1" ht="67.2">
      <c r="A17" s="95" t="s">
        <v>796</v>
      </c>
      <c r="B17" s="95" t="s">
        <v>797</v>
      </c>
      <c r="C17" s="95" t="s">
        <v>798</v>
      </c>
      <c r="D17" s="95" t="s">
        <v>799</v>
      </c>
      <c r="E17" s="95" t="s">
        <v>800</v>
      </c>
      <c r="F17" s="95" t="s">
        <v>800</v>
      </c>
      <c r="G17" s="102" t="s">
        <v>57</v>
      </c>
      <c r="H17" s="103">
        <v>46148</v>
      </c>
      <c r="I17" s="102" t="s">
        <v>624</v>
      </c>
      <c r="J17" s="102" t="s">
        <v>57</v>
      </c>
      <c r="K17" s="103">
        <v>46148</v>
      </c>
      <c r="L17" s="102" t="s">
        <v>624</v>
      </c>
      <c r="M17" s="95"/>
    </row>
    <row r="18" spans="1:13" s="31" customFormat="1" ht="67.2">
      <c r="A18" s="95" t="s">
        <v>801</v>
      </c>
      <c r="B18" s="95" t="s">
        <v>802</v>
      </c>
      <c r="C18" s="95" t="s">
        <v>803</v>
      </c>
      <c r="D18" s="95" t="s">
        <v>804</v>
      </c>
      <c r="E18" s="95" t="s">
        <v>805</v>
      </c>
      <c r="F18" s="95" t="s">
        <v>805</v>
      </c>
      <c r="G18" s="102" t="s">
        <v>57</v>
      </c>
      <c r="H18" s="103">
        <v>46148</v>
      </c>
      <c r="I18" s="102" t="s">
        <v>624</v>
      </c>
      <c r="J18" s="102" t="s">
        <v>57</v>
      </c>
      <c r="K18" s="103">
        <v>46148</v>
      </c>
      <c r="L18" s="102" t="s">
        <v>624</v>
      </c>
      <c r="M18" s="95"/>
    </row>
    <row r="19" spans="1:13" s="31" customFormat="1" ht="50.4">
      <c r="A19" s="95" t="s">
        <v>806</v>
      </c>
      <c r="B19" s="95" t="s">
        <v>807</v>
      </c>
      <c r="C19" s="95" t="s">
        <v>808</v>
      </c>
      <c r="D19" s="95" t="s">
        <v>799</v>
      </c>
      <c r="E19" s="95" t="s">
        <v>809</v>
      </c>
      <c r="F19" s="95" t="s">
        <v>809</v>
      </c>
      <c r="G19" s="102" t="s">
        <v>57</v>
      </c>
      <c r="H19" s="103">
        <v>46148</v>
      </c>
      <c r="I19" s="102" t="s">
        <v>624</v>
      </c>
      <c r="J19" s="102" t="s">
        <v>57</v>
      </c>
      <c r="K19" s="103">
        <v>46148</v>
      </c>
      <c r="L19" s="102" t="s">
        <v>624</v>
      </c>
      <c r="M19" s="95"/>
    </row>
    <row r="20" spans="1:13" s="31" customFormat="1" ht="84">
      <c r="A20" s="95" t="s">
        <v>810</v>
      </c>
      <c r="B20" s="95" t="s">
        <v>811</v>
      </c>
      <c r="C20" s="95" t="s">
        <v>812</v>
      </c>
      <c r="D20" s="95" t="s">
        <v>813</v>
      </c>
      <c r="E20" s="95" t="s">
        <v>814</v>
      </c>
      <c r="F20" s="95" t="s">
        <v>814</v>
      </c>
      <c r="G20" s="102" t="s">
        <v>57</v>
      </c>
      <c r="H20" s="103">
        <v>46148</v>
      </c>
      <c r="I20" s="102" t="s">
        <v>624</v>
      </c>
      <c r="J20" s="102" t="s">
        <v>57</v>
      </c>
      <c r="K20" s="103">
        <v>46148</v>
      </c>
      <c r="L20" s="102" t="s">
        <v>624</v>
      </c>
      <c r="M20" s="95"/>
    </row>
    <row r="21" spans="1:13" s="31" customFormat="1" ht="84">
      <c r="A21" s="95" t="s">
        <v>815</v>
      </c>
      <c r="B21" s="95" t="s">
        <v>816</v>
      </c>
      <c r="C21" s="95" t="s">
        <v>817</v>
      </c>
      <c r="D21" s="95" t="s">
        <v>818</v>
      </c>
      <c r="E21" s="95" t="s">
        <v>819</v>
      </c>
      <c r="F21" s="95" t="s">
        <v>819</v>
      </c>
      <c r="G21" s="102" t="s">
        <v>57</v>
      </c>
      <c r="H21" s="103">
        <v>46148</v>
      </c>
      <c r="I21" s="102" t="s">
        <v>624</v>
      </c>
      <c r="J21" s="102" t="s">
        <v>57</v>
      </c>
      <c r="K21" s="103">
        <v>46148</v>
      </c>
      <c r="L21" s="102" t="s">
        <v>624</v>
      </c>
      <c r="M21" s="95"/>
    </row>
    <row r="22" spans="1:13" ht="67.2">
      <c r="A22" s="95" t="s">
        <v>820</v>
      </c>
      <c r="B22" s="95" t="s">
        <v>821</v>
      </c>
      <c r="C22" s="95" t="s">
        <v>822</v>
      </c>
      <c r="D22" s="95" t="s">
        <v>823</v>
      </c>
      <c r="E22" s="95" t="s">
        <v>824</v>
      </c>
      <c r="F22" s="95" t="s">
        <v>824</v>
      </c>
      <c r="G22" s="102" t="s">
        <v>57</v>
      </c>
      <c r="H22" s="103">
        <v>46148</v>
      </c>
      <c r="I22" s="102" t="s">
        <v>624</v>
      </c>
      <c r="J22" s="102" t="s">
        <v>57</v>
      </c>
      <c r="K22" s="103">
        <v>46148</v>
      </c>
      <c r="L22" s="102" t="s">
        <v>624</v>
      </c>
      <c r="M22" s="95"/>
    </row>
    <row r="23" spans="1:13" ht="67.2">
      <c r="A23" s="95" t="s">
        <v>825</v>
      </c>
      <c r="B23" s="95" t="s">
        <v>826</v>
      </c>
      <c r="C23" s="95" t="s">
        <v>827</v>
      </c>
      <c r="D23" s="95" t="s">
        <v>818</v>
      </c>
      <c r="E23" s="95" t="s">
        <v>828</v>
      </c>
      <c r="F23" s="95" t="s">
        <v>828</v>
      </c>
      <c r="G23" s="102" t="s">
        <v>57</v>
      </c>
      <c r="H23" s="103">
        <v>46148</v>
      </c>
      <c r="I23" s="102" t="s">
        <v>624</v>
      </c>
      <c r="J23" s="102" t="s">
        <v>57</v>
      </c>
      <c r="K23" s="103">
        <v>46148</v>
      </c>
      <c r="L23" s="102" t="s">
        <v>624</v>
      </c>
      <c r="M23" s="95"/>
    </row>
    <row r="24" spans="1:13" ht="67.2">
      <c r="A24" s="95" t="s">
        <v>829</v>
      </c>
      <c r="B24" s="95" t="s">
        <v>830</v>
      </c>
      <c r="C24" s="95" t="s">
        <v>831</v>
      </c>
      <c r="D24" s="95" t="s">
        <v>832</v>
      </c>
      <c r="E24" s="95" t="s">
        <v>833</v>
      </c>
      <c r="F24" s="95" t="s">
        <v>833</v>
      </c>
      <c r="G24" s="102" t="s">
        <v>57</v>
      </c>
      <c r="H24" s="103">
        <v>46148</v>
      </c>
      <c r="I24" s="102" t="s">
        <v>624</v>
      </c>
      <c r="J24" s="102" t="s">
        <v>57</v>
      </c>
      <c r="K24" s="103">
        <v>46148</v>
      </c>
      <c r="L24" s="102" t="s">
        <v>624</v>
      </c>
      <c r="M24" s="95"/>
    </row>
    <row r="25" spans="1:13" ht="67.2">
      <c r="A25" s="95" t="s">
        <v>834</v>
      </c>
      <c r="B25" s="95" t="s">
        <v>835</v>
      </c>
      <c r="C25" s="95" t="s">
        <v>836</v>
      </c>
      <c r="D25" s="95" t="s">
        <v>837</v>
      </c>
      <c r="E25" s="95" t="s">
        <v>838</v>
      </c>
      <c r="F25" s="95" t="s">
        <v>838</v>
      </c>
      <c r="G25" s="102" t="s">
        <v>57</v>
      </c>
      <c r="H25" s="103">
        <v>46148</v>
      </c>
      <c r="I25" s="102" t="s">
        <v>624</v>
      </c>
      <c r="J25" s="102" t="s">
        <v>57</v>
      </c>
      <c r="K25" s="103">
        <v>46148</v>
      </c>
      <c r="L25" s="102" t="s">
        <v>624</v>
      </c>
      <c r="M25" s="95"/>
    </row>
    <row r="26" spans="1:13" ht="50.4">
      <c r="A26" s="95" t="s">
        <v>839</v>
      </c>
      <c r="B26" s="95" t="s">
        <v>840</v>
      </c>
      <c r="C26" s="95" t="s">
        <v>841</v>
      </c>
      <c r="D26" s="95" t="s">
        <v>842</v>
      </c>
      <c r="E26" s="95" t="s">
        <v>843</v>
      </c>
      <c r="F26" s="95" t="s">
        <v>843</v>
      </c>
      <c r="G26" s="102" t="s">
        <v>57</v>
      </c>
      <c r="H26" s="103">
        <v>46148</v>
      </c>
      <c r="I26" s="102" t="s">
        <v>624</v>
      </c>
      <c r="J26" s="102" t="s">
        <v>57</v>
      </c>
      <c r="K26" s="103">
        <v>46148</v>
      </c>
      <c r="L26" s="102" t="s">
        <v>624</v>
      </c>
      <c r="M26" s="95"/>
    </row>
    <row r="27" spans="1:13" ht="50.4">
      <c r="A27" s="95" t="s">
        <v>844</v>
      </c>
      <c r="B27" s="95" t="s">
        <v>845</v>
      </c>
      <c r="C27" s="95" t="s">
        <v>846</v>
      </c>
      <c r="D27" s="95" t="s">
        <v>847</v>
      </c>
      <c r="E27" s="95" t="s">
        <v>848</v>
      </c>
      <c r="F27" s="95" t="s">
        <v>848</v>
      </c>
      <c r="G27" s="102" t="s">
        <v>57</v>
      </c>
      <c r="H27" s="103">
        <v>46148</v>
      </c>
      <c r="I27" s="102" t="s">
        <v>624</v>
      </c>
      <c r="J27" s="102" t="s">
        <v>57</v>
      </c>
      <c r="K27" s="103">
        <v>46148</v>
      </c>
      <c r="L27" s="102" t="s">
        <v>624</v>
      </c>
      <c r="M27" s="95"/>
    </row>
  </sheetData>
  <mergeCells count="15">
    <mergeCell ref="A15:M15"/>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J12:J14 G12:G14 J16:J27 G16:G27" xr:uid="{8271822A-A5B0-4B43-81AE-E7FDACD5DC9C}">
      <formula1>"Passed,Untested,Failed,Blocked"</formula1>
      <formula2>0</formula2>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D996-C97A-44A3-BF5F-196CCC9D989F}">
  <dimension ref="A1:M18"/>
  <sheetViews>
    <sheetView zoomScale="55" zoomScaleNormal="55" workbookViewId="0">
      <selection activeCell="K14" sqref="K14"/>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36.21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612</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COUNTIF(G12:G65,"Passed")</f>
        <v>6</v>
      </c>
      <c r="C4" s="46">
        <f>COUNTIF(G12:G65,"Failed")</f>
        <v>1</v>
      </c>
      <c r="D4" s="43">
        <f>COUNTIF(G12:G16,"Untested")</f>
        <v>0</v>
      </c>
      <c r="E4" s="47">
        <f>COUNTIF(G12:G16,"Blocked")</f>
        <v>0</v>
      </c>
      <c r="F4" s="43">
        <f>SUM(B4:C4)</f>
        <v>7</v>
      </c>
      <c r="G4" s="29"/>
      <c r="H4" s="30"/>
      <c r="J4" s="29"/>
    </row>
    <row r="5" spans="1:13" s="31" customFormat="1">
      <c r="A5" s="45" t="s">
        <v>46</v>
      </c>
      <c r="B5" s="46">
        <f>COUNTIF(J12:J65,"Passed")</f>
        <v>6</v>
      </c>
      <c r="C5" s="46">
        <f>COUNTIF(J12:J65,"Failed")</f>
        <v>1</v>
      </c>
      <c r="D5" s="43">
        <f>COUNTIF(J12:J16,"Untested")</f>
        <v>0</v>
      </c>
      <c r="E5" s="47">
        <f>COUNTIF(J12:J16,"Blocked")</f>
        <v>0</v>
      </c>
      <c r="F5" s="43">
        <f>SUM(B5:C5)</f>
        <v>7</v>
      </c>
      <c r="G5" s="29"/>
      <c r="H5" s="30"/>
      <c r="J5" s="29"/>
    </row>
    <row r="6" spans="1:13" s="31" customFormat="1" ht="216" customHeight="1">
      <c r="A6" s="88"/>
      <c r="B6" s="89"/>
      <c r="C6" s="89"/>
      <c r="D6" s="90"/>
      <c r="E6" s="91"/>
      <c r="F6" s="90"/>
      <c r="G6" s="29"/>
      <c r="H6" s="30"/>
      <c r="J6" s="29"/>
    </row>
    <row r="7" spans="1:13" s="31" customFormat="1" ht="21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42" t="s">
        <v>986</v>
      </c>
      <c r="B11" s="142"/>
      <c r="C11" s="142"/>
      <c r="D11" s="142"/>
      <c r="E11" s="142"/>
      <c r="F11" s="142"/>
      <c r="G11" s="142"/>
      <c r="H11" s="142"/>
      <c r="I11" s="142"/>
      <c r="J11" s="142"/>
      <c r="K11" s="142"/>
      <c r="L11" s="142"/>
      <c r="M11" s="142"/>
    </row>
    <row r="12" spans="1:13" s="31" customFormat="1" ht="84">
      <c r="A12" s="104" t="s">
        <v>987</v>
      </c>
      <c r="B12" s="104" t="s">
        <v>1028</v>
      </c>
      <c r="C12" s="104" t="s">
        <v>1029</v>
      </c>
      <c r="D12" s="104" t="s">
        <v>1030</v>
      </c>
      <c r="E12" s="104" t="s">
        <v>1031</v>
      </c>
      <c r="F12" s="104" t="s">
        <v>1031</v>
      </c>
      <c r="G12" s="105" t="s">
        <v>57</v>
      </c>
      <c r="H12" s="103">
        <v>46147</v>
      </c>
      <c r="I12" s="106" t="s">
        <v>988</v>
      </c>
      <c r="J12" s="105" t="s">
        <v>57</v>
      </c>
      <c r="K12" s="103">
        <v>46148</v>
      </c>
      <c r="L12" s="106" t="s">
        <v>988</v>
      </c>
      <c r="M12" s="107"/>
    </row>
    <row r="13" spans="1:13" s="31" customFormat="1" ht="50.4">
      <c r="A13" s="104" t="s">
        <v>989</v>
      </c>
      <c r="B13" s="104" t="s">
        <v>1032</v>
      </c>
      <c r="C13" s="104" t="s">
        <v>1033</v>
      </c>
      <c r="D13" s="104" t="s">
        <v>1034</v>
      </c>
      <c r="E13" s="104" t="s">
        <v>1035</v>
      </c>
      <c r="F13" s="104" t="s">
        <v>1035</v>
      </c>
      <c r="G13" s="105" t="s">
        <v>58</v>
      </c>
      <c r="H13" s="103">
        <v>46147</v>
      </c>
      <c r="I13" s="106" t="s">
        <v>988</v>
      </c>
      <c r="J13" s="105" t="s">
        <v>58</v>
      </c>
      <c r="K13" s="103">
        <v>46148</v>
      </c>
      <c r="L13" s="106" t="s">
        <v>988</v>
      </c>
      <c r="M13" s="107"/>
    </row>
    <row r="14" spans="1:13" s="31" customFormat="1" ht="84">
      <c r="A14" s="104" t="s">
        <v>990</v>
      </c>
      <c r="B14" s="104" t="s">
        <v>1036</v>
      </c>
      <c r="C14" s="104" t="s">
        <v>1037</v>
      </c>
      <c r="D14" s="104" t="s">
        <v>1038</v>
      </c>
      <c r="E14" s="104" t="s">
        <v>1039</v>
      </c>
      <c r="F14" s="104" t="s">
        <v>1039</v>
      </c>
      <c r="G14" s="105" t="s">
        <v>57</v>
      </c>
      <c r="H14" s="103">
        <v>46147</v>
      </c>
      <c r="I14" s="106" t="s">
        <v>988</v>
      </c>
      <c r="J14" s="105" t="s">
        <v>57</v>
      </c>
      <c r="K14" s="103">
        <v>46148</v>
      </c>
      <c r="L14" s="106" t="s">
        <v>988</v>
      </c>
      <c r="M14" s="107"/>
    </row>
    <row r="15" spans="1:13" s="31" customFormat="1" ht="67.2">
      <c r="A15" s="104" t="s">
        <v>991</v>
      </c>
      <c r="B15" s="104" t="s">
        <v>1040</v>
      </c>
      <c r="C15" s="104" t="s">
        <v>1041</v>
      </c>
      <c r="D15" s="104" t="s">
        <v>1034</v>
      </c>
      <c r="E15" s="104" t="s">
        <v>1042</v>
      </c>
      <c r="F15" s="104" t="s">
        <v>1042</v>
      </c>
      <c r="G15" s="105" t="s">
        <v>57</v>
      </c>
      <c r="H15" s="103">
        <v>46147</v>
      </c>
      <c r="I15" s="106" t="s">
        <v>988</v>
      </c>
      <c r="J15" s="105" t="s">
        <v>57</v>
      </c>
      <c r="K15" s="103">
        <v>46148</v>
      </c>
      <c r="L15" s="106" t="s">
        <v>988</v>
      </c>
      <c r="M15" s="107"/>
    </row>
    <row r="16" spans="1:13" s="31" customFormat="1" ht="67.2">
      <c r="A16" s="104" t="s">
        <v>992</v>
      </c>
      <c r="B16" s="104" t="s">
        <v>1043</v>
      </c>
      <c r="C16" s="104" t="s">
        <v>1044</v>
      </c>
      <c r="D16" s="104" t="s">
        <v>1034</v>
      </c>
      <c r="E16" s="104" t="s">
        <v>1045</v>
      </c>
      <c r="F16" s="104" t="s">
        <v>1045</v>
      </c>
      <c r="G16" s="105" t="s">
        <v>57</v>
      </c>
      <c r="H16" s="103">
        <v>46147</v>
      </c>
      <c r="I16" s="106" t="s">
        <v>988</v>
      </c>
      <c r="J16" s="105" t="s">
        <v>57</v>
      </c>
      <c r="K16" s="103">
        <v>46148</v>
      </c>
      <c r="L16" s="106" t="s">
        <v>988</v>
      </c>
      <c r="M16" s="107"/>
    </row>
    <row r="17" spans="1:13" s="31" customFormat="1" ht="67.2">
      <c r="A17" s="104" t="s">
        <v>993</v>
      </c>
      <c r="B17" s="104" t="s">
        <v>1046</v>
      </c>
      <c r="C17" s="104" t="s">
        <v>1047</v>
      </c>
      <c r="D17" s="104" t="s">
        <v>1034</v>
      </c>
      <c r="E17" s="104" t="s">
        <v>1048</v>
      </c>
      <c r="F17" s="104" t="s">
        <v>1048</v>
      </c>
      <c r="G17" s="105" t="s">
        <v>57</v>
      </c>
      <c r="H17" s="103">
        <v>46147</v>
      </c>
      <c r="I17" s="106" t="s">
        <v>988</v>
      </c>
      <c r="J17" s="105" t="s">
        <v>57</v>
      </c>
      <c r="K17" s="103">
        <v>46148</v>
      </c>
      <c r="L17" s="106" t="s">
        <v>988</v>
      </c>
      <c r="M17" s="107"/>
    </row>
    <row r="18" spans="1:13" s="31" customFormat="1" ht="67.2">
      <c r="A18" s="104" t="s">
        <v>994</v>
      </c>
      <c r="B18" s="104" t="s">
        <v>1049</v>
      </c>
      <c r="C18" s="104" t="s">
        <v>1050</v>
      </c>
      <c r="D18" s="104" t="s">
        <v>1034</v>
      </c>
      <c r="E18" s="104" t="s">
        <v>1051</v>
      </c>
      <c r="F18" s="104" t="s">
        <v>1051</v>
      </c>
      <c r="G18" s="105" t="s">
        <v>57</v>
      </c>
      <c r="H18" s="103">
        <v>46147</v>
      </c>
      <c r="I18" s="106" t="s">
        <v>988</v>
      </c>
      <c r="J18" s="105" t="s">
        <v>57</v>
      </c>
      <c r="K18" s="103">
        <v>46148</v>
      </c>
      <c r="L18" s="106" t="s">
        <v>988</v>
      </c>
      <c r="M18" s="107"/>
    </row>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allowBlank="1" showErrorMessage="1" promptTitle="dfdf" sqref="G12:G18 J12:J18" xr:uid="{562A2CC7-3AD9-4511-8FE5-5D0FAA7FFBEB}">
      <formula1>"Passed,Untested,Failed,Blocked"</formula1>
    </dataValidation>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E0A9-5AF9-47BD-A967-A2452F4A1F62}">
  <dimension ref="A1:M20"/>
  <sheetViews>
    <sheetView zoomScale="55" zoomScaleNormal="55" workbookViewId="0">
      <selection activeCell="L16" sqref="L1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6.88671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613</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COUNTIF(G12:G57,"Passed")</f>
        <v>9</v>
      </c>
      <c r="C4" s="46">
        <f>COUNTIF(G12:G57,"Failed")</f>
        <v>0</v>
      </c>
      <c r="D4" s="43">
        <f>COUNTIF(G12:G15,"Untested")</f>
        <v>0</v>
      </c>
      <c r="E4" s="47">
        <f>COUNTIF(G12:G15,"Blocked")</f>
        <v>0</v>
      </c>
      <c r="F4" s="43">
        <f>SUM(B4:C4)</f>
        <v>9</v>
      </c>
      <c r="G4" s="29"/>
      <c r="H4" s="30"/>
      <c r="J4" s="29"/>
    </row>
    <row r="5" spans="1:13" s="31" customFormat="1">
      <c r="A5" s="45" t="s">
        <v>46</v>
      </c>
      <c r="B5" s="46">
        <f>COUNTIF(J12:J57,"Passed")</f>
        <v>9</v>
      </c>
      <c r="C5" s="46">
        <f>COUNTIF(J12:J57,"Failed")</f>
        <v>0</v>
      </c>
      <c r="D5" s="43">
        <f>COUNTIF(J12:J15,"Untested")</f>
        <v>0</v>
      </c>
      <c r="E5" s="47">
        <f>COUNTIF(J12:J15,"Blocked")</f>
        <v>0</v>
      </c>
      <c r="F5" s="43">
        <f>SUM(B5:C5)</f>
        <v>9</v>
      </c>
      <c r="G5" s="29"/>
      <c r="H5" s="30"/>
      <c r="J5" s="29"/>
    </row>
    <row r="6" spans="1:13" s="31" customFormat="1" ht="216" customHeight="1">
      <c r="A6" s="88"/>
      <c r="B6" s="89"/>
      <c r="C6" s="89"/>
      <c r="D6" s="90"/>
      <c r="E6" s="91"/>
      <c r="F6" s="90"/>
      <c r="G6" s="29"/>
      <c r="H6" s="30"/>
      <c r="J6" s="29"/>
    </row>
    <row r="7" spans="1:13" s="31" customFormat="1" ht="21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42" t="s">
        <v>995</v>
      </c>
      <c r="B11" s="142"/>
      <c r="C11" s="142"/>
      <c r="D11" s="142"/>
      <c r="E11" s="142"/>
      <c r="F11" s="142"/>
      <c r="G11" s="142"/>
      <c r="H11" s="142"/>
      <c r="I11" s="142"/>
      <c r="J11" s="142"/>
      <c r="K11" s="142"/>
      <c r="L11" s="142"/>
      <c r="M11" s="142"/>
    </row>
    <row r="12" spans="1:13" s="31" customFormat="1" ht="100.8">
      <c r="A12" s="104" t="s">
        <v>996</v>
      </c>
      <c r="B12" s="104" t="s">
        <v>1052</v>
      </c>
      <c r="C12" s="104" t="s">
        <v>1053</v>
      </c>
      <c r="D12" s="104" t="s">
        <v>1054</v>
      </c>
      <c r="E12" s="104" t="s">
        <v>1055</v>
      </c>
      <c r="F12" s="104" t="s">
        <v>1055</v>
      </c>
      <c r="G12" s="105" t="s">
        <v>57</v>
      </c>
      <c r="H12" s="103">
        <v>46147</v>
      </c>
      <c r="I12" s="106" t="s">
        <v>988</v>
      </c>
      <c r="J12" s="105" t="s">
        <v>57</v>
      </c>
      <c r="K12" s="103">
        <v>46148</v>
      </c>
      <c r="L12" s="106" t="s">
        <v>988</v>
      </c>
      <c r="M12" s="107"/>
    </row>
    <row r="13" spans="1:13" s="31" customFormat="1" ht="67.2">
      <c r="A13" s="104" t="s">
        <v>997</v>
      </c>
      <c r="B13" s="104" t="s">
        <v>1056</v>
      </c>
      <c r="C13" s="104" t="s">
        <v>1057</v>
      </c>
      <c r="D13" s="104" t="s">
        <v>1054</v>
      </c>
      <c r="E13" s="104" t="s">
        <v>1058</v>
      </c>
      <c r="F13" s="104" t="s">
        <v>1058</v>
      </c>
      <c r="G13" s="105" t="s">
        <v>57</v>
      </c>
      <c r="H13" s="103">
        <v>46147</v>
      </c>
      <c r="I13" s="106" t="s">
        <v>988</v>
      </c>
      <c r="J13" s="105" t="s">
        <v>57</v>
      </c>
      <c r="K13" s="103">
        <v>46148</v>
      </c>
      <c r="L13" s="106" t="s">
        <v>988</v>
      </c>
      <c r="M13" s="107"/>
    </row>
    <row r="14" spans="1:13" s="31" customFormat="1" ht="84">
      <c r="A14" s="104" t="s">
        <v>998</v>
      </c>
      <c r="B14" s="104" t="s">
        <v>1059</v>
      </c>
      <c r="C14" s="104" t="s">
        <v>1060</v>
      </c>
      <c r="D14" s="104" t="s">
        <v>1054</v>
      </c>
      <c r="E14" s="104" t="s">
        <v>1061</v>
      </c>
      <c r="F14" s="104" t="s">
        <v>1061</v>
      </c>
      <c r="G14" s="105" t="s">
        <v>57</v>
      </c>
      <c r="H14" s="103">
        <v>46147</v>
      </c>
      <c r="I14" s="106" t="s">
        <v>988</v>
      </c>
      <c r="J14" s="105" t="s">
        <v>57</v>
      </c>
      <c r="K14" s="103">
        <v>46148</v>
      </c>
      <c r="L14" s="106" t="s">
        <v>988</v>
      </c>
      <c r="M14" s="107"/>
    </row>
    <row r="15" spans="1:13" s="31" customFormat="1" ht="100.8">
      <c r="A15" s="104" t="s">
        <v>999</v>
      </c>
      <c r="B15" s="104" t="s">
        <v>1062</v>
      </c>
      <c r="C15" s="104" t="s">
        <v>1063</v>
      </c>
      <c r="D15" s="104" t="s">
        <v>1064</v>
      </c>
      <c r="E15" s="104" t="s">
        <v>1065</v>
      </c>
      <c r="F15" s="104" t="s">
        <v>1065</v>
      </c>
      <c r="G15" s="105" t="s">
        <v>57</v>
      </c>
      <c r="H15" s="103">
        <v>46147</v>
      </c>
      <c r="I15" s="106" t="s">
        <v>988</v>
      </c>
      <c r="J15" s="105" t="s">
        <v>57</v>
      </c>
      <c r="K15" s="103">
        <v>46148</v>
      </c>
      <c r="L15" s="106" t="s">
        <v>988</v>
      </c>
      <c r="M15" s="107"/>
    </row>
    <row r="16" spans="1:13" ht="50.4">
      <c r="A16" s="104" t="s">
        <v>1000</v>
      </c>
      <c r="B16" s="104" t="s">
        <v>1066</v>
      </c>
      <c r="C16" s="104" t="s">
        <v>1067</v>
      </c>
      <c r="D16" s="104" t="s">
        <v>1068</v>
      </c>
      <c r="E16" s="104" t="s">
        <v>1069</v>
      </c>
      <c r="F16" s="104" t="s">
        <v>1069</v>
      </c>
      <c r="G16" s="105" t="s">
        <v>57</v>
      </c>
      <c r="H16" s="103">
        <v>46147</v>
      </c>
      <c r="I16" s="106" t="s">
        <v>988</v>
      </c>
      <c r="J16" s="105" t="s">
        <v>57</v>
      </c>
      <c r="K16" s="103">
        <v>46148</v>
      </c>
      <c r="L16" s="106" t="s">
        <v>988</v>
      </c>
      <c r="M16" s="107"/>
    </row>
    <row r="17" spans="1:13" ht="84">
      <c r="A17" s="104" t="s">
        <v>1001</v>
      </c>
      <c r="B17" s="104" t="s">
        <v>1070</v>
      </c>
      <c r="C17" s="104" t="s">
        <v>1073</v>
      </c>
      <c r="D17" s="104" t="s">
        <v>1074</v>
      </c>
      <c r="E17" s="104" t="s">
        <v>1071</v>
      </c>
      <c r="F17" s="104" t="s">
        <v>1071</v>
      </c>
      <c r="G17" s="105" t="s">
        <v>57</v>
      </c>
      <c r="H17" s="103">
        <v>46147</v>
      </c>
      <c r="I17" s="106" t="s">
        <v>988</v>
      </c>
      <c r="J17" s="105" t="s">
        <v>57</v>
      </c>
      <c r="K17" s="103">
        <v>46148</v>
      </c>
      <c r="L17" s="106" t="s">
        <v>988</v>
      </c>
      <c r="M17" s="107"/>
    </row>
    <row r="18" spans="1:13" ht="84">
      <c r="A18" s="104" t="s">
        <v>1002</v>
      </c>
      <c r="B18" s="104" t="s">
        <v>1072</v>
      </c>
      <c r="C18" s="104" t="s">
        <v>1067</v>
      </c>
      <c r="D18" s="104" t="s">
        <v>1068</v>
      </c>
      <c r="E18" s="104" t="s">
        <v>1075</v>
      </c>
      <c r="F18" s="104" t="s">
        <v>1075</v>
      </c>
      <c r="G18" s="105" t="s">
        <v>57</v>
      </c>
      <c r="H18" s="103">
        <v>46147</v>
      </c>
      <c r="I18" s="106" t="s">
        <v>988</v>
      </c>
      <c r="J18" s="105" t="s">
        <v>57</v>
      </c>
      <c r="K18" s="103">
        <v>46148</v>
      </c>
      <c r="L18" s="106" t="s">
        <v>988</v>
      </c>
      <c r="M18" s="107"/>
    </row>
    <row r="19" spans="1:13" ht="100.8">
      <c r="A19" s="104" t="s">
        <v>1003</v>
      </c>
      <c r="B19" s="104" t="s">
        <v>1076</v>
      </c>
      <c r="C19" s="104" t="s">
        <v>1077</v>
      </c>
      <c r="D19" s="104" t="s">
        <v>1078</v>
      </c>
      <c r="E19" s="104" t="s">
        <v>1079</v>
      </c>
      <c r="F19" s="104" t="s">
        <v>1079</v>
      </c>
      <c r="G19" s="105" t="s">
        <v>57</v>
      </c>
      <c r="H19" s="103">
        <v>46147</v>
      </c>
      <c r="I19" s="106" t="s">
        <v>988</v>
      </c>
      <c r="J19" s="105" t="s">
        <v>57</v>
      </c>
      <c r="K19" s="103">
        <v>46148</v>
      </c>
      <c r="L19" s="106" t="s">
        <v>988</v>
      </c>
      <c r="M19" s="107"/>
    </row>
    <row r="20" spans="1:13" ht="84">
      <c r="A20" s="104" t="s">
        <v>1004</v>
      </c>
      <c r="B20" s="104" t="s">
        <v>1080</v>
      </c>
      <c r="C20" s="104" t="s">
        <v>1081</v>
      </c>
      <c r="D20" s="104" t="s">
        <v>1082</v>
      </c>
      <c r="E20" s="104" t="s">
        <v>1083</v>
      </c>
      <c r="F20" s="104" t="s">
        <v>1083</v>
      </c>
      <c r="G20" s="105" t="s">
        <v>57</v>
      </c>
      <c r="H20" s="103">
        <v>46147</v>
      </c>
      <c r="I20" s="106" t="s">
        <v>988</v>
      </c>
      <c r="J20" s="105" t="s">
        <v>57</v>
      </c>
      <c r="K20" s="103">
        <v>46148</v>
      </c>
      <c r="L20" s="106" t="s">
        <v>988</v>
      </c>
      <c r="M20" s="107"/>
    </row>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allowBlank="1" showErrorMessage="1" promptTitle="dfdf" sqref="G12:G20 J12:J20" xr:uid="{15A6BE82-10DE-4ECB-97CE-C099631B6B45}">
      <formula1>"Passed,Untested,Failed,Blocked"</formula1>
    </dataValidation>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7BDA-B170-4209-A57B-9476E4310A43}">
  <dimension ref="A1:M43"/>
  <sheetViews>
    <sheetView zoomScale="55" zoomScaleNormal="55" workbookViewId="0">
      <selection activeCell="B12" sqref="B1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4.21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614</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COUNTIF(G12:G57,"Passed")</f>
        <v>28</v>
      </c>
      <c r="C4" s="46">
        <f>COUNTIF(G12:G57,"Failed")</f>
        <v>0</v>
      </c>
      <c r="D4" s="43">
        <f>COUNTIF(G12:G16,"Untested")</f>
        <v>0</v>
      </c>
      <c r="E4" s="47">
        <f>COUNTIF(G12:G16,"Blocked")</f>
        <v>0</v>
      </c>
      <c r="F4" s="43">
        <f>SUM(B4:C4)</f>
        <v>28</v>
      </c>
      <c r="G4" s="29"/>
      <c r="H4" s="30"/>
      <c r="J4" s="29"/>
    </row>
    <row r="5" spans="1:13" s="31" customFormat="1">
      <c r="A5" s="45" t="s">
        <v>46</v>
      </c>
      <c r="B5" s="46">
        <f>COUNTIF(J12:J57,"Passed")</f>
        <v>28</v>
      </c>
      <c r="C5" s="46">
        <f>COUNTIF(J12:J57,"Failed")</f>
        <v>0</v>
      </c>
      <c r="D5" s="43">
        <f>COUNTIF(J12:J16,"Untested")</f>
        <v>0</v>
      </c>
      <c r="E5" s="47">
        <f>COUNTIF(J12:J16,"Blocked")</f>
        <v>0</v>
      </c>
      <c r="F5" s="43">
        <f>SUM(B5:C5)</f>
        <v>28</v>
      </c>
      <c r="G5" s="29"/>
      <c r="H5" s="30"/>
      <c r="J5" s="29"/>
    </row>
    <row r="6" spans="1:13" s="31" customFormat="1" ht="198.6" customHeight="1">
      <c r="A6" s="88"/>
      <c r="B6" s="89"/>
      <c r="C6" s="89"/>
      <c r="D6" s="90"/>
      <c r="E6" s="91"/>
      <c r="F6" s="90"/>
      <c r="G6" s="29"/>
      <c r="H6" s="30"/>
      <c r="J6" s="29"/>
    </row>
    <row r="7" spans="1:13" s="31" customFormat="1" ht="198.6"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42" t="s">
        <v>1005</v>
      </c>
      <c r="B11" s="142"/>
      <c r="C11" s="142"/>
      <c r="D11" s="142"/>
      <c r="E11" s="142"/>
      <c r="F11" s="142"/>
      <c r="G11" s="142"/>
      <c r="H11" s="142"/>
      <c r="I11" s="142"/>
      <c r="J11" s="142"/>
      <c r="K11" s="142"/>
      <c r="L11" s="142"/>
      <c r="M11" s="142"/>
    </row>
    <row r="12" spans="1:13" s="31" customFormat="1" ht="100.8">
      <c r="A12" s="104" t="s">
        <v>1006</v>
      </c>
      <c r="B12" s="104" t="s">
        <v>1084</v>
      </c>
      <c r="C12" s="104" t="s">
        <v>1085</v>
      </c>
      <c r="D12" s="104" t="s">
        <v>1086</v>
      </c>
      <c r="E12" s="104" t="s">
        <v>1087</v>
      </c>
      <c r="F12" s="104" t="s">
        <v>1087</v>
      </c>
      <c r="G12" s="105" t="s">
        <v>57</v>
      </c>
      <c r="H12" s="103">
        <v>46147</v>
      </c>
      <c r="I12" s="106" t="s">
        <v>988</v>
      </c>
      <c r="J12" s="105" t="s">
        <v>57</v>
      </c>
      <c r="K12" s="103">
        <v>46148</v>
      </c>
      <c r="L12" s="106" t="s">
        <v>988</v>
      </c>
      <c r="M12" s="107"/>
    </row>
    <row r="13" spans="1:13" s="31" customFormat="1" ht="100.8">
      <c r="A13" s="104" t="s">
        <v>1007</v>
      </c>
      <c r="B13" s="104" t="s">
        <v>1088</v>
      </c>
      <c r="C13" s="104" t="s">
        <v>1089</v>
      </c>
      <c r="D13" s="104" t="s">
        <v>1090</v>
      </c>
      <c r="E13" s="104" t="s">
        <v>1091</v>
      </c>
      <c r="F13" s="104" t="s">
        <v>1091</v>
      </c>
      <c r="G13" s="105" t="s">
        <v>57</v>
      </c>
      <c r="H13" s="103">
        <v>46147</v>
      </c>
      <c r="I13" s="106" t="s">
        <v>988</v>
      </c>
      <c r="J13" s="105" t="s">
        <v>57</v>
      </c>
      <c r="K13" s="103">
        <v>46148</v>
      </c>
      <c r="L13" s="106" t="s">
        <v>988</v>
      </c>
      <c r="M13" s="107"/>
    </row>
    <row r="14" spans="1:13" s="31" customFormat="1" ht="82.8" customHeight="1">
      <c r="A14" s="104" t="s">
        <v>1008</v>
      </c>
      <c r="B14" s="104" t="s">
        <v>1092</v>
      </c>
      <c r="C14" s="104" t="s">
        <v>1093</v>
      </c>
      <c r="D14" s="104" t="s">
        <v>1094</v>
      </c>
      <c r="E14" s="104" t="s">
        <v>1095</v>
      </c>
      <c r="F14" s="104" t="s">
        <v>1095</v>
      </c>
      <c r="G14" s="105" t="s">
        <v>57</v>
      </c>
      <c r="H14" s="103">
        <v>46147</v>
      </c>
      <c r="I14" s="106" t="s">
        <v>988</v>
      </c>
      <c r="J14" s="105" t="s">
        <v>57</v>
      </c>
      <c r="K14" s="103">
        <v>46148</v>
      </c>
      <c r="L14" s="106" t="s">
        <v>988</v>
      </c>
      <c r="M14" s="107"/>
    </row>
    <row r="15" spans="1:13" s="31" customFormat="1" ht="84">
      <c r="A15" s="104" t="s">
        <v>1009</v>
      </c>
      <c r="B15" s="104" t="s">
        <v>1096</v>
      </c>
      <c r="C15" s="104" t="s">
        <v>1097</v>
      </c>
      <c r="D15" s="104" t="s">
        <v>1098</v>
      </c>
      <c r="E15" s="104" t="s">
        <v>1099</v>
      </c>
      <c r="F15" s="104" t="s">
        <v>1099</v>
      </c>
      <c r="G15" s="105" t="s">
        <v>57</v>
      </c>
      <c r="H15" s="103">
        <v>46147</v>
      </c>
      <c r="I15" s="106" t="s">
        <v>988</v>
      </c>
      <c r="J15" s="105" t="s">
        <v>57</v>
      </c>
      <c r="K15" s="103">
        <v>46148</v>
      </c>
      <c r="L15" s="106" t="s">
        <v>988</v>
      </c>
      <c r="M15" s="107"/>
    </row>
    <row r="16" spans="1:13" s="31" customFormat="1" ht="67.2">
      <c r="A16" s="104" t="s">
        <v>1010</v>
      </c>
      <c r="B16" s="104" t="s">
        <v>1100</v>
      </c>
      <c r="C16" s="104" t="s">
        <v>1101</v>
      </c>
      <c r="D16" s="104" t="s">
        <v>1090</v>
      </c>
      <c r="E16" s="104" t="s">
        <v>1102</v>
      </c>
      <c r="F16" s="104" t="s">
        <v>1102</v>
      </c>
      <c r="G16" s="105" t="s">
        <v>57</v>
      </c>
      <c r="H16" s="103">
        <v>46147</v>
      </c>
      <c r="I16" s="106" t="s">
        <v>988</v>
      </c>
      <c r="J16" s="105" t="s">
        <v>57</v>
      </c>
      <c r="K16" s="103">
        <v>46148</v>
      </c>
      <c r="L16" s="106" t="s">
        <v>988</v>
      </c>
      <c r="M16" s="107"/>
    </row>
    <row r="17" spans="1:13" ht="84">
      <c r="A17" s="104" t="s">
        <v>1011</v>
      </c>
      <c r="B17" s="104" t="s">
        <v>1103</v>
      </c>
      <c r="C17" s="104" t="s">
        <v>1104</v>
      </c>
      <c r="D17" s="104" t="s">
        <v>1105</v>
      </c>
      <c r="E17" s="104" t="s">
        <v>1106</v>
      </c>
      <c r="F17" s="104" t="s">
        <v>1106</v>
      </c>
      <c r="G17" s="105" t="s">
        <v>57</v>
      </c>
      <c r="H17" s="103">
        <v>46147</v>
      </c>
      <c r="I17" s="106" t="s">
        <v>988</v>
      </c>
      <c r="J17" s="105" t="s">
        <v>57</v>
      </c>
      <c r="K17" s="103">
        <v>46148</v>
      </c>
      <c r="L17" s="106" t="s">
        <v>988</v>
      </c>
      <c r="M17" s="107"/>
    </row>
    <row r="18" spans="1:13">
      <c r="A18" s="142" t="s">
        <v>1012</v>
      </c>
      <c r="B18" s="142"/>
      <c r="C18" s="142"/>
      <c r="D18" s="142"/>
      <c r="E18" s="142"/>
      <c r="F18" s="142"/>
      <c r="G18" s="142"/>
      <c r="H18" s="142"/>
      <c r="I18" s="142"/>
      <c r="J18" s="142"/>
      <c r="K18" s="142"/>
      <c r="L18" s="142"/>
      <c r="M18" s="142"/>
    </row>
    <row r="19" spans="1:13" ht="100.8">
      <c r="A19" s="104" t="s">
        <v>1013</v>
      </c>
      <c r="B19" s="104" t="s">
        <v>1107</v>
      </c>
      <c r="C19" s="104" t="s">
        <v>1108</v>
      </c>
      <c r="D19" s="104" t="s">
        <v>1090</v>
      </c>
      <c r="E19" s="104" t="s">
        <v>1109</v>
      </c>
      <c r="F19" s="104" t="s">
        <v>1109</v>
      </c>
      <c r="G19" s="105" t="s">
        <v>57</v>
      </c>
      <c r="H19" s="103">
        <v>46147</v>
      </c>
      <c r="I19" s="106" t="s">
        <v>988</v>
      </c>
      <c r="J19" s="105" t="s">
        <v>57</v>
      </c>
      <c r="K19" s="103">
        <v>46148</v>
      </c>
      <c r="L19" s="106" t="s">
        <v>988</v>
      </c>
      <c r="M19" s="107"/>
    </row>
    <row r="20" spans="1:13" ht="67.2">
      <c r="A20" s="104" t="s">
        <v>1014</v>
      </c>
      <c r="B20" s="104" t="s">
        <v>1110</v>
      </c>
      <c r="C20" s="104" t="s">
        <v>1111</v>
      </c>
      <c r="D20" s="104" t="s">
        <v>1112</v>
      </c>
      <c r="E20" s="104" t="s">
        <v>1113</v>
      </c>
      <c r="F20" s="104" t="s">
        <v>1113</v>
      </c>
      <c r="G20" s="105" t="s">
        <v>57</v>
      </c>
      <c r="H20" s="103">
        <v>46147</v>
      </c>
      <c r="I20" s="106" t="s">
        <v>988</v>
      </c>
      <c r="J20" s="105" t="s">
        <v>57</v>
      </c>
      <c r="K20" s="103">
        <v>46148</v>
      </c>
      <c r="L20" s="106" t="s">
        <v>988</v>
      </c>
      <c r="M20" s="107"/>
    </row>
    <row r="21" spans="1:13" ht="84">
      <c r="A21" s="104" t="s">
        <v>1015</v>
      </c>
      <c r="B21" s="104" t="s">
        <v>1114</v>
      </c>
      <c r="C21" s="104" t="s">
        <v>1115</v>
      </c>
      <c r="D21" s="104" t="s">
        <v>1116</v>
      </c>
      <c r="E21" s="104" t="s">
        <v>1117</v>
      </c>
      <c r="F21" s="104" t="s">
        <v>1117</v>
      </c>
      <c r="G21" s="105" t="s">
        <v>57</v>
      </c>
      <c r="H21" s="103">
        <v>46147</v>
      </c>
      <c r="I21" s="106" t="s">
        <v>988</v>
      </c>
      <c r="J21" s="105" t="s">
        <v>57</v>
      </c>
      <c r="K21" s="103">
        <v>46148</v>
      </c>
      <c r="L21" s="106" t="s">
        <v>988</v>
      </c>
      <c r="M21" s="107"/>
    </row>
    <row r="22" spans="1:13" ht="84">
      <c r="A22" s="104" t="s">
        <v>1016</v>
      </c>
      <c r="B22" s="104" t="s">
        <v>1118</v>
      </c>
      <c r="C22" s="104" t="s">
        <v>1119</v>
      </c>
      <c r="D22" s="104" t="s">
        <v>1120</v>
      </c>
      <c r="E22" s="104" t="s">
        <v>1121</v>
      </c>
      <c r="F22" s="104" t="s">
        <v>1121</v>
      </c>
      <c r="G22" s="105" t="s">
        <v>57</v>
      </c>
      <c r="H22" s="103">
        <v>46147</v>
      </c>
      <c r="I22" s="106" t="s">
        <v>988</v>
      </c>
      <c r="J22" s="105" t="s">
        <v>57</v>
      </c>
      <c r="K22" s="103">
        <v>46148</v>
      </c>
      <c r="L22" s="106" t="s">
        <v>988</v>
      </c>
      <c r="M22" s="107"/>
    </row>
    <row r="23" spans="1:13" ht="67.2">
      <c r="A23" s="104" t="s">
        <v>1017</v>
      </c>
      <c r="B23" s="104" t="s">
        <v>1122</v>
      </c>
      <c r="C23" s="104" t="s">
        <v>1123</v>
      </c>
      <c r="D23" s="104" t="s">
        <v>1116</v>
      </c>
      <c r="E23" s="104" t="s">
        <v>1124</v>
      </c>
      <c r="F23" s="104" t="s">
        <v>1124</v>
      </c>
      <c r="G23" s="105" t="s">
        <v>57</v>
      </c>
      <c r="H23" s="103">
        <v>46147</v>
      </c>
      <c r="I23" s="106" t="s">
        <v>988</v>
      </c>
      <c r="J23" s="105" t="s">
        <v>57</v>
      </c>
      <c r="K23" s="103">
        <v>46148</v>
      </c>
      <c r="L23" s="106" t="s">
        <v>988</v>
      </c>
      <c r="M23" s="107"/>
    </row>
    <row r="24" spans="1:13" ht="100.8">
      <c r="A24" s="104" t="s">
        <v>1018</v>
      </c>
      <c r="B24" s="104" t="s">
        <v>1125</v>
      </c>
      <c r="C24" s="104" t="s">
        <v>1126</v>
      </c>
      <c r="D24" s="104" t="s">
        <v>1127</v>
      </c>
      <c r="E24" s="104" t="s">
        <v>1128</v>
      </c>
      <c r="F24" s="104" t="s">
        <v>1128</v>
      </c>
      <c r="G24" s="105" t="s">
        <v>57</v>
      </c>
      <c r="H24" s="103">
        <v>46147</v>
      </c>
      <c r="I24" s="106" t="s">
        <v>988</v>
      </c>
      <c r="J24" s="105" t="s">
        <v>57</v>
      </c>
      <c r="K24" s="103">
        <v>46148</v>
      </c>
      <c r="L24" s="106" t="s">
        <v>988</v>
      </c>
      <c r="M24" s="107"/>
    </row>
    <row r="25" spans="1:13" ht="100.8">
      <c r="A25" s="104" t="s">
        <v>1019</v>
      </c>
      <c r="B25" s="104" t="s">
        <v>1129</v>
      </c>
      <c r="C25" s="104" t="s">
        <v>1130</v>
      </c>
      <c r="D25" s="104" t="s">
        <v>1116</v>
      </c>
      <c r="E25" s="104" t="s">
        <v>1131</v>
      </c>
      <c r="F25" s="104" t="s">
        <v>1131</v>
      </c>
      <c r="G25" s="105" t="s">
        <v>57</v>
      </c>
      <c r="H25" s="103">
        <v>46147</v>
      </c>
      <c r="I25" s="106" t="s">
        <v>988</v>
      </c>
      <c r="J25" s="105" t="s">
        <v>57</v>
      </c>
      <c r="K25" s="103">
        <v>46148</v>
      </c>
      <c r="L25" s="106" t="s">
        <v>988</v>
      </c>
      <c r="M25" s="107"/>
    </row>
    <row r="26" spans="1:13">
      <c r="A26" s="142" t="s">
        <v>1020</v>
      </c>
      <c r="B26" s="142"/>
      <c r="C26" s="142"/>
      <c r="D26" s="142"/>
      <c r="E26" s="142"/>
      <c r="F26" s="142"/>
      <c r="G26" s="142"/>
      <c r="H26" s="142"/>
      <c r="I26" s="142"/>
      <c r="J26" s="142"/>
      <c r="K26" s="142"/>
      <c r="L26" s="142"/>
      <c r="M26" s="142"/>
    </row>
    <row r="27" spans="1:13" ht="100.8">
      <c r="A27" s="104" t="s">
        <v>1152</v>
      </c>
      <c r="B27" s="104" t="s">
        <v>1132</v>
      </c>
      <c r="C27" s="104" t="s">
        <v>1133</v>
      </c>
      <c r="D27" s="104" t="s">
        <v>1134</v>
      </c>
      <c r="E27" s="104" t="s">
        <v>1135</v>
      </c>
      <c r="F27" s="104" t="s">
        <v>1135</v>
      </c>
      <c r="G27" s="105" t="s">
        <v>57</v>
      </c>
      <c r="H27" s="103">
        <v>46147</v>
      </c>
      <c r="I27" s="106" t="s">
        <v>988</v>
      </c>
      <c r="J27" s="105" t="s">
        <v>57</v>
      </c>
      <c r="K27" s="103">
        <v>46148</v>
      </c>
      <c r="L27" s="106" t="s">
        <v>988</v>
      </c>
      <c r="M27" s="107"/>
    </row>
    <row r="28" spans="1:13" ht="67.2">
      <c r="A28" s="104" t="s">
        <v>1153</v>
      </c>
      <c r="B28" s="104" t="s">
        <v>1136</v>
      </c>
      <c r="C28" s="104" t="s">
        <v>1137</v>
      </c>
      <c r="D28" s="104" t="s">
        <v>1138</v>
      </c>
      <c r="E28" s="104" t="s">
        <v>1139</v>
      </c>
      <c r="F28" s="104" t="s">
        <v>1139</v>
      </c>
      <c r="G28" s="105" t="s">
        <v>57</v>
      </c>
      <c r="H28" s="103">
        <v>46147</v>
      </c>
      <c r="I28" s="106" t="s">
        <v>988</v>
      </c>
      <c r="J28" s="105" t="s">
        <v>57</v>
      </c>
      <c r="K28" s="103">
        <v>46148</v>
      </c>
      <c r="L28" s="106" t="s">
        <v>988</v>
      </c>
      <c r="M28" s="107"/>
    </row>
    <row r="29" spans="1:13" ht="100.8">
      <c r="A29" s="104" t="s">
        <v>1154</v>
      </c>
      <c r="B29" s="104" t="s">
        <v>1140</v>
      </c>
      <c r="C29" s="104" t="s">
        <v>1141</v>
      </c>
      <c r="D29" s="104" t="s">
        <v>1138</v>
      </c>
      <c r="E29" s="104" t="s">
        <v>1142</v>
      </c>
      <c r="F29" s="104" t="s">
        <v>1142</v>
      </c>
      <c r="G29" s="105" t="s">
        <v>57</v>
      </c>
      <c r="H29" s="103">
        <v>46147</v>
      </c>
      <c r="I29" s="106" t="s">
        <v>988</v>
      </c>
      <c r="J29" s="105" t="s">
        <v>57</v>
      </c>
      <c r="K29" s="103">
        <v>46148</v>
      </c>
      <c r="L29" s="106" t="s">
        <v>988</v>
      </c>
      <c r="M29" s="107"/>
    </row>
    <row r="30" spans="1:13" ht="114.6" customHeight="1">
      <c r="A30" s="104" t="s">
        <v>1155</v>
      </c>
      <c r="B30" s="104" t="s">
        <v>1021</v>
      </c>
      <c r="C30" s="104" t="s">
        <v>1143</v>
      </c>
      <c r="D30" s="104" t="s">
        <v>1138</v>
      </c>
      <c r="E30" s="104" t="s">
        <v>1144</v>
      </c>
      <c r="F30" s="104" t="s">
        <v>1144</v>
      </c>
      <c r="G30" s="105" t="s">
        <v>57</v>
      </c>
      <c r="H30" s="103">
        <v>46147</v>
      </c>
      <c r="I30" s="106" t="s">
        <v>988</v>
      </c>
      <c r="J30" s="105" t="s">
        <v>57</v>
      </c>
      <c r="K30" s="103">
        <v>46148</v>
      </c>
      <c r="L30" s="106" t="s">
        <v>988</v>
      </c>
      <c r="M30" s="107"/>
    </row>
    <row r="31" spans="1:13" ht="67.2">
      <c r="A31" s="104" t="s">
        <v>1156</v>
      </c>
      <c r="B31" s="104" t="s">
        <v>1145</v>
      </c>
      <c r="C31" s="104" t="s">
        <v>1146</v>
      </c>
      <c r="D31" s="104" t="s">
        <v>1138</v>
      </c>
      <c r="E31" s="104" t="s">
        <v>1147</v>
      </c>
      <c r="F31" s="104" t="s">
        <v>1147</v>
      </c>
      <c r="G31" s="105" t="s">
        <v>57</v>
      </c>
      <c r="H31" s="103">
        <v>46147</v>
      </c>
      <c r="I31" s="106" t="s">
        <v>988</v>
      </c>
      <c r="J31" s="105" t="s">
        <v>57</v>
      </c>
      <c r="K31" s="103">
        <v>46148</v>
      </c>
      <c r="L31" s="106" t="s">
        <v>988</v>
      </c>
      <c r="M31" s="107"/>
    </row>
    <row r="32" spans="1:13" ht="84">
      <c r="A32" s="104" t="s">
        <v>1157</v>
      </c>
      <c r="B32" s="104" t="s">
        <v>1148</v>
      </c>
      <c r="C32" s="104" t="s">
        <v>1149</v>
      </c>
      <c r="D32" s="104" t="s">
        <v>1138</v>
      </c>
      <c r="E32" s="104" t="s">
        <v>1150</v>
      </c>
      <c r="F32" s="104" t="s">
        <v>1150</v>
      </c>
      <c r="G32" s="105" t="s">
        <v>57</v>
      </c>
      <c r="H32" s="103">
        <v>46147</v>
      </c>
      <c r="I32" s="106" t="s">
        <v>988</v>
      </c>
      <c r="J32" s="105" t="s">
        <v>57</v>
      </c>
      <c r="K32" s="103">
        <v>46148</v>
      </c>
      <c r="L32" s="106" t="s">
        <v>988</v>
      </c>
      <c r="M32" s="107"/>
    </row>
    <row r="33" spans="1:13">
      <c r="A33" s="142" t="s">
        <v>1022</v>
      </c>
      <c r="B33" s="142"/>
      <c r="C33" s="142"/>
      <c r="D33" s="142"/>
      <c r="E33" s="142"/>
      <c r="F33" s="142"/>
      <c r="G33" s="142"/>
      <c r="H33" s="142"/>
      <c r="I33" s="142"/>
      <c r="J33" s="142"/>
      <c r="K33" s="142"/>
      <c r="L33" s="142"/>
      <c r="M33" s="142"/>
    </row>
    <row r="34" spans="1:13" ht="100.8">
      <c r="A34" s="104" t="s">
        <v>1023</v>
      </c>
      <c r="B34" s="104" t="s">
        <v>1151</v>
      </c>
      <c r="C34" s="104" t="s">
        <v>1158</v>
      </c>
      <c r="D34" s="104" t="s">
        <v>1134</v>
      </c>
      <c r="E34" s="104" t="s">
        <v>1159</v>
      </c>
      <c r="F34" s="104" t="s">
        <v>1159</v>
      </c>
      <c r="G34" s="105" t="s">
        <v>57</v>
      </c>
      <c r="H34" s="103">
        <v>46147</v>
      </c>
      <c r="I34" s="106" t="s">
        <v>988</v>
      </c>
      <c r="J34" s="105" t="s">
        <v>57</v>
      </c>
      <c r="K34" s="103">
        <v>46148</v>
      </c>
      <c r="L34" s="106" t="s">
        <v>988</v>
      </c>
      <c r="M34" s="107"/>
    </row>
    <row r="35" spans="1:13" ht="100.8">
      <c r="A35" s="104" t="s">
        <v>1024</v>
      </c>
      <c r="B35" s="104" t="s">
        <v>1160</v>
      </c>
      <c r="C35" s="104" t="s">
        <v>1161</v>
      </c>
      <c r="D35" s="104" t="s">
        <v>1162</v>
      </c>
      <c r="E35" s="104" t="s">
        <v>1163</v>
      </c>
      <c r="F35" s="104" t="s">
        <v>1163</v>
      </c>
      <c r="G35" s="105" t="s">
        <v>57</v>
      </c>
      <c r="H35" s="103">
        <v>46147</v>
      </c>
      <c r="I35" s="106" t="s">
        <v>988</v>
      </c>
      <c r="J35" s="105" t="s">
        <v>57</v>
      </c>
      <c r="K35" s="103">
        <v>46148</v>
      </c>
      <c r="L35" s="106" t="s">
        <v>988</v>
      </c>
      <c r="M35" s="107"/>
    </row>
    <row r="36" spans="1:13" ht="84">
      <c r="A36" s="104" t="s">
        <v>1025</v>
      </c>
      <c r="B36" s="104" t="s">
        <v>1164</v>
      </c>
      <c r="C36" s="104" t="s">
        <v>1165</v>
      </c>
      <c r="D36" s="104" t="s">
        <v>1166</v>
      </c>
      <c r="E36" s="104" t="s">
        <v>1167</v>
      </c>
      <c r="F36" s="104" t="s">
        <v>1167</v>
      </c>
      <c r="G36" s="105" t="s">
        <v>57</v>
      </c>
      <c r="H36" s="103">
        <v>46147</v>
      </c>
      <c r="I36" s="106" t="s">
        <v>988</v>
      </c>
      <c r="J36" s="105" t="s">
        <v>57</v>
      </c>
      <c r="K36" s="103">
        <v>46148</v>
      </c>
      <c r="L36" s="106" t="s">
        <v>988</v>
      </c>
      <c r="M36" s="107"/>
    </row>
    <row r="37" spans="1:13" ht="100.8">
      <c r="A37" s="104" t="s">
        <v>1026</v>
      </c>
      <c r="B37" s="104" t="s">
        <v>1168</v>
      </c>
      <c r="C37" s="104" t="s">
        <v>1169</v>
      </c>
      <c r="D37" s="104" t="s">
        <v>1162</v>
      </c>
      <c r="E37" s="104" t="s">
        <v>1170</v>
      </c>
      <c r="F37" s="104" t="s">
        <v>1170</v>
      </c>
      <c r="G37" s="105" t="s">
        <v>57</v>
      </c>
      <c r="H37" s="103">
        <v>46147</v>
      </c>
      <c r="I37" s="106" t="s">
        <v>988</v>
      </c>
      <c r="J37" s="105" t="s">
        <v>57</v>
      </c>
      <c r="K37" s="103">
        <v>46148</v>
      </c>
      <c r="L37" s="106" t="s">
        <v>988</v>
      </c>
      <c r="M37" s="107"/>
    </row>
    <row r="38" spans="1:13">
      <c r="A38" s="142" t="s">
        <v>1027</v>
      </c>
      <c r="B38" s="142"/>
      <c r="C38" s="142"/>
      <c r="D38" s="142"/>
      <c r="E38" s="142"/>
      <c r="F38" s="142"/>
      <c r="G38" s="142"/>
      <c r="H38" s="142"/>
      <c r="I38" s="142"/>
      <c r="J38" s="142"/>
      <c r="K38" s="142"/>
      <c r="L38" s="142"/>
      <c r="M38" s="142"/>
    </row>
    <row r="39" spans="1:13" ht="67.2">
      <c r="A39" s="104" t="s">
        <v>987</v>
      </c>
      <c r="B39" s="104" t="s">
        <v>1171</v>
      </c>
      <c r="C39" s="104" t="s">
        <v>1172</v>
      </c>
      <c r="D39" s="104" t="s">
        <v>1090</v>
      </c>
      <c r="E39" s="104" t="s">
        <v>1173</v>
      </c>
      <c r="F39" s="104" t="s">
        <v>1173</v>
      </c>
      <c r="G39" s="105" t="s">
        <v>57</v>
      </c>
      <c r="H39" s="103">
        <v>46147</v>
      </c>
      <c r="I39" s="106" t="s">
        <v>988</v>
      </c>
      <c r="J39" s="105" t="s">
        <v>57</v>
      </c>
      <c r="K39" s="103">
        <v>46148</v>
      </c>
      <c r="L39" s="106" t="s">
        <v>988</v>
      </c>
      <c r="M39" s="107"/>
    </row>
    <row r="40" spans="1:13" ht="100.8">
      <c r="A40" s="104" t="s">
        <v>989</v>
      </c>
      <c r="B40" s="104" t="s">
        <v>1174</v>
      </c>
      <c r="C40" s="104" t="s">
        <v>1175</v>
      </c>
      <c r="D40" s="104" t="s">
        <v>1090</v>
      </c>
      <c r="E40" s="104" t="s">
        <v>1176</v>
      </c>
      <c r="F40" s="104" t="s">
        <v>1176</v>
      </c>
      <c r="G40" s="105" t="s">
        <v>57</v>
      </c>
      <c r="H40" s="103">
        <v>46147</v>
      </c>
      <c r="I40" s="106" t="s">
        <v>988</v>
      </c>
      <c r="J40" s="105" t="s">
        <v>57</v>
      </c>
      <c r="K40" s="103">
        <v>46148</v>
      </c>
      <c r="L40" s="106" t="s">
        <v>988</v>
      </c>
      <c r="M40" s="107"/>
    </row>
    <row r="41" spans="1:13" ht="100.8">
      <c r="A41" s="104" t="s">
        <v>990</v>
      </c>
      <c r="B41" s="104" t="s">
        <v>1177</v>
      </c>
      <c r="C41" s="104" t="s">
        <v>1178</v>
      </c>
      <c r="D41" s="104" t="s">
        <v>1090</v>
      </c>
      <c r="E41" s="104" t="s">
        <v>1179</v>
      </c>
      <c r="F41" s="104" t="s">
        <v>1179</v>
      </c>
      <c r="G41" s="105" t="s">
        <v>57</v>
      </c>
      <c r="H41" s="103">
        <v>46147</v>
      </c>
      <c r="I41" s="106" t="s">
        <v>988</v>
      </c>
      <c r="J41" s="105" t="s">
        <v>57</v>
      </c>
      <c r="K41" s="103">
        <v>46148</v>
      </c>
      <c r="L41" s="106" t="s">
        <v>988</v>
      </c>
      <c r="M41" s="107"/>
    </row>
    <row r="42" spans="1:13" ht="84">
      <c r="A42" s="104" t="s">
        <v>991</v>
      </c>
      <c r="B42" s="104" t="s">
        <v>1180</v>
      </c>
      <c r="C42" s="104" t="s">
        <v>1181</v>
      </c>
      <c r="D42" s="104" t="s">
        <v>1090</v>
      </c>
      <c r="E42" s="104" t="s">
        <v>1039</v>
      </c>
      <c r="F42" s="104" t="s">
        <v>1039</v>
      </c>
      <c r="G42" s="105" t="s">
        <v>57</v>
      </c>
      <c r="H42" s="103">
        <v>46147</v>
      </c>
      <c r="I42" s="106" t="s">
        <v>988</v>
      </c>
      <c r="J42" s="105" t="s">
        <v>57</v>
      </c>
      <c r="K42" s="103">
        <v>46148</v>
      </c>
      <c r="L42" s="106" t="s">
        <v>988</v>
      </c>
      <c r="M42" s="107"/>
    </row>
    <row r="43" spans="1:13" ht="117.6">
      <c r="A43" s="104" t="s">
        <v>992</v>
      </c>
      <c r="B43" s="104" t="s">
        <v>1182</v>
      </c>
      <c r="C43" s="104" t="s">
        <v>1183</v>
      </c>
      <c r="D43" s="104" t="s">
        <v>1184</v>
      </c>
      <c r="E43" s="104" t="s">
        <v>1185</v>
      </c>
      <c r="F43" s="104" t="s">
        <v>1185</v>
      </c>
      <c r="G43" s="105" t="s">
        <v>57</v>
      </c>
      <c r="H43" s="103">
        <v>46147</v>
      </c>
      <c r="I43" s="106" t="s">
        <v>988</v>
      </c>
      <c r="J43" s="105" t="s">
        <v>57</v>
      </c>
      <c r="K43" s="103">
        <v>46148</v>
      </c>
      <c r="L43" s="106" t="s">
        <v>988</v>
      </c>
      <c r="M43" s="107"/>
    </row>
  </sheetData>
  <mergeCells count="18">
    <mergeCell ref="A18:M18"/>
    <mergeCell ref="A26:M26"/>
    <mergeCell ref="A33:M33"/>
    <mergeCell ref="A38:M38"/>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allowBlank="1" showErrorMessage="1" promptTitle="dfdf" sqref="G19:G25 J12:J17 G34:G37 J27:J32 G39:G43 J34:J37 J19:J25 G12:G17 G27:G32 J39:J43" xr:uid="{0ABF976E-E807-49F4-8965-0F9764A23535}">
      <formula1>"Passed,Untested,Failed,Blocked"</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5940-3A35-4B1B-A89D-B44CBA0560E7}">
  <dimension ref="A1:M25"/>
  <sheetViews>
    <sheetView zoomScale="70" zoomScaleNormal="70" workbookViewId="0">
      <selection activeCell="K23" sqref="K23"/>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6.1093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615</v>
      </c>
      <c r="C2" s="137"/>
      <c r="D2" s="137"/>
      <c r="E2" s="137"/>
      <c r="F2" s="137"/>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COUNTIF(G12:G39,"Passed")</f>
        <v>13</v>
      </c>
      <c r="C4" s="46">
        <f>COUNTIF(G12:G39,"Failed")</f>
        <v>0</v>
      </c>
      <c r="D4" s="43">
        <f>COUNTIF(G12:G16,"Untested")</f>
        <v>0</v>
      </c>
      <c r="E4" s="47">
        <f>COUNTIF(G12:G16,"Blocked")</f>
        <v>0</v>
      </c>
      <c r="F4" s="43">
        <f>SUM(B4:C4)</f>
        <v>13</v>
      </c>
      <c r="G4" s="29"/>
      <c r="H4" s="30"/>
      <c r="J4" s="29"/>
    </row>
    <row r="5" spans="1:13" s="31" customFormat="1">
      <c r="A5" s="45" t="s">
        <v>46</v>
      </c>
      <c r="B5" s="46">
        <f>COUNTIF(J12:J39,"Passed")</f>
        <v>13</v>
      </c>
      <c r="C5" s="46">
        <f>COUNTIF(J12:J39,"Failed")</f>
        <v>0</v>
      </c>
      <c r="D5" s="43">
        <f>COUNTIF(J12:J16,"Untested")</f>
        <v>0</v>
      </c>
      <c r="E5" s="47">
        <f>COUNTIF(J12:J16,"Blocked")</f>
        <v>0</v>
      </c>
      <c r="F5" s="43">
        <f>SUM(B5:C5)</f>
        <v>13</v>
      </c>
      <c r="G5" s="29"/>
      <c r="H5" s="30"/>
      <c r="J5" s="29"/>
    </row>
    <row r="6" spans="1:13" s="31" customFormat="1" ht="243" customHeight="1">
      <c r="A6" s="88"/>
      <c r="B6" s="89"/>
      <c r="C6" s="89"/>
      <c r="D6" s="90"/>
      <c r="E6" s="91"/>
      <c r="F6" s="90"/>
      <c r="G6" s="29"/>
      <c r="H6" s="30"/>
      <c r="J6" s="29"/>
    </row>
    <row r="7" spans="1:13" s="31" customFormat="1" ht="243"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96" t="s">
        <v>56</v>
      </c>
      <c r="J10" s="48" t="s">
        <v>54</v>
      </c>
      <c r="K10" s="49" t="s">
        <v>55</v>
      </c>
      <c r="L10" s="96" t="s">
        <v>56</v>
      </c>
      <c r="M10" s="134"/>
    </row>
    <row r="11" spans="1:13" s="31" customFormat="1">
      <c r="A11" s="142" t="s">
        <v>1191</v>
      </c>
      <c r="B11" s="142"/>
      <c r="C11" s="142"/>
      <c r="D11" s="142"/>
      <c r="E11" s="142"/>
      <c r="F11" s="142"/>
      <c r="G11" s="142"/>
      <c r="H11" s="142"/>
      <c r="I11" s="142"/>
      <c r="J11" s="142"/>
      <c r="K11" s="142"/>
      <c r="L11" s="142"/>
      <c r="M11" s="142"/>
    </row>
    <row r="12" spans="1:13" s="31" customFormat="1" ht="100.8">
      <c r="A12" s="104" t="s">
        <v>1186</v>
      </c>
      <c r="B12" s="104" t="s">
        <v>1192</v>
      </c>
      <c r="C12" s="104" t="s">
        <v>1193</v>
      </c>
      <c r="D12" s="104" t="s">
        <v>1194</v>
      </c>
      <c r="E12" s="104" t="s">
        <v>1195</v>
      </c>
      <c r="F12" s="104" t="s">
        <v>1195</v>
      </c>
      <c r="G12" s="105" t="s">
        <v>57</v>
      </c>
      <c r="H12" s="103">
        <v>46147</v>
      </c>
      <c r="I12" s="106" t="s">
        <v>988</v>
      </c>
      <c r="J12" s="105" t="s">
        <v>57</v>
      </c>
      <c r="K12" s="103">
        <v>46148</v>
      </c>
      <c r="L12" s="106" t="s">
        <v>988</v>
      </c>
      <c r="M12" s="107"/>
    </row>
    <row r="13" spans="1:13" s="31" customFormat="1" ht="117.6">
      <c r="A13" s="104" t="s">
        <v>1187</v>
      </c>
      <c r="B13" s="104" t="s">
        <v>1196</v>
      </c>
      <c r="C13" s="104" t="s">
        <v>1197</v>
      </c>
      <c r="D13" s="104" t="s">
        <v>1198</v>
      </c>
      <c r="E13" s="104" t="s">
        <v>1199</v>
      </c>
      <c r="F13" s="104" t="s">
        <v>1199</v>
      </c>
      <c r="G13" s="105" t="s">
        <v>57</v>
      </c>
      <c r="H13" s="103">
        <v>46147</v>
      </c>
      <c r="I13" s="106" t="s">
        <v>988</v>
      </c>
      <c r="J13" s="105" t="s">
        <v>57</v>
      </c>
      <c r="K13" s="103">
        <v>46148</v>
      </c>
      <c r="L13" s="106" t="s">
        <v>988</v>
      </c>
      <c r="M13" s="107"/>
    </row>
    <row r="14" spans="1:13" s="31" customFormat="1" ht="50.4">
      <c r="A14" s="104" t="s">
        <v>1188</v>
      </c>
      <c r="B14" s="104" t="s">
        <v>1200</v>
      </c>
      <c r="C14" s="104" t="s">
        <v>1197</v>
      </c>
      <c r="D14" s="104" t="s">
        <v>1194</v>
      </c>
      <c r="E14" s="104" t="s">
        <v>1201</v>
      </c>
      <c r="F14" s="104" t="s">
        <v>1201</v>
      </c>
      <c r="G14" s="105" t="s">
        <v>57</v>
      </c>
      <c r="H14" s="103">
        <v>46147</v>
      </c>
      <c r="I14" s="106" t="s">
        <v>988</v>
      </c>
      <c r="J14" s="105" t="s">
        <v>57</v>
      </c>
      <c r="K14" s="103">
        <v>46148</v>
      </c>
      <c r="L14" s="106" t="s">
        <v>988</v>
      </c>
      <c r="M14" s="107"/>
    </row>
    <row r="15" spans="1:13" s="31" customFormat="1" ht="50.4">
      <c r="A15" s="104" t="s">
        <v>1189</v>
      </c>
      <c r="B15" s="104" t="s">
        <v>1202</v>
      </c>
      <c r="C15" s="104" t="s">
        <v>1197</v>
      </c>
      <c r="D15" s="104" t="s">
        <v>1194</v>
      </c>
      <c r="E15" s="104" t="s">
        <v>1203</v>
      </c>
      <c r="F15" s="104" t="s">
        <v>1203</v>
      </c>
      <c r="G15" s="105" t="s">
        <v>57</v>
      </c>
      <c r="H15" s="103">
        <v>46147</v>
      </c>
      <c r="I15" s="106" t="s">
        <v>988</v>
      </c>
      <c r="J15" s="105" t="s">
        <v>57</v>
      </c>
      <c r="K15" s="103">
        <v>46148</v>
      </c>
      <c r="L15" s="106" t="s">
        <v>988</v>
      </c>
      <c r="M15" s="107"/>
    </row>
    <row r="16" spans="1:13" s="31" customFormat="1" ht="100.8">
      <c r="A16" s="104" t="s">
        <v>1190</v>
      </c>
      <c r="B16" s="104" t="s">
        <v>1204</v>
      </c>
      <c r="C16" s="104" t="s">
        <v>1205</v>
      </c>
      <c r="D16" s="104" t="s">
        <v>1206</v>
      </c>
      <c r="E16" s="104" t="s">
        <v>1207</v>
      </c>
      <c r="F16" s="104" t="s">
        <v>1207</v>
      </c>
      <c r="G16" s="105" t="s">
        <v>57</v>
      </c>
      <c r="H16" s="103">
        <v>46147</v>
      </c>
      <c r="I16" s="106" t="s">
        <v>988</v>
      </c>
      <c r="J16" s="105" t="s">
        <v>57</v>
      </c>
      <c r="K16" s="103">
        <v>46148</v>
      </c>
      <c r="L16" s="106" t="s">
        <v>988</v>
      </c>
      <c r="M16" s="107"/>
    </row>
    <row r="17" spans="1:13">
      <c r="A17" s="142" t="s">
        <v>1208</v>
      </c>
      <c r="B17" s="142"/>
      <c r="C17" s="142"/>
      <c r="D17" s="142"/>
      <c r="E17" s="142"/>
      <c r="F17" s="142"/>
      <c r="G17" s="142"/>
      <c r="H17" s="142"/>
      <c r="I17" s="142"/>
      <c r="J17" s="142"/>
      <c r="K17" s="142"/>
      <c r="L17" s="142"/>
      <c r="M17" s="142"/>
    </row>
    <row r="18" spans="1:13" ht="84">
      <c r="A18" s="104" t="s">
        <v>1210</v>
      </c>
      <c r="B18" s="104" t="s">
        <v>1218</v>
      </c>
      <c r="C18" s="104" t="s">
        <v>1217</v>
      </c>
      <c r="D18" s="104" t="s">
        <v>1219</v>
      </c>
      <c r="E18" s="104" t="s">
        <v>1220</v>
      </c>
      <c r="F18" s="104" t="s">
        <v>1220</v>
      </c>
      <c r="G18" s="105" t="s">
        <v>57</v>
      </c>
      <c r="H18" s="103">
        <v>46147</v>
      </c>
      <c r="I18" s="106" t="s">
        <v>988</v>
      </c>
      <c r="J18" s="105" t="s">
        <v>57</v>
      </c>
      <c r="K18" s="103">
        <v>46148</v>
      </c>
      <c r="L18" s="106" t="s">
        <v>988</v>
      </c>
      <c r="M18" s="107"/>
    </row>
    <row r="19" spans="1:13" ht="117.6">
      <c r="A19" s="104" t="s">
        <v>1211</v>
      </c>
      <c r="B19" s="104" t="s">
        <v>1221</v>
      </c>
      <c r="C19" s="104" t="s">
        <v>1222</v>
      </c>
      <c r="D19" s="104" t="s">
        <v>1223</v>
      </c>
      <c r="E19" s="104" t="s">
        <v>1224</v>
      </c>
      <c r="F19" s="104" t="s">
        <v>1224</v>
      </c>
      <c r="G19" s="105" t="s">
        <v>57</v>
      </c>
      <c r="H19" s="103">
        <v>46147</v>
      </c>
      <c r="I19" s="106" t="s">
        <v>988</v>
      </c>
      <c r="J19" s="105" t="s">
        <v>57</v>
      </c>
      <c r="K19" s="103">
        <v>46148</v>
      </c>
      <c r="L19" s="106" t="s">
        <v>988</v>
      </c>
      <c r="M19" s="107"/>
    </row>
    <row r="20" spans="1:13" ht="112.2" customHeight="1">
      <c r="A20" s="104" t="s">
        <v>1212</v>
      </c>
      <c r="B20" s="104" t="s">
        <v>1225</v>
      </c>
      <c r="C20" s="104" t="s">
        <v>1226</v>
      </c>
      <c r="D20" s="104" t="s">
        <v>1227</v>
      </c>
      <c r="E20" s="104" t="s">
        <v>1228</v>
      </c>
      <c r="F20" s="104" t="s">
        <v>1228</v>
      </c>
      <c r="G20" s="105" t="s">
        <v>57</v>
      </c>
      <c r="H20" s="103">
        <v>46147</v>
      </c>
      <c r="I20" s="106" t="s">
        <v>988</v>
      </c>
      <c r="J20" s="105" t="s">
        <v>57</v>
      </c>
      <c r="K20" s="103">
        <v>46148</v>
      </c>
      <c r="L20" s="106" t="s">
        <v>988</v>
      </c>
      <c r="M20" s="107"/>
    </row>
    <row r="21" spans="1:13" ht="117.6">
      <c r="A21" s="104" t="s">
        <v>1213</v>
      </c>
      <c r="B21" s="104" t="s">
        <v>1229</v>
      </c>
      <c r="C21" s="104" t="s">
        <v>1230</v>
      </c>
      <c r="D21" s="104" t="s">
        <v>1231</v>
      </c>
      <c r="E21" s="104" t="s">
        <v>1232</v>
      </c>
      <c r="F21" s="104" t="s">
        <v>1232</v>
      </c>
      <c r="G21" s="105" t="s">
        <v>57</v>
      </c>
      <c r="H21" s="103">
        <v>46147</v>
      </c>
      <c r="I21" s="106" t="s">
        <v>988</v>
      </c>
      <c r="J21" s="105" t="s">
        <v>57</v>
      </c>
      <c r="K21" s="103">
        <v>46148</v>
      </c>
      <c r="L21" s="106" t="s">
        <v>988</v>
      </c>
      <c r="M21" s="107"/>
    </row>
    <row r="22" spans="1:13" ht="100.8">
      <c r="A22" s="104" t="s">
        <v>1209</v>
      </c>
      <c r="B22" s="104" t="s">
        <v>1233</v>
      </c>
      <c r="C22" s="104" t="s">
        <v>1234</v>
      </c>
      <c r="D22" s="104" t="s">
        <v>1235</v>
      </c>
      <c r="E22" s="104" t="s">
        <v>1236</v>
      </c>
      <c r="F22" s="104" t="s">
        <v>1236</v>
      </c>
      <c r="G22" s="105" t="s">
        <v>57</v>
      </c>
      <c r="H22" s="103">
        <v>46147</v>
      </c>
      <c r="I22" s="106" t="s">
        <v>988</v>
      </c>
      <c r="J22" s="105" t="s">
        <v>57</v>
      </c>
      <c r="K22" s="103">
        <v>46148</v>
      </c>
      <c r="L22" s="106" t="s">
        <v>988</v>
      </c>
      <c r="M22" s="107"/>
    </row>
    <row r="23" spans="1:13" ht="117.6">
      <c r="A23" s="104" t="s">
        <v>1214</v>
      </c>
      <c r="B23" s="104" t="s">
        <v>1237</v>
      </c>
      <c r="C23" s="104" t="s">
        <v>1238</v>
      </c>
      <c r="D23" s="104" t="s">
        <v>1235</v>
      </c>
      <c r="E23" s="104" t="s">
        <v>1239</v>
      </c>
      <c r="F23" s="104" t="s">
        <v>1239</v>
      </c>
      <c r="G23" s="105" t="s">
        <v>57</v>
      </c>
      <c r="H23" s="103">
        <v>46147</v>
      </c>
      <c r="I23" s="106" t="s">
        <v>988</v>
      </c>
      <c r="J23" s="105" t="s">
        <v>57</v>
      </c>
      <c r="K23" s="103">
        <v>46148</v>
      </c>
      <c r="L23" s="106" t="s">
        <v>988</v>
      </c>
      <c r="M23" s="107"/>
    </row>
    <row r="24" spans="1:13" ht="100.8">
      <c r="A24" s="104" t="s">
        <v>1215</v>
      </c>
      <c r="B24" s="104" t="s">
        <v>1240</v>
      </c>
      <c r="C24" s="104" t="s">
        <v>1241</v>
      </c>
      <c r="D24" s="104" t="s">
        <v>1242</v>
      </c>
      <c r="E24" s="104" t="s">
        <v>1243</v>
      </c>
      <c r="F24" s="104" t="s">
        <v>1243</v>
      </c>
      <c r="G24" s="105" t="s">
        <v>57</v>
      </c>
      <c r="H24" s="103">
        <v>46147</v>
      </c>
      <c r="I24" s="106" t="s">
        <v>988</v>
      </c>
      <c r="J24" s="105" t="s">
        <v>57</v>
      </c>
      <c r="K24" s="103">
        <v>46148</v>
      </c>
      <c r="L24" s="106" t="s">
        <v>988</v>
      </c>
      <c r="M24" s="107"/>
    </row>
    <row r="25" spans="1:13" ht="117.6">
      <c r="A25" s="104" t="s">
        <v>1216</v>
      </c>
      <c r="B25" s="104" t="s">
        <v>1244</v>
      </c>
      <c r="C25" s="104" t="s">
        <v>1245</v>
      </c>
      <c r="D25" s="104" t="s">
        <v>1206</v>
      </c>
      <c r="E25" s="104" t="s">
        <v>1246</v>
      </c>
      <c r="F25" s="104" t="s">
        <v>1246</v>
      </c>
      <c r="G25" s="105" t="s">
        <v>57</v>
      </c>
      <c r="H25" s="103">
        <v>46147</v>
      </c>
      <c r="I25" s="106" t="s">
        <v>988</v>
      </c>
      <c r="J25" s="105" t="s">
        <v>57</v>
      </c>
      <c r="K25" s="103">
        <v>46148</v>
      </c>
      <c r="L25" s="106" t="s">
        <v>988</v>
      </c>
      <c r="M25" s="107"/>
    </row>
  </sheetData>
  <mergeCells count="15">
    <mergeCell ref="A17:M17"/>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allowBlank="1" showErrorMessage="1" promptTitle="dfdf" sqref="G12:G16 G18:G25 J12:J16 J18:J25" xr:uid="{06D5CFC1-9903-4168-9287-23CEFBBA0E05}">
      <formula1>"Passed,Untested,Failed,Blocked"</formula1>
    </dataValidation>
  </dataValidation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B5F93-6E51-423E-9493-15F742BA26BD}">
  <sheetPr codeName="Sheet7"/>
  <dimension ref="A1:M58"/>
  <sheetViews>
    <sheetView tabSelected="1" topLeftCell="D7" zoomScale="55" zoomScaleNormal="55" workbookViewId="0">
      <selection activeCell="H12" sqref="H1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36" t="s">
        <v>59</v>
      </c>
      <c r="C1" s="136"/>
      <c r="D1" s="136"/>
      <c r="E1" s="136"/>
      <c r="F1" s="136"/>
      <c r="G1" s="29"/>
      <c r="H1" s="30"/>
      <c r="J1" s="29"/>
    </row>
    <row r="2" spans="1:13" s="31" customFormat="1">
      <c r="A2" s="42" t="s">
        <v>42</v>
      </c>
      <c r="B2" s="137" t="s">
        <v>421</v>
      </c>
      <c r="C2" s="137"/>
      <c r="D2" s="137"/>
      <c r="E2" s="137"/>
      <c r="F2" s="137"/>
      <c r="G2" s="29"/>
      <c r="H2" s="30"/>
      <c r="J2" s="29"/>
    </row>
    <row r="3" spans="1:13" s="31" customFormat="1">
      <c r="A3" s="43"/>
      <c r="B3" s="82" t="s">
        <v>16</v>
      </c>
      <c r="C3" s="82" t="s">
        <v>17</v>
      </c>
      <c r="D3" s="82" t="s">
        <v>43</v>
      </c>
      <c r="E3" s="92" t="s">
        <v>19</v>
      </c>
      <c r="F3" s="82" t="s">
        <v>44</v>
      </c>
      <c r="G3" s="29"/>
      <c r="H3" s="30"/>
      <c r="J3" s="29"/>
    </row>
    <row r="4" spans="1:13" s="31" customFormat="1">
      <c r="A4" s="45" t="s">
        <v>45</v>
      </c>
      <c r="B4" s="46">
        <f>COUNTIF(G12:G101,"Passed")</f>
        <v>42</v>
      </c>
      <c r="C4" s="46">
        <f>COUNTIF(G12:G101,"Failed")</f>
        <v>1</v>
      </c>
      <c r="D4" s="43">
        <f>COUNTIF(G12:G42,"Untested")</f>
        <v>0</v>
      </c>
      <c r="E4" s="47">
        <f>COUNTIF(G12:G42,"Blocked")</f>
        <v>0</v>
      </c>
      <c r="F4" s="43">
        <f>SUM(B4:C4)</f>
        <v>43</v>
      </c>
      <c r="G4" s="29"/>
      <c r="H4" s="30"/>
      <c r="J4" s="29"/>
    </row>
    <row r="5" spans="1:13" s="31" customFormat="1">
      <c r="A5" s="45" t="s">
        <v>46</v>
      </c>
      <c r="B5" s="46">
        <f>COUNTIF(J12:J101,"Passed")</f>
        <v>42</v>
      </c>
      <c r="C5" s="46">
        <f>COUNTIF(J12:J101,"Failed")</f>
        <v>1</v>
      </c>
      <c r="D5" s="43">
        <f>COUNTIF(J12:J42,"Untested")</f>
        <v>0</v>
      </c>
      <c r="E5" s="47">
        <f>COUNTIF(J12:J42,"Blocked")</f>
        <v>0</v>
      </c>
      <c r="F5" s="43">
        <f>SUM(B5:C5)</f>
        <v>43</v>
      </c>
      <c r="G5" s="29"/>
      <c r="H5" s="30"/>
      <c r="J5" s="29"/>
    </row>
    <row r="6" spans="1:13" s="31" customFormat="1" ht="409.6" customHeight="1">
      <c r="A6" s="88"/>
      <c r="B6" s="89"/>
      <c r="C6" s="89"/>
      <c r="D6" s="90"/>
      <c r="E6" s="91"/>
      <c r="F6" s="90"/>
      <c r="G6" s="29"/>
      <c r="H6" s="30"/>
      <c r="J6" s="29"/>
    </row>
    <row r="7" spans="1:13" s="31" customFormat="1" ht="409.2" customHeight="1">
      <c r="A7" s="32"/>
      <c r="B7" s="33"/>
      <c r="E7" s="34"/>
      <c r="G7" s="29"/>
      <c r="H7" s="30"/>
      <c r="J7" s="29"/>
    </row>
    <row r="8" spans="1:13" s="31" customFormat="1">
      <c r="A8" s="134" t="s">
        <v>47</v>
      </c>
      <c r="B8" s="134" t="s">
        <v>4</v>
      </c>
      <c r="C8" s="134" t="s">
        <v>48</v>
      </c>
      <c r="D8" s="134" t="s">
        <v>49</v>
      </c>
      <c r="E8" s="134" t="s">
        <v>50</v>
      </c>
      <c r="F8" s="134" t="s">
        <v>51</v>
      </c>
      <c r="G8" s="134" t="s">
        <v>52</v>
      </c>
      <c r="H8" s="134"/>
      <c r="I8" s="134"/>
      <c r="J8" s="134" t="s">
        <v>52</v>
      </c>
      <c r="K8" s="134"/>
      <c r="L8" s="134"/>
      <c r="M8" s="134" t="s">
        <v>53</v>
      </c>
    </row>
    <row r="9" spans="1:13" s="31" customFormat="1">
      <c r="A9" s="134"/>
      <c r="B9" s="134"/>
      <c r="C9" s="134"/>
      <c r="D9" s="134"/>
      <c r="E9" s="134"/>
      <c r="F9" s="134"/>
      <c r="G9" s="134" t="s">
        <v>24</v>
      </c>
      <c r="H9" s="134"/>
      <c r="I9" s="134"/>
      <c r="J9" s="134" t="s">
        <v>25</v>
      </c>
      <c r="K9" s="134"/>
      <c r="L9" s="134"/>
      <c r="M9" s="134"/>
    </row>
    <row r="10" spans="1:13" s="31" customFormat="1">
      <c r="A10" s="134"/>
      <c r="B10" s="134"/>
      <c r="C10" s="134"/>
      <c r="D10" s="134"/>
      <c r="E10" s="134"/>
      <c r="F10" s="134"/>
      <c r="G10" s="48" t="s">
        <v>54</v>
      </c>
      <c r="H10" s="49" t="s">
        <v>55</v>
      </c>
      <c r="I10" s="82" t="s">
        <v>56</v>
      </c>
      <c r="J10" s="48" t="s">
        <v>54</v>
      </c>
      <c r="K10" s="49" t="s">
        <v>55</v>
      </c>
      <c r="L10" s="82" t="s">
        <v>56</v>
      </c>
      <c r="M10" s="134"/>
    </row>
    <row r="11" spans="1:13" s="31" customFormat="1">
      <c r="A11" s="138" t="s">
        <v>422</v>
      </c>
      <c r="B11" s="138"/>
      <c r="C11" s="138"/>
      <c r="D11" s="138"/>
      <c r="E11" s="138"/>
      <c r="F11" s="138"/>
      <c r="G11" s="138"/>
      <c r="H11" s="138"/>
      <c r="I11" s="138"/>
      <c r="J11" s="138"/>
      <c r="K11" s="138"/>
      <c r="L11" s="138"/>
      <c r="M11" s="138"/>
    </row>
    <row r="12" spans="1:13" s="31" customFormat="1" ht="67.2">
      <c r="A12" s="50" t="s">
        <v>423</v>
      </c>
      <c r="B12" s="50" t="s">
        <v>424</v>
      </c>
      <c r="C12" s="50" t="s">
        <v>450</v>
      </c>
      <c r="D12" s="50" t="s">
        <v>425</v>
      </c>
      <c r="E12" s="50" t="s">
        <v>426</v>
      </c>
      <c r="F12" s="50" t="s">
        <v>426</v>
      </c>
      <c r="G12" s="51" t="s">
        <v>57</v>
      </c>
      <c r="H12" s="87">
        <v>46148</v>
      </c>
      <c r="I12" s="52" t="s">
        <v>617</v>
      </c>
      <c r="J12" s="51" t="s">
        <v>57</v>
      </c>
      <c r="K12" s="87">
        <v>46148</v>
      </c>
      <c r="L12" s="52" t="s">
        <v>617</v>
      </c>
      <c r="M12" s="75"/>
    </row>
    <row r="13" spans="1:13" s="31" customFormat="1" ht="33.6">
      <c r="A13" s="50" t="s">
        <v>427</v>
      </c>
      <c r="B13" s="50" t="s">
        <v>428</v>
      </c>
      <c r="C13" s="50" t="s">
        <v>451</v>
      </c>
      <c r="D13" s="50" t="s">
        <v>429</v>
      </c>
      <c r="E13" s="50" t="s">
        <v>430</v>
      </c>
      <c r="F13" s="50" t="s">
        <v>430</v>
      </c>
      <c r="G13" s="51" t="s">
        <v>57</v>
      </c>
      <c r="H13" s="87">
        <v>46148</v>
      </c>
      <c r="I13" s="52" t="s">
        <v>617</v>
      </c>
      <c r="J13" s="51" t="s">
        <v>57</v>
      </c>
      <c r="K13" s="87">
        <v>46148</v>
      </c>
      <c r="L13" s="52" t="s">
        <v>617</v>
      </c>
      <c r="M13" s="75"/>
    </row>
    <row r="14" spans="1:13" s="31" customFormat="1" ht="33.6">
      <c r="A14" s="50" t="s">
        <v>431</v>
      </c>
      <c r="B14" s="50" t="s">
        <v>432</v>
      </c>
      <c r="C14" s="50" t="s">
        <v>451</v>
      </c>
      <c r="D14" s="50" t="s">
        <v>429</v>
      </c>
      <c r="E14" s="50" t="s">
        <v>433</v>
      </c>
      <c r="F14" s="50" t="s">
        <v>433</v>
      </c>
      <c r="G14" s="51" t="s">
        <v>57</v>
      </c>
      <c r="H14" s="87">
        <v>46148</v>
      </c>
      <c r="I14" s="52" t="s">
        <v>617</v>
      </c>
      <c r="J14" s="51" t="s">
        <v>57</v>
      </c>
      <c r="K14" s="87">
        <v>46148</v>
      </c>
      <c r="L14" s="52" t="s">
        <v>617</v>
      </c>
      <c r="M14" s="75"/>
    </row>
    <row r="15" spans="1:13" s="31" customFormat="1" ht="50.4">
      <c r="A15" s="50" t="s">
        <v>434</v>
      </c>
      <c r="B15" s="50" t="s">
        <v>435</v>
      </c>
      <c r="C15" s="50" t="s">
        <v>451</v>
      </c>
      <c r="D15" s="50" t="s">
        <v>436</v>
      </c>
      <c r="E15" s="50" t="s">
        <v>437</v>
      </c>
      <c r="F15" s="50" t="s">
        <v>437</v>
      </c>
      <c r="G15" s="51" t="s">
        <v>57</v>
      </c>
      <c r="H15" s="87">
        <v>46148</v>
      </c>
      <c r="I15" s="52" t="s">
        <v>617</v>
      </c>
      <c r="J15" s="51" t="s">
        <v>57</v>
      </c>
      <c r="K15" s="87">
        <v>46148</v>
      </c>
      <c r="L15" s="52" t="s">
        <v>617</v>
      </c>
      <c r="M15" s="75"/>
    </row>
    <row r="16" spans="1:13" s="31" customFormat="1" ht="67.2">
      <c r="A16" s="50" t="s">
        <v>438</v>
      </c>
      <c r="B16" s="50" t="s">
        <v>439</v>
      </c>
      <c r="C16" s="50" t="s">
        <v>452</v>
      </c>
      <c r="D16" s="50" t="s">
        <v>440</v>
      </c>
      <c r="E16" s="50" t="s">
        <v>441</v>
      </c>
      <c r="F16" s="50" t="s">
        <v>441</v>
      </c>
      <c r="G16" s="51" t="s">
        <v>57</v>
      </c>
      <c r="H16" s="87">
        <v>46148</v>
      </c>
      <c r="I16" s="52" t="s">
        <v>617</v>
      </c>
      <c r="J16" s="51" t="s">
        <v>57</v>
      </c>
      <c r="K16" s="87">
        <v>46148</v>
      </c>
      <c r="L16" s="52" t="s">
        <v>617</v>
      </c>
      <c r="M16" s="75"/>
    </row>
    <row r="17" spans="1:13" s="31" customFormat="1" ht="33.6">
      <c r="A17" s="50" t="s">
        <v>442</v>
      </c>
      <c r="B17" s="50" t="s">
        <v>443</v>
      </c>
      <c r="C17" s="50" t="s">
        <v>451</v>
      </c>
      <c r="D17" s="50" t="s">
        <v>444</v>
      </c>
      <c r="E17" s="50" t="s">
        <v>445</v>
      </c>
      <c r="F17" s="50" t="s">
        <v>445</v>
      </c>
      <c r="G17" s="51" t="s">
        <v>57</v>
      </c>
      <c r="H17" s="87">
        <v>46148</v>
      </c>
      <c r="I17" s="52" t="s">
        <v>617</v>
      </c>
      <c r="J17" s="51" t="s">
        <v>57</v>
      </c>
      <c r="K17" s="87">
        <v>46148</v>
      </c>
      <c r="L17" s="52" t="s">
        <v>617</v>
      </c>
      <c r="M17" s="75"/>
    </row>
    <row r="18" spans="1:13" s="31" customFormat="1" ht="50.4">
      <c r="A18" s="50" t="s">
        <v>446</v>
      </c>
      <c r="B18" s="50" t="s">
        <v>447</v>
      </c>
      <c r="C18" s="50" t="s">
        <v>451</v>
      </c>
      <c r="D18" s="50" t="s">
        <v>448</v>
      </c>
      <c r="E18" s="50" t="s">
        <v>449</v>
      </c>
      <c r="F18" s="50" t="s">
        <v>449</v>
      </c>
      <c r="G18" s="51" t="s">
        <v>57</v>
      </c>
      <c r="H18" s="87">
        <v>46148</v>
      </c>
      <c r="I18" s="52" t="s">
        <v>617</v>
      </c>
      <c r="J18" s="51" t="s">
        <v>57</v>
      </c>
      <c r="K18" s="87">
        <v>46148</v>
      </c>
      <c r="L18" s="52" t="s">
        <v>617</v>
      </c>
      <c r="M18" s="75"/>
    </row>
    <row r="19" spans="1:13" s="31" customFormat="1">
      <c r="A19" s="138" t="s">
        <v>453</v>
      </c>
      <c r="B19" s="138"/>
      <c r="C19" s="138"/>
      <c r="D19" s="138"/>
      <c r="E19" s="138"/>
      <c r="F19" s="138"/>
      <c r="G19" s="138"/>
      <c r="H19" s="138"/>
      <c r="I19" s="138"/>
      <c r="J19" s="138"/>
      <c r="K19" s="138"/>
      <c r="L19" s="138"/>
      <c r="M19" s="138"/>
    </row>
    <row r="20" spans="1:13" s="31" customFormat="1" ht="67.2">
      <c r="A20" s="50" t="s">
        <v>454</v>
      </c>
      <c r="B20" s="50" t="s">
        <v>455</v>
      </c>
      <c r="C20" s="50" t="s">
        <v>530</v>
      </c>
      <c r="D20" s="50" t="s">
        <v>456</v>
      </c>
      <c r="E20" s="50" t="s">
        <v>457</v>
      </c>
      <c r="F20" s="50" t="s">
        <v>457</v>
      </c>
      <c r="G20" s="51" t="s">
        <v>57</v>
      </c>
      <c r="H20" s="87">
        <v>46148</v>
      </c>
      <c r="I20" s="52" t="s">
        <v>617</v>
      </c>
      <c r="J20" s="51" t="s">
        <v>57</v>
      </c>
      <c r="K20" s="87">
        <v>46148</v>
      </c>
      <c r="L20" s="52" t="s">
        <v>617</v>
      </c>
      <c r="M20" s="75"/>
    </row>
    <row r="21" spans="1:13" s="31" customFormat="1" ht="33.6">
      <c r="A21" s="50" t="s">
        <v>458</v>
      </c>
      <c r="B21" s="50" t="s">
        <v>459</v>
      </c>
      <c r="C21" s="50" t="s">
        <v>531</v>
      </c>
      <c r="D21" s="50" t="s">
        <v>460</v>
      </c>
      <c r="E21" s="50" t="s">
        <v>461</v>
      </c>
      <c r="F21" s="50" t="s">
        <v>461</v>
      </c>
      <c r="G21" s="51" t="s">
        <v>57</v>
      </c>
      <c r="H21" s="87">
        <v>46148</v>
      </c>
      <c r="I21" s="52" t="s">
        <v>617</v>
      </c>
      <c r="J21" s="51" t="s">
        <v>57</v>
      </c>
      <c r="K21" s="87">
        <v>46148</v>
      </c>
      <c r="L21" s="52" t="s">
        <v>617</v>
      </c>
      <c r="M21" s="75"/>
    </row>
    <row r="22" spans="1:13" s="31" customFormat="1" ht="33.6">
      <c r="A22" s="50" t="s">
        <v>462</v>
      </c>
      <c r="B22" s="50" t="s">
        <v>463</v>
      </c>
      <c r="C22" s="50" t="s">
        <v>531</v>
      </c>
      <c r="D22" s="50" t="s">
        <v>460</v>
      </c>
      <c r="E22" s="50" t="s">
        <v>464</v>
      </c>
      <c r="F22" s="50" t="s">
        <v>464</v>
      </c>
      <c r="G22" s="51" t="s">
        <v>57</v>
      </c>
      <c r="H22" s="87">
        <v>46148</v>
      </c>
      <c r="I22" s="52" t="s">
        <v>617</v>
      </c>
      <c r="J22" s="51" t="s">
        <v>57</v>
      </c>
      <c r="K22" s="87">
        <v>46148</v>
      </c>
      <c r="L22" s="52" t="s">
        <v>617</v>
      </c>
      <c r="M22" s="75"/>
    </row>
    <row r="23" spans="1:13" s="31" customFormat="1" ht="33.6">
      <c r="A23" s="50" t="s">
        <v>465</v>
      </c>
      <c r="B23" s="50" t="s">
        <v>466</v>
      </c>
      <c r="C23" s="50" t="s">
        <v>532</v>
      </c>
      <c r="D23" s="50" t="s">
        <v>467</v>
      </c>
      <c r="E23" s="50" t="s">
        <v>468</v>
      </c>
      <c r="F23" s="50" t="s">
        <v>468</v>
      </c>
      <c r="G23" s="51" t="s">
        <v>57</v>
      </c>
      <c r="H23" s="87">
        <v>46148</v>
      </c>
      <c r="I23" s="52" t="s">
        <v>617</v>
      </c>
      <c r="J23" s="51" t="s">
        <v>57</v>
      </c>
      <c r="K23" s="87">
        <v>46148</v>
      </c>
      <c r="L23" s="52" t="s">
        <v>617</v>
      </c>
      <c r="M23" s="75"/>
    </row>
    <row r="24" spans="1:13" s="31" customFormat="1" ht="50.4">
      <c r="A24" s="50" t="s">
        <v>469</v>
      </c>
      <c r="B24" s="50" t="s">
        <v>470</v>
      </c>
      <c r="C24" s="50" t="s">
        <v>531</v>
      </c>
      <c r="D24" s="50" t="s">
        <v>471</v>
      </c>
      <c r="E24" s="50" t="s">
        <v>472</v>
      </c>
      <c r="F24" s="50" t="s">
        <v>472</v>
      </c>
      <c r="G24" s="51" t="s">
        <v>57</v>
      </c>
      <c r="H24" s="87">
        <v>46148</v>
      </c>
      <c r="I24" s="52" t="s">
        <v>617</v>
      </c>
      <c r="J24" s="51" t="s">
        <v>57</v>
      </c>
      <c r="K24" s="87">
        <v>46148</v>
      </c>
      <c r="L24" s="52" t="s">
        <v>617</v>
      </c>
      <c r="M24" s="75"/>
    </row>
    <row r="25" spans="1:13" s="31" customFormat="1">
      <c r="A25" s="138" t="s">
        <v>473</v>
      </c>
      <c r="B25" s="138"/>
      <c r="C25" s="138"/>
      <c r="D25" s="138"/>
      <c r="E25" s="138"/>
      <c r="F25" s="138"/>
      <c r="G25" s="138"/>
      <c r="H25" s="138"/>
      <c r="I25" s="138"/>
      <c r="J25" s="138"/>
      <c r="K25" s="138"/>
      <c r="L25" s="138"/>
      <c r="M25" s="138"/>
    </row>
    <row r="26" spans="1:13" s="31" customFormat="1" ht="33.6">
      <c r="A26" s="50" t="s">
        <v>474</v>
      </c>
      <c r="B26" s="50" t="s">
        <v>475</v>
      </c>
      <c r="C26" s="50" t="s">
        <v>533</v>
      </c>
      <c r="D26" s="50" t="s">
        <v>476</v>
      </c>
      <c r="E26" s="50" t="s">
        <v>477</v>
      </c>
      <c r="F26" s="50" t="s">
        <v>477</v>
      </c>
      <c r="G26" s="51" t="s">
        <v>58</v>
      </c>
      <c r="H26" s="87">
        <v>46148</v>
      </c>
      <c r="I26" s="52" t="s">
        <v>617</v>
      </c>
      <c r="J26" s="51" t="s">
        <v>58</v>
      </c>
      <c r="K26" s="87">
        <v>46148</v>
      </c>
      <c r="L26" s="52" t="s">
        <v>617</v>
      </c>
      <c r="M26" s="75"/>
    </row>
    <row r="27" spans="1:13" s="31" customFormat="1" ht="50.4">
      <c r="A27" s="50" t="s">
        <v>478</v>
      </c>
      <c r="B27" s="50" t="s">
        <v>479</v>
      </c>
      <c r="C27" s="50" t="s">
        <v>534</v>
      </c>
      <c r="D27" s="50" t="s">
        <v>480</v>
      </c>
      <c r="E27" s="50" t="s">
        <v>481</v>
      </c>
      <c r="F27" s="50" t="s">
        <v>481</v>
      </c>
      <c r="G27" s="51" t="s">
        <v>57</v>
      </c>
      <c r="H27" s="87">
        <v>46148</v>
      </c>
      <c r="I27" s="52" t="s">
        <v>617</v>
      </c>
      <c r="J27" s="51" t="s">
        <v>57</v>
      </c>
      <c r="K27" s="87">
        <v>46148</v>
      </c>
      <c r="L27" s="52" t="s">
        <v>617</v>
      </c>
      <c r="M27" s="75"/>
    </row>
    <row r="28" spans="1:13" s="31" customFormat="1" ht="50.4">
      <c r="A28" s="50" t="s">
        <v>482</v>
      </c>
      <c r="B28" s="50" t="s">
        <v>483</v>
      </c>
      <c r="C28" s="50" t="s">
        <v>534</v>
      </c>
      <c r="D28" s="50" t="s">
        <v>480</v>
      </c>
      <c r="E28" s="50" t="s">
        <v>484</v>
      </c>
      <c r="F28" s="50" t="s">
        <v>484</v>
      </c>
      <c r="G28" s="51" t="s">
        <v>57</v>
      </c>
      <c r="H28" s="87">
        <v>46148</v>
      </c>
      <c r="I28" s="52" t="s">
        <v>617</v>
      </c>
      <c r="J28" s="51" t="s">
        <v>57</v>
      </c>
      <c r="K28" s="87">
        <v>46148</v>
      </c>
      <c r="L28" s="52" t="s">
        <v>617</v>
      </c>
      <c r="M28" s="75"/>
    </row>
    <row r="29" spans="1:13" s="31" customFormat="1" ht="50.4">
      <c r="A29" s="50" t="s">
        <v>485</v>
      </c>
      <c r="B29" s="50" t="s">
        <v>486</v>
      </c>
      <c r="C29" s="50" t="s">
        <v>534</v>
      </c>
      <c r="D29" s="50" t="s">
        <v>480</v>
      </c>
      <c r="E29" s="50" t="s">
        <v>487</v>
      </c>
      <c r="F29" s="50" t="s">
        <v>487</v>
      </c>
      <c r="G29" s="51" t="s">
        <v>57</v>
      </c>
      <c r="H29" s="87">
        <v>46148</v>
      </c>
      <c r="I29" s="52" t="s">
        <v>617</v>
      </c>
      <c r="J29" s="51" t="s">
        <v>57</v>
      </c>
      <c r="K29" s="87">
        <v>46148</v>
      </c>
      <c r="L29" s="52" t="s">
        <v>617</v>
      </c>
      <c r="M29" s="75"/>
    </row>
    <row r="30" spans="1:13" s="31" customFormat="1" ht="33.6">
      <c r="A30" s="50" t="s">
        <v>488</v>
      </c>
      <c r="B30" s="50" t="s">
        <v>489</v>
      </c>
      <c r="C30" s="50" t="s">
        <v>533</v>
      </c>
      <c r="D30" s="50" t="s">
        <v>490</v>
      </c>
      <c r="E30" s="50" t="s">
        <v>491</v>
      </c>
      <c r="F30" s="50" t="s">
        <v>491</v>
      </c>
      <c r="G30" s="51" t="s">
        <v>57</v>
      </c>
      <c r="H30" s="87">
        <v>46148</v>
      </c>
      <c r="I30" s="52" t="s">
        <v>617</v>
      </c>
      <c r="J30" s="51" t="s">
        <v>57</v>
      </c>
      <c r="K30" s="87">
        <v>46148</v>
      </c>
      <c r="L30" s="52" t="s">
        <v>617</v>
      </c>
      <c r="M30" s="75"/>
    </row>
    <row r="31" spans="1:13" s="31" customFormat="1" ht="50.4">
      <c r="A31" s="50" t="s">
        <v>492</v>
      </c>
      <c r="B31" s="50" t="s">
        <v>493</v>
      </c>
      <c r="C31" s="50" t="s">
        <v>533</v>
      </c>
      <c r="D31" s="50" t="s">
        <v>490</v>
      </c>
      <c r="E31" s="50" t="s">
        <v>494</v>
      </c>
      <c r="F31" s="50" t="s">
        <v>494</v>
      </c>
      <c r="G31" s="51" t="s">
        <v>57</v>
      </c>
      <c r="H31" s="87">
        <v>46148</v>
      </c>
      <c r="I31" s="52" t="s">
        <v>617</v>
      </c>
      <c r="J31" s="51" t="s">
        <v>57</v>
      </c>
      <c r="K31" s="87">
        <v>46148</v>
      </c>
      <c r="L31" s="52" t="s">
        <v>617</v>
      </c>
      <c r="M31" s="75"/>
    </row>
    <row r="32" spans="1:13" s="31" customFormat="1" ht="33.6">
      <c r="A32" s="50" t="s">
        <v>495</v>
      </c>
      <c r="B32" s="50" t="s">
        <v>496</v>
      </c>
      <c r="C32" s="50" t="s">
        <v>533</v>
      </c>
      <c r="D32" s="50" t="s">
        <v>497</v>
      </c>
      <c r="E32" s="50" t="s">
        <v>498</v>
      </c>
      <c r="F32" s="50" t="s">
        <v>498</v>
      </c>
      <c r="G32" s="51" t="s">
        <v>57</v>
      </c>
      <c r="H32" s="87">
        <v>46148</v>
      </c>
      <c r="I32" s="52" t="s">
        <v>617</v>
      </c>
      <c r="J32" s="51" t="s">
        <v>57</v>
      </c>
      <c r="K32" s="87">
        <v>46148</v>
      </c>
      <c r="L32" s="52" t="s">
        <v>617</v>
      </c>
      <c r="M32" s="75"/>
    </row>
    <row r="33" spans="1:13" s="31" customFormat="1" ht="33.6">
      <c r="A33" s="50" t="s">
        <v>499</v>
      </c>
      <c r="B33" s="50" t="s">
        <v>500</v>
      </c>
      <c r="C33" s="50" t="s">
        <v>533</v>
      </c>
      <c r="D33" s="50" t="s">
        <v>501</v>
      </c>
      <c r="E33" s="50" t="s">
        <v>502</v>
      </c>
      <c r="F33" s="50" t="s">
        <v>502</v>
      </c>
      <c r="G33" s="51" t="s">
        <v>57</v>
      </c>
      <c r="H33" s="87">
        <v>46148</v>
      </c>
      <c r="I33" s="52" t="s">
        <v>617</v>
      </c>
      <c r="J33" s="51" t="s">
        <v>57</v>
      </c>
      <c r="K33" s="87">
        <v>46148</v>
      </c>
      <c r="L33" s="52" t="s">
        <v>617</v>
      </c>
      <c r="M33" s="75"/>
    </row>
    <row r="34" spans="1:13" s="31" customFormat="1">
      <c r="A34" s="138" t="s">
        <v>503</v>
      </c>
      <c r="B34" s="138"/>
      <c r="C34" s="138"/>
      <c r="D34" s="138"/>
      <c r="E34" s="138"/>
      <c r="F34" s="138"/>
      <c r="G34" s="138"/>
      <c r="H34" s="138"/>
      <c r="I34" s="138"/>
      <c r="J34" s="138"/>
      <c r="K34" s="138"/>
      <c r="L34" s="138"/>
      <c r="M34" s="138"/>
    </row>
    <row r="35" spans="1:13" s="31" customFormat="1" ht="33.6">
      <c r="A35" s="50" t="s">
        <v>504</v>
      </c>
      <c r="B35" s="50" t="s">
        <v>505</v>
      </c>
      <c r="C35" s="50" t="s">
        <v>535</v>
      </c>
      <c r="D35" s="50" t="s">
        <v>506</v>
      </c>
      <c r="E35" s="50" t="s">
        <v>507</v>
      </c>
      <c r="F35" s="50" t="s">
        <v>507</v>
      </c>
      <c r="G35" s="51" t="s">
        <v>57</v>
      </c>
      <c r="H35" s="87">
        <v>46148</v>
      </c>
      <c r="I35" s="52" t="s">
        <v>617</v>
      </c>
      <c r="J35" s="51" t="s">
        <v>57</v>
      </c>
      <c r="K35" s="87">
        <v>46148</v>
      </c>
      <c r="L35" s="52" t="s">
        <v>617</v>
      </c>
      <c r="M35" s="75"/>
    </row>
    <row r="36" spans="1:13" s="31" customFormat="1">
      <c r="A36" s="50" t="s">
        <v>508</v>
      </c>
      <c r="B36" s="50" t="s">
        <v>509</v>
      </c>
      <c r="C36" s="50" t="s">
        <v>535</v>
      </c>
      <c r="D36" s="50" t="s">
        <v>510</v>
      </c>
      <c r="E36" s="50" t="s">
        <v>511</v>
      </c>
      <c r="F36" s="50" t="s">
        <v>511</v>
      </c>
      <c r="G36" s="51" t="s">
        <v>57</v>
      </c>
      <c r="H36" s="87">
        <v>46148</v>
      </c>
      <c r="I36" s="52" t="s">
        <v>617</v>
      </c>
      <c r="J36" s="51" t="s">
        <v>57</v>
      </c>
      <c r="K36" s="87">
        <v>46148</v>
      </c>
      <c r="L36" s="52" t="s">
        <v>617</v>
      </c>
      <c r="M36" s="75"/>
    </row>
    <row r="37" spans="1:13" s="31" customFormat="1" ht="33.6">
      <c r="A37" s="50" t="s">
        <v>512</v>
      </c>
      <c r="B37" s="50" t="s">
        <v>513</v>
      </c>
      <c r="C37" s="50" t="s">
        <v>535</v>
      </c>
      <c r="D37" s="50" t="s">
        <v>510</v>
      </c>
      <c r="E37" s="50" t="s">
        <v>514</v>
      </c>
      <c r="F37" s="50" t="s">
        <v>514</v>
      </c>
      <c r="G37" s="51" t="s">
        <v>57</v>
      </c>
      <c r="H37" s="87">
        <v>46148</v>
      </c>
      <c r="I37" s="52" t="s">
        <v>617</v>
      </c>
      <c r="J37" s="51" t="s">
        <v>57</v>
      </c>
      <c r="K37" s="87">
        <v>46148</v>
      </c>
      <c r="L37" s="52" t="s">
        <v>617</v>
      </c>
      <c r="M37" s="75"/>
    </row>
    <row r="38" spans="1:13" s="31" customFormat="1" ht="33.6">
      <c r="A38" s="50" t="s">
        <v>515</v>
      </c>
      <c r="B38" s="50" t="s">
        <v>516</v>
      </c>
      <c r="C38" s="50" t="s">
        <v>535</v>
      </c>
      <c r="D38" s="50" t="s">
        <v>510</v>
      </c>
      <c r="E38" s="50" t="s">
        <v>517</v>
      </c>
      <c r="F38" s="50" t="s">
        <v>517</v>
      </c>
      <c r="G38" s="51" t="s">
        <v>57</v>
      </c>
      <c r="H38" s="87">
        <v>46148</v>
      </c>
      <c r="I38" s="52" t="s">
        <v>617</v>
      </c>
      <c r="J38" s="51" t="s">
        <v>57</v>
      </c>
      <c r="K38" s="87">
        <v>46148</v>
      </c>
      <c r="L38" s="52" t="s">
        <v>617</v>
      </c>
      <c r="M38" s="75"/>
    </row>
    <row r="39" spans="1:13" s="31" customFormat="1" ht="33.6">
      <c r="A39" s="50" t="s">
        <v>518</v>
      </c>
      <c r="B39" s="50" t="s">
        <v>519</v>
      </c>
      <c r="C39" s="50" t="s">
        <v>535</v>
      </c>
      <c r="D39" s="50" t="s">
        <v>520</v>
      </c>
      <c r="E39" s="50" t="s">
        <v>521</v>
      </c>
      <c r="F39" s="50" t="s">
        <v>521</v>
      </c>
      <c r="G39" s="51" t="s">
        <v>57</v>
      </c>
      <c r="H39" s="87">
        <v>46148</v>
      </c>
      <c r="I39" s="52" t="s">
        <v>617</v>
      </c>
      <c r="J39" s="51" t="s">
        <v>57</v>
      </c>
      <c r="K39" s="87">
        <v>46148</v>
      </c>
      <c r="L39" s="52" t="s">
        <v>617</v>
      </c>
      <c r="M39" s="75"/>
    </row>
    <row r="40" spans="1:13" s="31" customFormat="1" ht="50.4">
      <c r="A40" s="50" t="s">
        <v>522</v>
      </c>
      <c r="B40" s="50" t="s">
        <v>523</v>
      </c>
      <c r="C40" s="50" t="s">
        <v>535</v>
      </c>
      <c r="D40" s="50" t="s">
        <v>520</v>
      </c>
      <c r="E40" s="50" t="s">
        <v>524</v>
      </c>
      <c r="F40" s="50" t="s">
        <v>524</v>
      </c>
      <c r="G40" s="51" t="s">
        <v>57</v>
      </c>
      <c r="H40" s="87">
        <v>46148</v>
      </c>
      <c r="I40" s="52" t="s">
        <v>617</v>
      </c>
      <c r="J40" s="51" t="s">
        <v>57</v>
      </c>
      <c r="K40" s="87">
        <v>46148</v>
      </c>
      <c r="L40" s="52" t="s">
        <v>617</v>
      </c>
      <c r="M40" s="75"/>
    </row>
    <row r="41" spans="1:13" s="31" customFormat="1" ht="33.6">
      <c r="A41" s="50" t="s">
        <v>525</v>
      </c>
      <c r="B41" s="50" t="s">
        <v>526</v>
      </c>
      <c r="C41" s="50" t="s">
        <v>536</v>
      </c>
      <c r="D41" s="50" t="s">
        <v>520</v>
      </c>
      <c r="E41" s="50" t="s">
        <v>527</v>
      </c>
      <c r="F41" s="50" t="s">
        <v>527</v>
      </c>
      <c r="G41" s="51" t="s">
        <v>57</v>
      </c>
      <c r="H41" s="87">
        <v>46148</v>
      </c>
      <c r="I41" s="52" t="s">
        <v>617</v>
      </c>
      <c r="J41" s="51" t="s">
        <v>57</v>
      </c>
      <c r="K41" s="87">
        <v>46148</v>
      </c>
      <c r="L41" s="52" t="s">
        <v>617</v>
      </c>
      <c r="M41" s="75"/>
    </row>
    <row r="42" spans="1:13" s="31" customFormat="1" ht="33.6">
      <c r="A42" s="50" t="s">
        <v>528</v>
      </c>
      <c r="B42" s="50" t="s">
        <v>529</v>
      </c>
      <c r="C42" s="50" t="s">
        <v>535</v>
      </c>
      <c r="D42" s="50" t="s">
        <v>501</v>
      </c>
      <c r="E42" s="50" t="s">
        <v>502</v>
      </c>
      <c r="F42" s="50" t="s">
        <v>502</v>
      </c>
      <c r="G42" s="51" t="s">
        <v>57</v>
      </c>
      <c r="H42" s="87">
        <v>46148</v>
      </c>
      <c r="I42" s="52" t="s">
        <v>617</v>
      </c>
      <c r="J42" s="51" t="s">
        <v>57</v>
      </c>
      <c r="K42" s="87">
        <v>46148</v>
      </c>
      <c r="L42" s="52" t="s">
        <v>617</v>
      </c>
      <c r="M42" s="75"/>
    </row>
    <row r="43" spans="1:13" s="31" customFormat="1">
      <c r="A43" s="135" t="s">
        <v>537</v>
      </c>
      <c r="B43" s="135"/>
      <c r="C43" s="135"/>
      <c r="D43" s="135"/>
      <c r="E43" s="135"/>
      <c r="F43" s="135"/>
      <c r="G43" s="135"/>
      <c r="H43" s="135"/>
      <c r="I43" s="135"/>
      <c r="J43" s="135"/>
      <c r="K43" s="135"/>
      <c r="L43" s="135"/>
      <c r="M43" s="135"/>
    </row>
    <row r="44" spans="1:13" s="31" customFormat="1" ht="50.4">
      <c r="A44" s="50" t="s">
        <v>538</v>
      </c>
      <c r="B44" s="50" t="s">
        <v>603</v>
      </c>
      <c r="C44" s="50" t="s">
        <v>588</v>
      </c>
      <c r="D44" s="50" t="s">
        <v>436</v>
      </c>
      <c r="E44" s="50" t="s">
        <v>566</v>
      </c>
      <c r="F44" s="50" t="s">
        <v>566</v>
      </c>
      <c r="G44" s="51" t="s">
        <v>57</v>
      </c>
      <c r="H44" s="87">
        <v>46148</v>
      </c>
      <c r="I44" s="52" t="s">
        <v>617</v>
      </c>
      <c r="J44" s="51" t="s">
        <v>57</v>
      </c>
      <c r="K44" s="87">
        <v>46148</v>
      </c>
      <c r="L44" s="52" t="s">
        <v>617</v>
      </c>
      <c r="M44" s="75"/>
    </row>
    <row r="45" spans="1:13" s="31" customFormat="1" ht="50.4">
      <c r="A45" s="50" t="s">
        <v>539</v>
      </c>
      <c r="B45" s="50" t="s">
        <v>540</v>
      </c>
      <c r="C45" s="50" t="s">
        <v>589</v>
      </c>
      <c r="D45" s="50" t="s">
        <v>429</v>
      </c>
      <c r="E45" s="50" t="s">
        <v>567</v>
      </c>
      <c r="F45" s="50" t="s">
        <v>567</v>
      </c>
      <c r="G45" s="51" t="s">
        <v>57</v>
      </c>
      <c r="H45" s="87">
        <v>46148</v>
      </c>
      <c r="I45" s="52" t="s">
        <v>617</v>
      </c>
      <c r="J45" s="51" t="s">
        <v>57</v>
      </c>
      <c r="K45" s="87">
        <v>46148</v>
      </c>
      <c r="L45" s="52" t="s">
        <v>617</v>
      </c>
      <c r="M45" s="75"/>
    </row>
    <row r="46" spans="1:13" s="31" customFormat="1" ht="33.6">
      <c r="A46" s="50" t="s">
        <v>541</v>
      </c>
      <c r="B46" s="50" t="s">
        <v>542</v>
      </c>
      <c r="C46" s="50" t="s">
        <v>590</v>
      </c>
      <c r="D46" s="50" t="s">
        <v>568</v>
      </c>
      <c r="E46" s="50" t="s">
        <v>569</v>
      </c>
      <c r="F46" s="50" t="s">
        <v>569</v>
      </c>
      <c r="G46" s="51" t="s">
        <v>57</v>
      </c>
      <c r="H46" s="87">
        <v>46148</v>
      </c>
      <c r="I46" s="52" t="s">
        <v>617</v>
      </c>
      <c r="J46" s="51" t="s">
        <v>57</v>
      </c>
      <c r="K46" s="87">
        <v>46148</v>
      </c>
      <c r="L46" s="52" t="s">
        <v>617</v>
      </c>
      <c r="M46" s="75"/>
    </row>
    <row r="47" spans="1:13" s="31" customFormat="1" ht="50.4">
      <c r="A47" s="50" t="s">
        <v>543</v>
      </c>
      <c r="B47" s="50" t="s">
        <v>544</v>
      </c>
      <c r="C47" s="50" t="s">
        <v>591</v>
      </c>
      <c r="D47" s="50" t="s">
        <v>570</v>
      </c>
      <c r="E47" s="50" t="s">
        <v>571</v>
      </c>
      <c r="F47" s="50" t="s">
        <v>571</v>
      </c>
      <c r="G47" s="51" t="s">
        <v>57</v>
      </c>
      <c r="H47" s="87">
        <v>46148</v>
      </c>
      <c r="I47" s="52" t="s">
        <v>617</v>
      </c>
      <c r="J47" s="51" t="s">
        <v>57</v>
      </c>
      <c r="K47" s="87">
        <v>46148</v>
      </c>
      <c r="L47" s="52" t="s">
        <v>617</v>
      </c>
      <c r="M47" s="75"/>
    </row>
    <row r="48" spans="1:13" s="31" customFormat="1" ht="50.4">
      <c r="A48" s="50" t="s">
        <v>545</v>
      </c>
      <c r="B48" s="50" t="s">
        <v>604</v>
      </c>
      <c r="C48" s="50" t="s">
        <v>592</v>
      </c>
      <c r="D48" s="50" t="s">
        <v>444</v>
      </c>
      <c r="E48" s="50" t="s">
        <v>572</v>
      </c>
      <c r="F48" s="50" t="s">
        <v>572</v>
      </c>
      <c r="G48" s="51" t="s">
        <v>57</v>
      </c>
      <c r="H48" s="87">
        <v>46148</v>
      </c>
      <c r="I48" s="52" t="s">
        <v>617</v>
      </c>
      <c r="J48" s="51" t="s">
        <v>57</v>
      </c>
      <c r="K48" s="87">
        <v>46148</v>
      </c>
      <c r="L48" s="52" t="s">
        <v>617</v>
      </c>
      <c r="M48" s="75"/>
    </row>
    <row r="49" spans="1:13" s="31" customFormat="1" ht="33.6">
      <c r="A49" s="50" t="s">
        <v>546</v>
      </c>
      <c r="B49" s="50" t="s">
        <v>547</v>
      </c>
      <c r="C49" s="50" t="s">
        <v>593</v>
      </c>
      <c r="D49" s="50" t="s">
        <v>444</v>
      </c>
      <c r="E49" s="50" t="s">
        <v>573</v>
      </c>
      <c r="F49" s="50" t="s">
        <v>573</v>
      </c>
      <c r="G49" s="51" t="s">
        <v>57</v>
      </c>
      <c r="H49" s="87">
        <v>46148</v>
      </c>
      <c r="I49" s="52" t="s">
        <v>617</v>
      </c>
      <c r="J49" s="51" t="s">
        <v>57</v>
      </c>
      <c r="K49" s="87">
        <v>46148</v>
      </c>
      <c r="L49" s="52" t="s">
        <v>617</v>
      </c>
      <c r="M49" s="75"/>
    </row>
    <row r="50" spans="1:13" s="31" customFormat="1" ht="33.6">
      <c r="A50" s="50" t="s">
        <v>548</v>
      </c>
      <c r="B50" s="50" t="s">
        <v>549</v>
      </c>
      <c r="C50" s="50" t="s">
        <v>594</v>
      </c>
      <c r="D50" s="50" t="s">
        <v>574</v>
      </c>
      <c r="E50" s="50" t="s">
        <v>575</v>
      </c>
      <c r="F50" s="50" t="s">
        <v>575</v>
      </c>
      <c r="G50" s="51" t="s">
        <v>57</v>
      </c>
      <c r="H50" s="87">
        <v>46148</v>
      </c>
      <c r="I50" s="52" t="s">
        <v>617</v>
      </c>
      <c r="J50" s="51" t="s">
        <v>57</v>
      </c>
      <c r="K50" s="87">
        <v>46148</v>
      </c>
      <c r="L50" s="52" t="s">
        <v>617</v>
      </c>
      <c r="M50" s="75"/>
    </row>
    <row r="51" spans="1:13" s="31" customFormat="1" ht="33.6">
      <c r="A51" s="50" t="s">
        <v>550</v>
      </c>
      <c r="B51" s="50" t="s">
        <v>551</v>
      </c>
      <c r="C51" s="50" t="s">
        <v>595</v>
      </c>
      <c r="D51" s="50" t="s">
        <v>576</v>
      </c>
      <c r="E51" s="50" t="s">
        <v>577</v>
      </c>
      <c r="F51" s="50" t="s">
        <v>577</v>
      </c>
      <c r="G51" s="51" t="s">
        <v>57</v>
      </c>
      <c r="H51" s="87">
        <v>46148</v>
      </c>
      <c r="I51" s="52" t="s">
        <v>617</v>
      </c>
      <c r="J51" s="51" t="s">
        <v>57</v>
      </c>
      <c r="K51" s="87">
        <v>46148</v>
      </c>
      <c r="L51" s="52" t="s">
        <v>617</v>
      </c>
      <c r="M51" s="75"/>
    </row>
    <row r="52" spans="1:13" s="31" customFormat="1" ht="33.6">
      <c r="A52" s="50" t="s">
        <v>552</v>
      </c>
      <c r="B52" s="50" t="s">
        <v>553</v>
      </c>
      <c r="C52" s="50" t="s">
        <v>596</v>
      </c>
      <c r="D52" s="50" t="s">
        <v>460</v>
      </c>
      <c r="E52" s="50" t="s">
        <v>578</v>
      </c>
      <c r="F52" s="50" t="s">
        <v>578</v>
      </c>
      <c r="G52" s="51" t="s">
        <v>57</v>
      </c>
      <c r="H52" s="87">
        <v>46148</v>
      </c>
      <c r="I52" s="52" t="s">
        <v>617</v>
      </c>
      <c r="J52" s="51" t="s">
        <v>57</v>
      </c>
      <c r="K52" s="87">
        <v>46148</v>
      </c>
      <c r="L52" s="52" t="s">
        <v>617</v>
      </c>
      <c r="M52" s="75"/>
    </row>
    <row r="53" spans="1:13" s="31" customFormat="1" ht="33.6">
      <c r="A53" s="50" t="s">
        <v>554</v>
      </c>
      <c r="B53" s="50" t="s">
        <v>555</v>
      </c>
      <c r="C53" s="50" t="s">
        <v>597</v>
      </c>
      <c r="D53" s="50" t="s">
        <v>579</v>
      </c>
      <c r="E53" s="50" t="s">
        <v>580</v>
      </c>
      <c r="F53" s="50" t="s">
        <v>580</v>
      </c>
      <c r="G53" s="51" t="s">
        <v>57</v>
      </c>
      <c r="H53" s="87">
        <v>46148</v>
      </c>
      <c r="I53" s="52" t="s">
        <v>617</v>
      </c>
      <c r="J53" s="51" t="s">
        <v>57</v>
      </c>
      <c r="K53" s="87">
        <v>46148</v>
      </c>
      <c r="L53" s="52" t="s">
        <v>617</v>
      </c>
      <c r="M53" s="75"/>
    </row>
    <row r="54" spans="1:13" s="31" customFormat="1" ht="50.4">
      <c r="A54" s="50" t="s">
        <v>556</v>
      </c>
      <c r="B54" s="50" t="s">
        <v>557</v>
      </c>
      <c r="C54" s="50" t="s">
        <v>598</v>
      </c>
      <c r="D54" s="50" t="s">
        <v>480</v>
      </c>
      <c r="E54" s="50" t="s">
        <v>581</v>
      </c>
      <c r="F54" s="50" t="s">
        <v>581</v>
      </c>
      <c r="G54" s="51" t="s">
        <v>57</v>
      </c>
      <c r="H54" s="87">
        <v>46148</v>
      </c>
      <c r="I54" s="52" t="s">
        <v>617</v>
      </c>
      <c r="J54" s="51" t="s">
        <v>57</v>
      </c>
      <c r="K54" s="87">
        <v>46148</v>
      </c>
      <c r="L54" s="52" t="s">
        <v>617</v>
      </c>
      <c r="M54" s="75"/>
    </row>
    <row r="55" spans="1:13" s="31" customFormat="1" ht="50.4">
      <c r="A55" s="50" t="s">
        <v>558</v>
      </c>
      <c r="B55" s="50" t="s">
        <v>559</v>
      </c>
      <c r="C55" s="50" t="s">
        <v>599</v>
      </c>
      <c r="D55" s="50" t="s">
        <v>480</v>
      </c>
      <c r="E55" s="50" t="s">
        <v>582</v>
      </c>
      <c r="F55" s="50" t="s">
        <v>582</v>
      </c>
      <c r="G55" s="51" t="s">
        <v>57</v>
      </c>
      <c r="H55" s="87">
        <v>46148</v>
      </c>
      <c r="I55" s="52" t="s">
        <v>617</v>
      </c>
      <c r="J55" s="51" t="s">
        <v>57</v>
      </c>
      <c r="K55" s="87">
        <v>46148</v>
      </c>
      <c r="L55" s="52" t="s">
        <v>617</v>
      </c>
      <c r="M55" s="75"/>
    </row>
    <row r="56" spans="1:13" s="31" customFormat="1" ht="50.4">
      <c r="A56" s="50" t="s">
        <v>560</v>
      </c>
      <c r="B56" s="50" t="s">
        <v>561</v>
      </c>
      <c r="C56" s="50" t="s">
        <v>600</v>
      </c>
      <c r="D56" s="50" t="s">
        <v>583</v>
      </c>
      <c r="E56" s="50" t="s">
        <v>584</v>
      </c>
      <c r="F56" s="50" t="s">
        <v>584</v>
      </c>
      <c r="G56" s="51" t="s">
        <v>57</v>
      </c>
      <c r="H56" s="87">
        <v>46148</v>
      </c>
      <c r="I56" s="52" t="s">
        <v>617</v>
      </c>
      <c r="J56" s="51" t="s">
        <v>57</v>
      </c>
      <c r="K56" s="87">
        <v>46148</v>
      </c>
      <c r="L56" s="52" t="s">
        <v>617</v>
      </c>
      <c r="M56" s="75"/>
    </row>
    <row r="57" spans="1:13" s="31" customFormat="1" ht="67.2">
      <c r="A57" s="50" t="s">
        <v>562</v>
      </c>
      <c r="B57" s="50" t="s">
        <v>563</v>
      </c>
      <c r="C57" s="50" t="s">
        <v>601</v>
      </c>
      <c r="D57" s="50" t="s">
        <v>510</v>
      </c>
      <c r="E57" s="50" t="s">
        <v>585</v>
      </c>
      <c r="F57" s="50" t="s">
        <v>585</v>
      </c>
      <c r="G57" s="51" t="s">
        <v>57</v>
      </c>
      <c r="H57" s="87">
        <v>46148</v>
      </c>
      <c r="I57" s="52" t="s">
        <v>617</v>
      </c>
      <c r="J57" s="51" t="s">
        <v>57</v>
      </c>
      <c r="K57" s="87">
        <v>46148</v>
      </c>
      <c r="L57" s="52" t="s">
        <v>617</v>
      </c>
      <c r="M57" s="75"/>
    </row>
    <row r="58" spans="1:13" s="31" customFormat="1" ht="50.4">
      <c r="A58" s="50" t="s">
        <v>564</v>
      </c>
      <c r="B58" s="50" t="s">
        <v>565</v>
      </c>
      <c r="C58" s="50" t="s">
        <v>602</v>
      </c>
      <c r="D58" s="50" t="s">
        <v>586</v>
      </c>
      <c r="E58" s="50" t="s">
        <v>587</v>
      </c>
      <c r="F58" s="50" t="s">
        <v>587</v>
      </c>
      <c r="G58" s="51" t="s">
        <v>57</v>
      </c>
      <c r="H58" s="87">
        <v>46148</v>
      </c>
      <c r="I58" s="52" t="s">
        <v>617</v>
      </c>
      <c r="J58" s="51" t="s">
        <v>57</v>
      </c>
      <c r="K58" s="87">
        <v>46148</v>
      </c>
      <c r="L58" s="52" t="s">
        <v>617</v>
      </c>
      <c r="M58" s="75"/>
    </row>
  </sheetData>
  <mergeCells count="18">
    <mergeCell ref="B1:F1"/>
    <mergeCell ref="B2:F2"/>
    <mergeCell ref="A8:A10"/>
    <mergeCell ref="B8:B10"/>
    <mergeCell ref="C8:C10"/>
    <mergeCell ref="D8:D10"/>
    <mergeCell ref="E8:E10"/>
    <mergeCell ref="F8:F10"/>
    <mergeCell ref="A43:M43"/>
    <mergeCell ref="A19:M19"/>
    <mergeCell ref="A25:M25"/>
    <mergeCell ref="A34:M34"/>
    <mergeCell ref="G8:I8"/>
    <mergeCell ref="J8:L8"/>
    <mergeCell ref="M8:M10"/>
    <mergeCell ref="G9:I9"/>
    <mergeCell ref="J9:L9"/>
    <mergeCell ref="A11:M11"/>
  </mergeCells>
  <dataValidations count="1">
    <dataValidation type="list" operator="equal" allowBlank="1" showErrorMessage="1" promptTitle="dfdf" sqref="J20:J24 G44:G58 G35:G42 G12:G18 G20:G24 J26:J33 J35:J42 G26:G33 J44:J58 J12:J18" xr:uid="{E64E77DA-7A69-4F81-9A3E-15FB920DD219}">
      <formula1>"Passed,Untested,Failed,Blocked"</formula1>
      <formula2>0</formula2>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Trường hợp kiểm thử</vt:lpstr>
      <vt:lpstr>Báo cáo kiểm tra</vt:lpstr>
      <vt:lpstr>Thanh toán online (Stripe)</vt:lpstr>
      <vt:lpstr>Thanh toán hóa đơn (Tại quầy)</vt:lpstr>
      <vt:lpstr>AI Chatbot hỗ trợ (Gemini)</vt:lpstr>
      <vt:lpstr>Chat với nhân viên (Socket.io)</vt:lpstr>
      <vt:lpstr>Đặt bàn</vt:lpstr>
      <vt:lpstr>Quản lý danh sách đặt bàn</vt:lpstr>
      <vt:lpstr>Quên mật khẩu</vt:lpstr>
      <vt:lpstr>Đổi mật khẩu</vt:lpstr>
      <vt:lpstr>Đăng xuất</vt:lpstr>
      <vt:lpstr>Quản lý tài khoản cá nhân</vt:lpstr>
      <vt:lpstr>Quản lý tài khoản hệ thống</vt:lpstr>
      <vt:lpstr>Tìm kiếm món ăn</vt:lpstr>
      <vt:lpstr>Xem chi tiết món ăn</vt:lpstr>
      <vt:lpstr>Quản lý mã giảm giá</vt:lpstr>
      <vt:lpstr>Xem khuyến mãi</vt:lpstr>
      <vt:lpstr>Báo cáo thống kê</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2026-05-12T09:01:19Z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