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D:\TotNghiep\KLTNT122025\"/>
    </mc:Choice>
  </mc:AlternateContent>
  <xr:revisionPtr revIDLastSave="0" documentId="13_ncr:1_{A9CF008A-1930-4A03-ABE7-E76EA962ED36}" xr6:coauthVersionLast="47" xr6:coauthVersionMax="47" xr10:uidLastSave="{00000000-0000-0000-0000-000000000000}"/>
  <bookViews>
    <workbookView xWindow="-108" yWindow="-108" windowWidth="23256" windowHeight="12576" tabRatio="858" firstSheet="5" activeTab="11" xr2:uid="{00000000-000D-0000-FFFF-FFFF00000000}"/>
  </bookViews>
  <sheets>
    <sheet name="Trường hợp kiểm thử" sheetId="12" r:id="rId1"/>
    <sheet name="Giỏ hàng" sheetId="1" r:id="rId2"/>
    <sheet name="Đặt bàn" sheetId="18" r:id="rId3"/>
    <sheet name="Order" sheetId="26" r:id="rId4"/>
    <sheet name="Lịch sử đặt hàng" sheetId="2" r:id="rId5"/>
    <sheet name="Quản lý đặt bàn" sheetId="17" r:id="rId6"/>
    <sheet name="Danh sách khuyến mãi" sheetId="21" r:id="rId7"/>
    <sheet name="Thêm khuyến mãi" sheetId="20" r:id="rId8"/>
    <sheet name="Danh sách danh mục" sheetId="14" state="hidden" r:id="rId9"/>
    <sheet name="Quản lý đặt hàng" sheetId="27" r:id="rId10"/>
    <sheet name="Thống kê " sheetId="6" r:id="rId11"/>
    <sheet name="Danh sách kho " sheetId="24" r:id="rId12"/>
    <sheet name="Thêm nguyên liệu" sheetId="15" r:id="rId13"/>
    <sheet name="Cập nhật nguyên liệu" sheetId="7" r:id="rId14"/>
    <sheet name="Quản lý phiếu nhập kho" sheetId="29" r:id="rId15"/>
    <sheet name="Tạo phiếu nhập kho" sheetId="30"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26" l="1"/>
  <c r="F4" i="26" s="1"/>
  <c r="B4" i="18"/>
  <c r="F4" i="18" s="1"/>
  <c r="B5" i="1"/>
  <c r="B4" i="1"/>
  <c r="D5" i="12"/>
  <c r="B5" i="20"/>
  <c r="F5" i="20" s="1"/>
  <c r="B4" i="20"/>
  <c r="F4" i="20" s="1"/>
  <c r="B5" i="21"/>
  <c r="F5" i="21" s="1"/>
  <c r="B4" i="21"/>
  <c r="F4" i="21" s="1"/>
  <c r="B5" i="17"/>
  <c r="F5" i="17" s="1"/>
  <c r="F4" i="17"/>
  <c r="B5" i="2"/>
  <c r="F5" i="2" s="1"/>
  <c r="B4" i="2"/>
  <c r="F4" i="2" s="1"/>
  <c r="B5" i="18"/>
  <c r="F5" i="18" s="1"/>
  <c r="E5" i="18"/>
  <c r="D5" i="18"/>
  <c r="C5" i="18"/>
  <c r="E4" i="18"/>
  <c r="D4" i="18"/>
  <c r="C4" i="18"/>
  <c r="E5" i="26"/>
  <c r="D5" i="26"/>
  <c r="C5" i="26"/>
  <c r="B5" i="26"/>
  <c r="F5" i="26" s="1"/>
  <c r="E4" i="26"/>
  <c r="D4" i="26"/>
  <c r="C4" i="26"/>
  <c r="E5" i="2"/>
  <c r="D5" i="2"/>
  <c r="C5" i="2"/>
  <c r="E4" i="2"/>
  <c r="D4" i="2"/>
  <c r="C4" i="2"/>
  <c r="E5" i="17"/>
  <c r="D5" i="17"/>
  <c r="C5" i="17"/>
  <c r="E4" i="17"/>
  <c r="D4" i="17"/>
  <c r="C4" i="17"/>
  <c r="E5" i="21"/>
  <c r="D5" i="21"/>
  <c r="C5" i="21"/>
  <c r="E4" i="21"/>
  <c r="D4" i="21"/>
  <c r="C4" i="21"/>
  <c r="E5" i="20"/>
  <c r="D5" i="20"/>
  <c r="C5" i="20"/>
  <c r="E4" i="20"/>
  <c r="D4" i="20"/>
  <c r="C4" i="20"/>
  <c r="E5" i="27"/>
  <c r="D5" i="27"/>
  <c r="C5" i="27"/>
  <c r="B5" i="27"/>
  <c r="F5" i="27" s="1"/>
  <c r="E4" i="27"/>
  <c r="D4" i="27"/>
  <c r="C4" i="27"/>
  <c r="B4" i="27"/>
  <c r="F4" i="27" s="1"/>
  <c r="E5" i="6"/>
  <c r="D5" i="6"/>
  <c r="C5" i="6"/>
  <c r="B5" i="6"/>
  <c r="F5" i="6" s="1"/>
  <c r="E4" i="6"/>
  <c r="D4" i="6"/>
  <c r="C4" i="6"/>
  <c r="B4" i="6"/>
  <c r="F4" i="6" s="1"/>
  <c r="B5" i="30"/>
  <c r="F5" i="30" s="1"/>
  <c r="B4" i="30"/>
  <c r="F4" i="30" s="1"/>
  <c r="B5" i="29"/>
  <c r="F5" i="29" s="1"/>
  <c r="B4" i="29"/>
  <c r="F4" i="29" s="1"/>
  <c r="E5" i="30"/>
  <c r="D5" i="30"/>
  <c r="C5" i="30"/>
  <c r="E4" i="30"/>
  <c r="D4" i="30"/>
  <c r="C4" i="30"/>
  <c r="E5" i="29"/>
  <c r="D5" i="29"/>
  <c r="C5" i="29"/>
  <c r="E4" i="29"/>
  <c r="D4" i="29"/>
  <c r="C4" i="29"/>
  <c r="E5" i="7"/>
  <c r="D5" i="7"/>
  <c r="C5" i="7"/>
  <c r="B5" i="7"/>
  <c r="F5" i="7" s="1"/>
  <c r="E4" i="7"/>
  <c r="D4" i="7"/>
  <c r="C4" i="7"/>
  <c r="B4" i="7"/>
  <c r="F4" i="7" s="1"/>
  <c r="D7" i="12" l="1"/>
  <c r="D18" i="12"/>
  <c r="D17" i="12"/>
  <c r="D16" i="12"/>
  <c r="D12" i="12"/>
  <c r="D11" i="12"/>
  <c r="D10" i="12"/>
  <c r="D9" i="12"/>
  <c r="D8" i="12"/>
  <c r="D13" i="12"/>
  <c r="D6" i="12"/>
  <c r="E5" i="15"/>
  <c r="D5" i="15"/>
  <c r="C5" i="15"/>
  <c r="B5" i="15"/>
  <c r="F5" i="15" s="1"/>
  <c r="E4" i="15"/>
  <c r="D4" i="15"/>
  <c r="C4" i="15"/>
  <c r="B4" i="15"/>
  <c r="E5" i="24"/>
  <c r="D5" i="24"/>
  <c r="C5" i="24"/>
  <c r="B5" i="24"/>
  <c r="F5" i="24" s="1"/>
  <c r="E4" i="24"/>
  <c r="D4" i="24"/>
  <c r="C4" i="24"/>
  <c r="B4" i="24"/>
  <c r="E5" i="1"/>
  <c r="D5" i="1"/>
  <c r="C5" i="1"/>
  <c r="E4" i="1"/>
  <c r="D4" i="1"/>
  <c r="C4" i="1"/>
  <c r="F4" i="1"/>
  <c r="F5" i="1" l="1"/>
  <c r="F4" i="15"/>
  <c r="D15" i="12"/>
  <c r="F4" i="24"/>
  <c r="D14" i="12"/>
  <c r="D19" i="12" s="1"/>
  <c r="F4" i="14"/>
</calcChain>
</file>

<file path=xl/sharedStrings.xml><?xml version="1.0" encoding="utf-8"?>
<sst xmlns="http://schemas.openxmlformats.org/spreadsheetml/2006/main" count="3136" uniqueCount="1041">
  <si>
    <t>TEST CASE SYSTEM SPRINT 2</t>
  </si>
  <si>
    <t>Tên dự án</t>
  </si>
  <si>
    <t>STT</t>
  </si>
  <si>
    <t>Chức năng</t>
  </si>
  <si>
    <t>Sheet Name</t>
  </si>
  <si>
    <t>Số test case</t>
  </si>
  <si>
    <t>Mô tả</t>
  </si>
  <si>
    <t xml:space="preserve">Danh sách khuyến mãi </t>
  </si>
  <si>
    <t>Project Name</t>
  </si>
  <si>
    <t>Module Code</t>
  </si>
  <si>
    <t>Hoàn thành</t>
  </si>
  <si>
    <t>Lỗi</t>
  </si>
  <si>
    <t>Chưa kiểm tra</t>
  </si>
  <si>
    <t>Bị chặn</t>
  </si>
  <si>
    <t>Tổng lần kiểm tra</t>
  </si>
  <si>
    <t>Round 1</t>
  </si>
  <si>
    <t>Round 2</t>
  </si>
  <si>
    <t>Test Case ID</t>
  </si>
  <si>
    <t>Quy trình</t>
  </si>
  <si>
    <t>Điều kiện tiên quyết</t>
  </si>
  <si>
    <t>Kết quả mong đợi</t>
  </si>
  <si>
    <t>Kết quả thực tế</t>
  </si>
  <si>
    <t>Kết quả</t>
  </si>
  <si>
    <t>Chú thích</t>
  </si>
  <si>
    <t>Vòng 1</t>
  </si>
  <si>
    <t>Vòng 2</t>
  </si>
  <si>
    <t>Trạng thái</t>
  </si>
  <si>
    <t>Ngày kiểm tra</t>
  </si>
  <si>
    <t>Người kiểm tra</t>
  </si>
  <si>
    <t> </t>
  </si>
  <si>
    <t>Đăng nhập thành công vào hệ thống</t>
  </si>
  <si>
    <t xml:space="preserve"> - Text: Black
 - Status: Enable</t>
  </si>
  <si>
    <t>Passed</t>
  </si>
  <si>
    <t>Failed</t>
  </si>
  <si>
    <t>14/11/2024</t>
  </si>
  <si>
    <t>Phương</t>
  </si>
  <si>
    <t>[Copy] button</t>
  </si>
  <si>
    <t>[CSV] button</t>
  </si>
  <si>
    <t>[Excel] button</t>
  </si>
  <si>
    <t>[PDF] button</t>
  </si>
  <si>
    <t>[Print] button</t>
  </si>
  <si>
    <t>Click Copy thì  nội dung được sao chép vào clipboard đúng định dạng.</t>
  </si>
  <si>
    <t>Hệ thống sao chép vào clipboard đunág định dạng</t>
  </si>
  <si>
    <t xml:space="preserve">Click CSV thì file tải xuống đúng định dạng .csv, có đủ cột.
</t>
  </si>
  <si>
    <t>Hệ thống tải file xuống đúng định dạng .csv, có đủ cột.</t>
  </si>
  <si>
    <t>Click PDF thì  file .pdf hiển thị đúng bảng shipping.</t>
  </si>
  <si>
    <t>Hệ thống tải  file .pdf hiển thị đúng bảng shipping.</t>
  </si>
  <si>
    <t>Click Print thì mở preview để in bảng đúng format.</t>
  </si>
  <si>
    <t>Hệ thống mở preview để in bảng đúng format.</t>
  </si>
  <si>
    <t xml:space="preserve"> -Label : black
 -Status : enable</t>
  </si>
  <si>
    <t>[Sửa] button</t>
  </si>
  <si>
    <t xml:space="preserve"> - Text: White
 - Status: Enable</t>
  </si>
  <si>
    <t>XÂY DỰNG HỆ THỐNG QUẢN LÝ VÀ KIỂM DUYỆT VĂN BẢN TÍCH HỢP CHỮ KÝ SỐ VỚI THUẬT TOÁN RSA</t>
  </si>
  <si>
    <t>Quản lý chuyên ngành</t>
  </si>
  <si>
    <t>GUI_SHOW Thêm chuyên ngành</t>
  </si>
  <si>
    <t>GUI - TCN01</t>
  </si>
  <si>
    <t>[Danh mục] heading</t>
  </si>
  <si>
    <t>GUI - TCN02</t>
  </si>
  <si>
    <t>[Thêm danh mục] lick</t>
  </si>
  <si>
    <t>GUI - TCN03</t>
  </si>
  <si>
    <t>GUI - TCN04</t>
  </si>
  <si>
    <t>GUI - TCN05</t>
  </si>
  <si>
    <t>GUI - TCN06</t>
  </si>
  <si>
    <t>GUI - TCN07</t>
  </si>
  <si>
    <t xml:space="preserve">[Xóa] button </t>
  </si>
  <si>
    <t xml:space="preserve"> - Text: White
 - Background-color : red
 - Status: Enable</t>
  </si>
  <si>
    <t>GUI - TCN08</t>
  </si>
  <si>
    <t xml:space="preserve"> - Text: White
 - Background-color : yellow
 - Status: Enable</t>
  </si>
  <si>
    <t>GUI - TCN09</t>
  </si>
  <si>
    <t>FUNCTION_SHOW Thêm chuyên ngành</t>
  </si>
  <si>
    <t>FUNC-TCN01</t>
  </si>
  <si>
    <t>Nhập từ khóa chính xác vào "search" danh sách lọc đúng kết quả</t>
  </si>
  <si>
    <t xml:space="preserve">1. Truy cập vào trang web
2. Điền từ khóa </t>
  </si>
  <si>
    <t>Hệ thống hiển thị đúng danh sách vừa search</t>
  </si>
  <si>
    <t>FUNC-TCN02</t>
  </si>
  <si>
    <t>Nhập từ khóa không tồn tại thì danh sách trống</t>
  </si>
  <si>
    <t>Hệ thống hiển thị danh sách trống</t>
  </si>
  <si>
    <t>FUNC-TCN03</t>
  </si>
  <si>
    <t xml:space="preserve">Tim kiếm theo tên danh mục </t>
  </si>
  <si>
    <t>1. Truy cập vào trang web
2. Điền tên danh mục cần tìm</t>
  </si>
  <si>
    <t xml:space="preserve">Hệ thống thông báo hiển thị danh sách theo tên danh mục vừa tìm </t>
  </si>
  <si>
    <t>FUNC-TCN04</t>
  </si>
  <si>
    <t xml:space="preserve">Tim kiếm theo mô tả  </t>
  </si>
  <si>
    <t>1. Truy cập vào trang web
2. Điền mô tả cần tìm</t>
  </si>
  <si>
    <t>Hệ thống thông báo hiển thị danh sách theo mô tả vừa tìm</t>
  </si>
  <si>
    <t>FUNC-TCN05</t>
  </si>
  <si>
    <t xml:space="preserve">Tim kiếm theo trạng thái </t>
  </si>
  <si>
    <t xml:space="preserve">1. Truy cập vào trang web
2. Điền trạng thái cần tìm </t>
  </si>
  <si>
    <t>Hệ thống thông báo hiển thị danh sách theo trạng thái vừa tìm</t>
  </si>
  <si>
    <t>FUNC-TCN06</t>
  </si>
  <si>
    <t>Nhấn nút Sửa thì đến được form sửa danh mục</t>
  </si>
  <si>
    <t>1. Truy cập vào trang web
2. Click "Sửa"</t>
  </si>
  <si>
    <t>Hệ thống chuyển đến form sửa danh mục</t>
  </si>
  <si>
    <t>FUNC-TCN07</t>
  </si>
  <si>
    <t>1. Truy cập vào trang web
2. Click "danh mục"
3. Click : "Copy"</t>
  </si>
  <si>
    <t>FUNC-TCN08</t>
  </si>
  <si>
    <t>1. Truy cập vào trang web
2. Click "Danh mục"
3. Click : "excel"</t>
  </si>
  <si>
    <t>FUNC-TCN09</t>
  </si>
  <si>
    <t>1. Truy cập vào trang web
2. Click "Danh mục"
3. Click : "PDF"</t>
  </si>
  <si>
    <t>FUNC-TCN10</t>
  </si>
  <si>
    <t>1. Truy cập vào trang web
2. Click "Danh mục"
3. Click : "Print"</t>
  </si>
  <si>
    <t xml:space="preserve">GUI_SHOW Danh sách khuyến mãi </t>
  </si>
  <si>
    <t>Thêm khuyến mãi</t>
  </si>
  <si>
    <t>Hệ thống thông báo "Thêm mã giảm giá thành công "</t>
  </si>
  <si>
    <t xml:space="preserve">Tên mã giảm giá chữ và số </t>
  </si>
  <si>
    <t>Bỏ trống tên mã giảm giá</t>
  </si>
  <si>
    <t xml:space="preserve">Bỏ trống Mô tả </t>
  </si>
  <si>
    <t>Bỏ trống ngày bắt đầu</t>
  </si>
  <si>
    <t>Bỏ trống ngày kết thúc</t>
  </si>
  <si>
    <t>GUI_SHOW Thống kê</t>
  </si>
  <si>
    <t>FUNCTION_SHOW Thống kê</t>
  </si>
  <si>
    <t>Đặt bàn</t>
  </si>
  <si>
    <t>Order</t>
  </si>
  <si>
    <t>Quản lý đặt bàn</t>
  </si>
  <si>
    <t>Quản lý thống kê</t>
  </si>
  <si>
    <t>Quản lý kho</t>
  </si>
  <si>
    <t>CoffeeGo-Nền tảng đặt bàn quán cà phê tích hợp AI Assistant và thanh toán điện tử</t>
  </si>
  <si>
    <t>Giỏ hàng</t>
  </si>
  <si>
    <t>Lịch sử đặt hàng</t>
  </si>
  <si>
    <t>Quản lý khuyến mãi</t>
  </si>
  <si>
    <t>Đức</t>
  </si>
  <si>
    <t>Khánh</t>
  </si>
  <si>
    <t>Huy</t>
  </si>
  <si>
    <t>Tấn</t>
  </si>
  <si>
    <t>Danh sách kho</t>
  </si>
  <si>
    <t>Thêm nguyên liệu</t>
  </si>
  <si>
    <t>Danh sách khuyến mãi</t>
  </si>
  <si>
    <t>Thống kê</t>
  </si>
  <si>
    <t>Cập nhật nguyên liệu</t>
  </si>
  <si>
    <t>GUI - GH01</t>
  </si>
  <si>
    <t>[Xác nhận đơn hàng] Label</t>
  </si>
  <si>
    <t>GUI - GH02</t>
  </si>
  <si>
    <t>[Giao hàng] Label</t>
  </si>
  <si>
    <t>GUI - GH03</t>
  </si>
  <si>
    <t>[Chú ý] Label</t>
  </si>
  <si>
    <t xml:space="preserve"> - Text: Orange
 - Status: Enable</t>
  </si>
  <si>
    <t>GUI - GH04</t>
  </si>
  <si>
    <t>[Nhận hàng trong ngày 15-30 phút] Label</t>
  </si>
  <si>
    <t>GUI - GH05</t>
  </si>
  <si>
    <t>[Vào lúc] Label</t>
  </si>
  <si>
    <t>GUI - GH06</t>
  </si>
  <si>
    <t>[Vào lúc] Dropdown</t>
  </si>
  <si>
    <t xml:space="preserve"> - Text: Black
 - Status: Enable
 - Default: Càng sớm càng tốt</t>
  </si>
  <si>
    <t>GUI - GH07</t>
  </si>
  <si>
    <t>[Cách nhận hàng] Label</t>
  </si>
  <si>
    <t>GUI - GH08</t>
  </si>
  <si>
    <t>[Cách nhận hàng] Dropdown</t>
  </si>
  <si>
    <t xml:space="preserve"> - Text: Black
 - Status: Enable
 - Default: Giao tận nơi</t>
  </si>
  <si>
    <t>GUI - GH09</t>
  </si>
  <si>
    <t>[Địa chỉ] Textbox</t>
  </si>
  <si>
    <t xml:space="preserve"> - Text: Grey
 - Status: Enable</t>
  </si>
  <si>
    <t>GUI - GH10</t>
  </si>
  <si>
    <t>[Tên người nhận] Textbox</t>
  </si>
  <si>
    <t xml:space="preserve"> - Text: Grey
 - Status: Enable
 - Default: Account name</t>
  </si>
  <si>
    <t>GUI - GH11</t>
  </si>
  <si>
    <t>[Số điện thoại] Textbox</t>
  </si>
  <si>
    <t>GUI - GH12</t>
  </si>
  <si>
    <t>[Hướng dẫn giao hàng] Textbox</t>
  </si>
  <si>
    <t>GUI - GH13</t>
  </si>
  <si>
    <t>[Phương thức thanh toán] Label</t>
  </si>
  <si>
    <t>GUI - GH14</t>
  </si>
  <si>
    <t xml:space="preserve"> - Image: visible 
 - Status : enable</t>
  </si>
  <si>
    <t>GUI - GH15</t>
  </si>
  <si>
    <t>GUI - GH16</t>
  </si>
  <si>
    <t>[Các món đã chọn] Label</t>
  </si>
  <si>
    <t>GUI - GH17</t>
  </si>
  <si>
    <t>[Các món đã chọn] Item list</t>
  </si>
  <si>
    <t xml:space="preserve"> - Status: Enable</t>
  </si>
  <si>
    <t>GUI - GH18</t>
  </si>
  <si>
    <t>[Thêm món] Button</t>
  </si>
  <si>
    <t xml:space="preserve"> -Text color : white
 -Status : Enable
 -Background-color : orange</t>
  </si>
  <si>
    <t>GUI - GH19</t>
  </si>
  <si>
    <t>[Tổng cộng] Label</t>
  </si>
  <si>
    <t>GUI - GH20</t>
  </si>
  <si>
    <t>GUI - GH21</t>
  </si>
  <si>
    <t>[Phí giao hàng] Label</t>
  </si>
  <si>
    <t>GUI - GH22</t>
  </si>
  <si>
    <t>[Thành Tiền] Label</t>
  </si>
  <si>
    <t>GUI - GH23</t>
  </si>
  <si>
    <t>[Đặt hàng] Button</t>
  </si>
  <si>
    <t xml:space="preserve"> -Text color : orange
 -Status : Enable
 -Background-color : white</t>
  </si>
  <si>
    <t>FUNC-GH01</t>
  </si>
  <si>
    <t>Kiểm tra dropdown “Vào lúc” chỉ hiển thị các giờ sau thời gian hiện tại</t>
  </si>
  <si>
    <t>1. Truy cập trang “Giỏ hàng”
2. Click dropdown “Vào lúc”
3. Kiểm tra danh sách giờ hiển thị</t>
  </si>
  <si>
    <t>Dropdown chỉ hiển thị các khung giờ sau thời gian hiện tại</t>
  </si>
  <si>
    <t>FUNC-GH02</t>
  </si>
  <si>
    <t>Nhập địa chỉ giao hàng hợp lệ</t>
  </si>
  <si>
    <t>1. Nhập textbox “Địa chỉ” = “123 Nguyễn Văn Cừ, Q5”
2. Click “Đặt hàng”</t>
  </si>
  <si>
    <t>Hệ thống chấp nhận địa chỉ và tiếp tục xử lý đơn hàng</t>
  </si>
  <si>
    <t>FUNC-GH03</t>
  </si>
  <si>
    <t>Để trống địa chỉ giao hàng</t>
  </si>
  <si>
    <t>1. Để trống textbox “Địa chỉ”
2. Click “Đặt hàng”</t>
  </si>
  <si>
    <t>Hệ thống hiển thị cảnh báo “Chưa nhập địa chỉ”</t>
  </si>
  <si>
    <t>FUNC-GH04</t>
  </si>
  <si>
    <t>Nhập số điện thoại hợp lệ</t>
  </si>
  <si>
    <t>1. Nhập “0912345678” vào textbox “Số điện thoại”
2. Click “Đặt hàng”</t>
  </si>
  <si>
    <t>Hệ thống chấp nhận số điện thoại</t>
  </si>
  <si>
    <t>FUNC-GH05</t>
  </si>
  <si>
    <t>Nhập số điện thoại không hợp lệ</t>
  </si>
  <si>
    <t>1. Nhập “abcd1234” vào textbox “Số điện thoại”
2. Click “Đặt hàng”</t>
  </si>
  <si>
    <t>Hệ thống hiển thị cảnh báo “Số điện thoại không hợp lệ”</t>
  </si>
  <si>
    <t>FUNC-GH06</t>
  </si>
  <si>
    <t>Để trống số điện thoại</t>
  </si>
  <si>
    <t>1. Để trống textbox “Số điện thoại”
2. Click “Đặt hàng”</t>
  </si>
  <si>
    <t>Hệ thống hiển thị cảnh báo “Chưa nhập số điện thoại”</t>
  </si>
  <si>
    <t>Hệ thống không hiển thị cảnh báo “Chưa nhập số điện thoại”</t>
  </si>
  <si>
    <t>FUNC-GH07</t>
  </si>
  <si>
    <t>Nhập hướng dẫn giao hàng</t>
  </si>
  <si>
    <t>1. Nhập “Gọi trước khi giao” vào textbox “Hướng dẫn giao hàng”
2. Click “Đặt hàng”</t>
  </si>
  <si>
    <t>Hệ thống chấp nhận nội dung</t>
  </si>
  <si>
    <t>FUNC-GH08</t>
  </si>
  <si>
    <t>FUNC-GH09</t>
  </si>
  <si>
    <t>FUNC-GH10</t>
  </si>
  <si>
    <t>FUNC-GH11</t>
  </si>
  <si>
    <t>Thêm món vào giỏ</t>
  </si>
  <si>
    <t>1. Click “Thêm món”</t>
  </si>
  <si>
    <t>Chuyển sang trang menu</t>
  </si>
  <si>
    <t>FUNC-GH12</t>
  </si>
  <si>
    <t>Xóa món khỏi giỏ hàng</t>
  </si>
  <si>
    <t>1. Nhấn icon Xóa trên 1 sản phẩm</t>
  </si>
  <si>
    <t>Có ít nhất 1 món trong giỏ</t>
  </si>
  <si>
    <t>Món biến mất khỏi giỏ</t>
  </si>
  <si>
    <t>Món không biến mất khỏi giỏ</t>
  </si>
  <si>
    <t>FUNC-GH13</t>
  </si>
  <si>
    <t>Chỉnh sửa món trong giỏ hàng</t>
  </si>
  <si>
    <t>1. Nhấn icon Chỉnh sửa</t>
  </si>
  <si>
    <t>Điều hướng sang trang chỉnh sửa món</t>
  </si>
  <si>
    <t>Không điều hướng sang trang chỉnh sửa món</t>
  </si>
  <si>
    <t>FUNC-GH14</t>
  </si>
  <si>
    <t>Kiểm tra “Thành tiền” tính đúng</t>
  </si>
  <si>
    <t>1. Có 2 sản phẩm: 50k + 30k, ship 20k
2. Kiểm tra nhãn “Thành tiền”</t>
  </si>
  <si>
    <t>“Thành tiền” cập nhật sau khi xóa món</t>
  </si>
  <si>
    <t>1. Xóa 1 món
2. Kiểm tra nhãn “Thành tiền”</t>
  </si>
  <si>
    <t>Tổng tiền giảm đúng</t>
  </si>
  <si>
    <t>Đặt hàng thành công</t>
  </si>
  <si>
    <t>1. Nhập tất cả thông tin hợp lệ
2. Click “Đặt hàng”</t>
  </si>
  <si>
    <t>Hệ thống tạo đơn hàng thành công</t>
  </si>
  <si>
    <t>Đặt hàng khi thiếu thông tin</t>
  </si>
  <si>
    <t>1. Bỏ trống 1 trường bắt buộc (ví dụ số điện thoại)
2. Click “Đặt hàng”</t>
  </si>
  <si>
    <t>Hệ thống hiển thị cảnh báo</t>
  </si>
  <si>
    <t xml:space="preserve"> -Text color : White
 -Status : Enable
 -Background-color : Green</t>
  </si>
  <si>
    <t>[Trạng thái] Label</t>
  </si>
  <si>
    <t>[Cập nhật] Button</t>
  </si>
  <si>
    <t>GUI - DSK01</t>
  </si>
  <si>
    <t>[Quản lý nguyên liệu trong kho] heading</t>
  </si>
  <si>
    <t>GUI - DSK02</t>
  </si>
  <si>
    <t>[Danh sách nguyên liệu] Label</t>
  </si>
  <si>
    <t>GUI - DSK03</t>
  </si>
  <si>
    <t>[Thêm nguyên liệu trong kho] Button</t>
  </si>
  <si>
    <t>GUI - DSK04</t>
  </si>
  <si>
    <t>[Tìm kiếm] Textbox</t>
  </si>
  <si>
    <t>GUI - DSK05</t>
  </si>
  <si>
    <t>GUI - DSK06</t>
  </si>
  <si>
    <t>[Trạng thái] Button</t>
  </si>
  <si>
    <t xml:space="preserve"> -Text color : White
 -Status : Enable
 -Background-color : 
   -Còn hàng: Green
   -Hết hàng: Red</t>
  </si>
  <si>
    <t>GUI - DSK07</t>
  </si>
  <si>
    <t xml:space="preserve"> - Icon: Visible
 - Status: Enable</t>
  </si>
  <si>
    <t>GUI - DSK08</t>
  </si>
  <si>
    <t>[Xóa] Button</t>
  </si>
  <si>
    <t>FUNC-DSK01</t>
  </si>
  <si>
    <t>Hiển thị danh sách kho</t>
  </si>
  <si>
    <t>1. Truy cập trang “Danh sách kho”</t>
  </si>
  <si>
    <t>Danh sách các nguyên liệu được hiển thị đầy đủ với STT, Tên nguyên liệu, Số lượng, Tổng tiền, Giá/Đơn vị, Tình trạng, Thao tác</t>
  </si>
  <si>
    <t>FUNC-DSK02</t>
  </si>
  <si>
    <t>Tìm kiếm theo Tên nguyên liệu</t>
  </si>
  <si>
    <t>1. Nhập từ khóa vào textbox Tìm kiếm</t>
  </si>
  <si>
    <t>Có ít nhất 1 sản phẩm trong danh sách</t>
  </si>
  <si>
    <t>Danh sách tự động lọc các nguyên liệu có tên khớp với từ khóa</t>
  </si>
  <si>
    <t>Danh sách không tự động lọc các nguyên liệu có tên khớp với từ khóa</t>
  </si>
  <si>
    <t>FUNC-DSK03</t>
  </si>
  <si>
    <t>Số lượng thấp hiển thị cảnh báo</t>
  </si>
  <si>
    <t>1. Kiểm tra danh sách nguyên liệu
2. Xem cột Số lượng có giá trị thấp</t>
  </si>
  <si>
    <t>Hệ thống hiển thị icon cảnh báo ở các nguyên liệu có số lượng thấp</t>
  </si>
  <si>
    <t>FUNC-DSK04</t>
  </si>
  <si>
    <t>Toggle Tình trạng còn hàng / hết hàng</t>
  </si>
  <si>
    <t>1. Click button Tình trạng trên 1 nguyên liệu</t>
  </si>
  <si>
    <t>Trạng thái đổi giữa “Còn hàng” và “Hết hàng”; nếu số lượng = 0 thì tự động “Hết hàng”</t>
  </si>
  <si>
    <t>FUNC-DSK05</t>
  </si>
  <si>
    <t>Click Edit trên 1 nguyên liệu</t>
  </si>
  <si>
    <t>1. Click button Edit trong cột Thao tác</t>
  </si>
  <si>
    <t>Form Cập nhật nguyên liệu mở với thông tin đã nhập</t>
  </si>
  <si>
    <t>FUNC-DSK06</t>
  </si>
  <si>
    <t>Click Delete trên 1 nguyên liệu</t>
  </si>
  <si>
    <t>1. Click button Delete trong cột Thao tác
2. Xác nhận xóa</t>
  </si>
  <si>
    <t>Nguyên liệu bị xóa khỏi danh sách</t>
  </si>
  <si>
    <t>Nguyên liệu bị xóa, danh sách không tự động làm mới</t>
  </si>
  <si>
    <t>FUNC-DSK07</t>
  </si>
  <si>
    <t>Click Thêm nguyên liệu</t>
  </si>
  <si>
    <t>1. Click button “Thêm nguyên liệu”</t>
  </si>
  <si>
    <t>Form Thêm nguyên liệu mở với các trường trống</t>
  </si>
  <si>
    <t>GUI - TNL01</t>
  </si>
  <si>
    <t>[Thêm nguyên liệu mới] heading</t>
  </si>
  <si>
    <t>GUI - TNL02</t>
  </si>
  <si>
    <t>[Tên nguyên liệu] Label</t>
  </si>
  <si>
    <t>GUI - TNL03</t>
  </si>
  <si>
    <t>[Tên nguyên liệu] TextBox</t>
  </si>
  <si>
    <t>GUI - TNL04</t>
  </si>
  <si>
    <t>[Đơn vị] Label</t>
  </si>
  <si>
    <t>GUI - TNL05</t>
  </si>
  <si>
    <t>[Đơn vị] Dropdown</t>
  </si>
  <si>
    <t>GUI - TNL06</t>
  </si>
  <si>
    <t>GUI - TNL07</t>
  </si>
  <si>
    <t>[Hủy] Button</t>
  </si>
  <si>
    <t xml:space="preserve"> - Text: Black
 - Background-color : White
 - Status: Enable</t>
  </si>
  <si>
    <t>[Thêm mới] Button</t>
  </si>
  <si>
    <t xml:space="preserve"> - Text: White
 - Background-color : Green
 - Status: Enable</t>
  </si>
  <si>
    <t>FUNC-TNL01</t>
  </si>
  <si>
    <t>Nhập thông tin hợp lệ và thêm nguyên liệu mới</t>
  </si>
  <si>
    <t>Hệ thống lưu dữ liệu và hiển thị popup xác nhận, trở về danh sách kho</t>
  </si>
  <si>
    <t>FUNC-TNL02</t>
  </si>
  <si>
    <t>Thêm nguyên liệu khi bỏ trống tên nguyên liệu</t>
  </si>
  <si>
    <t>Hệ thống không lưu dữ liệu và hiển thị popup “Tên nguyên liệu không được để trống”</t>
  </si>
  <si>
    <t>Hệ thống không lưu dữ liệu nhưng không hiện popup</t>
  </si>
  <si>
    <t>FUNC-TNL03</t>
  </si>
  <si>
    <t>Thêm nguyên liệu với tên nguyên liệu trùng</t>
  </si>
  <si>
    <t>Đã có nguyên liệu trùng trong danh sách kho</t>
  </si>
  <si>
    <t>Hệ thống không lưu dữ liệu và hiển thị popup “Tên nguyên liệu đã tồn tại”</t>
  </si>
  <si>
    <t>FUNC-TNL04</t>
  </si>
  <si>
    <t>Thêm nguyên liệu khi không chọn đơn vị</t>
  </si>
  <si>
    <t>Hệ thống không lưu dữ liệu và hiển thị popup “Chưa chọn đơn vị”</t>
  </si>
  <si>
    <t>Hủy thêm nguyên liệu</t>
  </si>
  <si>
    <t>1. Truy cập form “Thêm nguyên liệu” 
2. Nhập dữ liệu bất kỳ
 3. Click button “Hủy”</t>
  </si>
  <si>
    <t>Form đóng, không lưu dữ liệu, trở về danh sách kho</t>
  </si>
  <si>
    <t>GUI - CNNL01</t>
  </si>
  <si>
    <t>[Cập nhật nguyên liệu] heading</t>
  </si>
  <si>
    <t>GUI - CNNL02</t>
  </si>
  <si>
    <t>GUI - CNNL03</t>
  </si>
  <si>
    <t>GUI - CNNL04</t>
  </si>
  <si>
    <t>GUI - CNNL05</t>
  </si>
  <si>
    <t>GUI - CNNL06</t>
  </si>
  <si>
    <t>GUI - CNNL07</t>
  </si>
  <si>
    <t>FUNC-CNNL01</t>
  </si>
  <si>
    <t>Cập nhật nguyên liệu với thông tin hợp lệ</t>
  </si>
  <si>
    <t>Nguyên liệu tồn tại trong danh sách</t>
  </si>
  <si>
    <t>Hệ thống lưu dữ liệu mới và hiển thị popup xác nhận</t>
  </si>
  <si>
    <t>FUNC-CNNL02</t>
  </si>
  <si>
    <t>Cập nhật nguyên liệu để trống tên nguyên liệu</t>
  </si>
  <si>
    <t>1. Truy cập danh sách kho 
2. Click “Chỉnh sửa” 
3. Để trống textbox “Tên nguyên liệu” 
4. Click “Cập nhật”</t>
  </si>
  <si>
    <t>Nguyên liệu tồn tại</t>
  </si>
  <si>
    <t>FUNC-CNNL03</t>
  </si>
  <si>
    <t>Cập nhật nguyên liệu với tên trùng</t>
  </si>
  <si>
    <t>1. Truy cập danh sách kho 
2. Click “Chỉnh sửa” 
3. Nhập tên nguyên liệu trùng 
4. Click “Cập nhật”</t>
  </si>
  <si>
    <t>Nguyên liệu khác đã có trong danh sách</t>
  </si>
  <si>
    <t>Hệ thống không lưu dữ liệu nhưng thêm được nguyên liệu</t>
  </si>
  <si>
    <t>FUNC-CNNL04</t>
  </si>
  <si>
    <t>Cập nhật nguyên liệu khi không chọn đơn vị</t>
  </si>
  <si>
    <t>1. Truy cập danh sách kho 2. Click “Chỉnh sửa” 3. Không chọn đơn vị 4. Click “Cập nhật”</t>
  </si>
  <si>
    <t>Hệ thống không lưu dữ liệu và hiển thị popup</t>
  </si>
  <si>
    <t>FUNC-CNNL05</t>
  </si>
  <si>
    <t>Hủy thao tác cập nhật</t>
  </si>
  <si>
    <t>1. Truy cập danh sách kho 
2. Click “Chỉnh sửa” 
3. Sửa dữ liệu bất kỳ 
4. Click button “Hủy”</t>
  </si>
  <si>
    <t xml:space="preserve"> -Label : white
 -Status : enable
 -Background:Green</t>
  </si>
  <si>
    <t>[Quản lý voucher] Label</t>
  </si>
  <si>
    <t>[Tình trạng] Button</t>
  </si>
  <si>
    <t>[Chỉnh sửa] Button</t>
  </si>
  <si>
    <t>[Khóa] Button</t>
  </si>
  <si>
    <t>[Thêm voucher] Button</t>
  </si>
  <si>
    <t xml:space="preserve"> -Label : white
 -Status : enable
 -Background:Blue,Green,Brown</t>
  </si>
  <si>
    <t xml:space="preserve"> -Status : enable
 -Color:Blue</t>
  </si>
  <si>
    <t xml:space="preserve"> -Status : enable
 -Color:Red</t>
  </si>
  <si>
    <t>Hiển thị danh sách voucher</t>
  </si>
  <si>
    <t>1. Truy cập vào trang web
2. Click: "Tài khoản"
3. Click: "Quản lý"
4. Click: "Quản lý khuyến mãi"</t>
  </si>
  <si>
    <t>Hệ thống hiển thị đúng thông tin đanh sách voucher</t>
  </si>
  <si>
    <t>Tìm kiếm mã voucher</t>
  </si>
  <si>
    <t>1. Truy cập vào trang web
2. Click: "Tài khoản"
3. Click: "Quản lý"
4. Click: "Quản lý voucher"
5. Click vào ô tìm kiếm
6. Nhập mã voucher</t>
  </si>
  <si>
    <t>Hệ thống hiển thị mã cần tìm</t>
  </si>
  <si>
    <t>Tìm kiếm từ có trong mã</t>
  </si>
  <si>
    <t>1. Truy cập vào trang web
2. Click: "Tài khoản"
3. Click: "Quản lý"
4. Click: "Quản lý voucher"
5. Click vào ô tìm kiếm
6. Nhập 1 hoặc 2 ký tự</t>
  </si>
  <si>
    <t>Hệ thống hiển thị mã có từ cần tìm</t>
  </si>
  <si>
    <t>Đăng nhập admin thành công vào hệ thống</t>
  </si>
  <si>
    <t>Click vào nút "Cập nhật" để mở form chỉnh sửa khuyến mãi</t>
  </si>
  <si>
    <t>1. Truy cập vào trang web
2.Chọn"Tài khoản"
3.Chọn"Quản lý"
3.Chọn "Quản lý voucher"
4.Click nút "Cập nhật"</t>
  </si>
  <si>
    <t>Hệ thống mở được form chỉnh sửa mã khuyến mãi</t>
  </si>
  <si>
    <t>Khóa mã khuyến mãi thành công khi chọn nút"khóa"</t>
  </si>
  <si>
    <t>1. Truy cập vào trang web
2.Chọn"Tài khoản"
3.Chọn"Quản lý"
3.Chọn "Quản lý voucher"
4.Click nút "Khóa"</t>
  </si>
  <si>
    <t>Hệ thống thông báo"Khóa khuyến mãi thành công"</t>
  </si>
  <si>
    <t>Hiển thị đúng mã khuyến mãi sau khi thêm mới khuyến mãi</t>
  </si>
  <si>
    <t>1. Truy cập vào trang web
2.Chọn"Tài khoản"
3.Chọn"Quản lý"
3.Chọn "Quản lý voucher"
4.Click "Thêm mới voucher"
5.Điền thông tin voucher
6.Click"Thêm mới"</t>
  </si>
  <si>
    <t>Hệ thống cập nhật và hiển thị đúng mã khuyến mãi vừa thêm</t>
  </si>
  <si>
    <t xml:space="preserve">FUNCTION_SHOW Danh sách khuyến mãi </t>
  </si>
  <si>
    <t>GUI-DSKM01</t>
  </si>
  <si>
    <t>GUI-DSKM02</t>
  </si>
  <si>
    <t>GUI-DSKM03</t>
  </si>
  <si>
    <t>GUI-DSKM04</t>
  </si>
  <si>
    <t>GUI-DSKM05</t>
  </si>
  <si>
    <t>GUI-DSKM06</t>
  </si>
  <si>
    <t>FUNC-DSKM01</t>
  </si>
  <si>
    <t>FUNC-DSKM02</t>
  </si>
  <si>
    <t>FUNC-DSKM03</t>
  </si>
  <si>
    <t>FUNC-DSKM04</t>
  </si>
  <si>
    <t>FUNC-DSKM05</t>
  </si>
  <si>
    <t>FUNC-DSKM06</t>
  </si>
  <si>
    <t>- Text: Black
  - Status: Enable</t>
  </si>
  <si>
    <t>- Text: Grey
  - Status: Enable</t>
  </si>
  <si>
    <t>[Mô tả] label</t>
  </si>
  <si>
    <t>[Thêm voucher mới] heading</t>
  </si>
  <si>
    <t>[Mã voucher] label</t>
  </si>
  <si>
    <t>[Nhập mã voucher] Textbox</t>
  </si>
  <si>
    <t>[Nhập mô tả] textbox</t>
  </si>
  <si>
    <t>[Giá trị giảm] textbox</t>
  </si>
  <si>
    <t>[Loại giảm giá]dropdown</t>
  </si>
  <si>
    <t>[Thời gian bắt đầu] datimepicker</t>
  </si>
  <si>
    <t>[Thời gian kết thúc] datetimepicker</t>
  </si>
  <si>
    <t>[Danh mục áp dụng]dropdown</t>
  </si>
  <si>
    <t>[Ảnh ] imagebutton</t>
  </si>
  <si>
    <t>[Số lượng mã] textbox</t>
  </si>
  <si>
    <t>[Số lượt dùng] textbox</t>
  </si>
  <si>
    <t>[Giá trị tối thiểu] textbox</t>
  </si>
  <si>
    <t>GUI - TVM01</t>
  </si>
  <si>
    <t>GUI - TVM02</t>
  </si>
  <si>
    <t>GUI - TVM03</t>
  </si>
  <si>
    <t>GUI - TVM04</t>
  </si>
  <si>
    <t>GUI - TVM05</t>
  </si>
  <si>
    <t>GUI - TVM06</t>
  </si>
  <si>
    <t>GUI - TVM07</t>
  </si>
  <si>
    <t>GUI - TVM08</t>
  </si>
  <si>
    <t>GUI - TVM09</t>
  </si>
  <si>
    <t>GUI - TVM10</t>
  </si>
  <si>
    <t>GUI - TVM11</t>
  </si>
  <si>
    <t>GUI - TVM12</t>
  </si>
  <si>
    <t>GUI - TVM13</t>
  </si>
  <si>
    <t>GUI - TVM14</t>
  </si>
  <si>
    <t>GUI - TVM15</t>
  </si>
  <si>
    <t>GUI - TVM16</t>
  </si>
  <si>
    <t xml:space="preserve"> - Text: White
 - Status: Enable
 -Background:Green</t>
  </si>
  <si>
    <t xml:space="preserve">
  - Status: Enable</t>
  </si>
  <si>
    <t xml:space="preserve"> - Text: White
 - Background color :Green 
 - Status: Enable</t>
  </si>
  <si>
    <t xml:space="preserve"> - Text: Black
 - Background color :white
 - Status: Enable</t>
  </si>
  <si>
    <t xml:space="preserve">FUNCTION_SHOW Thêm voucher </t>
  </si>
  <si>
    <t>1. Truy cập vào trang web
2. Chọn ngày bắt đầu 
3. Click : "Thêm mới"</t>
  </si>
  <si>
    <t>1. Truy cập vào trang web
2. Nhập tất cả các trường
3. Click : "Thêm mới"</t>
  </si>
  <si>
    <t>1. Truy cập vào trang web
2. Nhập Tên mã giảm giá 
3. Click : "Thêm mới"</t>
  </si>
  <si>
    <t>1. Truy cập vào trang web
2. Chọn ngày bắt đầu 
3. Click : "Thêm  mới"</t>
  </si>
  <si>
    <t>1. Truy cập vào trang web
2.Để trống tên mã giảm giá 
3. Click : "Thêm  mới"</t>
  </si>
  <si>
    <t>1. Truy cập vào trang web
2.Để trống mô tả 
3. Click : "Thêm  mới"</t>
  </si>
  <si>
    <t>1. Truy cập vào trang web
2.Để trống ngày bất đầu
3. Click : "Thêm  mới"</t>
  </si>
  <si>
    <t>1. Truy cập vào trang web
2.Để trống Ngày kết thúc
3. Click : "Thêm  mới"</t>
  </si>
  <si>
    <t>Ngày bắt đầu &lt; ngày kết thúc</t>
  </si>
  <si>
    <t>Hệ thống thông báo: "Mã bắt buộc"</t>
  </si>
  <si>
    <t>Hệ thống thông báo: "Mô tả bắt buộc"</t>
  </si>
  <si>
    <t>Hệ thống thông báo: "Thời gian bắt buộc."</t>
  </si>
  <si>
    <t>Bỏ trống giá trị giảm</t>
  </si>
  <si>
    <t>Bỏ trống số lượng mã</t>
  </si>
  <si>
    <t>Bỏ trống số lượt dùng</t>
  </si>
  <si>
    <t>Bỏ trống giá trị tối thiểu</t>
  </si>
  <si>
    <t>1. Truy cập vào trang web
2.Để trống số lượng mã 
3. Click : "Thêm  mới"</t>
  </si>
  <si>
    <t>1. Truy cập vào trang web
2.Để trống số lượt dùng
3. Click : "Thêm  mới"</t>
  </si>
  <si>
    <t>1. Truy cập vào trang web
2.Để trống giá trị tối thiểu
3. Click : "Thêm  mới"</t>
  </si>
  <si>
    <t>Hệ thống thông báo: "Số lượt dùng bắt buộc."</t>
  </si>
  <si>
    <t>Hệ thống thông báo: "Giá trị tối thiểu bắt buộc."</t>
  </si>
  <si>
    <t>FUNC-TV01</t>
  </si>
  <si>
    <t>FUNC-TV02</t>
  </si>
  <si>
    <t>FUNC-TV03</t>
  </si>
  <si>
    <t>FUNC-TV04</t>
  </si>
  <si>
    <t>FUNC-TV05</t>
  </si>
  <si>
    <t>FUNC-TV06</t>
  </si>
  <si>
    <t>FUNC-TV07</t>
  </si>
  <si>
    <t>FUNC-TV08</t>
  </si>
  <si>
    <t>FUNC-TV09</t>
  </si>
  <si>
    <t>FUNC-TV10</t>
  </si>
  <si>
    <t>FUNC-TV11</t>
  </si>
  <si>
    <t>FUNC-TV12</t>
  </si>
  <si>
    <t>Nhập đầy đủ tất cả thông tin với dữ liệu hợp lệ</t>
  </si>
  <si>
    <t xml:space="preserve">Hệ thống thông báo khi ngày kết thúc nhỏ hơn ngày bắt đầu </t>
  </si>
  <si>
    <t>click nút"Hủy" để thoát form thêm mới</t>
  </si>
  <si>
    <t>1. Click"Hủy"</t>
  </si>
  <si>
    <t>FUNC-TV13</t>
  </si>
  <si>
    <t>Hệ thống thoát form thêm mới và quay lại danh sách khuyến mãi</t>
  </si>
  <si>
    <t>Bỏ trống hình ảnh</t>
  </si>
  <si>
    <t>1. Truy cập vào trang web
2.Không thêm hình ảnh
3. Click : "Thêm  mới"</t>
  </si>
  <si>
    <t>Hệ thống báo"Hình ảnh bắt buộc"</t>
  </si>
  <si>
    <t>Hệ thống thông báo: "Thời gian thời gian kết thúc lớn hơn thời gian bắt đầu."</t>
  </si>
  <si>
    <t>Hệ thống thông báo: "Giá trị giảm bắt buộc."</t>
  </si>
  <si>
    <t>Hệ thống thông báo: "Số lượng giảm bắt buộc."</t>
  </si>
  <si>
    <t>FUNC-TV14</t>
  </si>
  <si>
    <t>FUNC-TV15</t>
  </si>
  <si>
    <t>1. Truy cập vào trang web
2.Điền thông tin đầy đủ
3. Click : "Thêm  mới"</t>
  </si>
  <si>
    <t>Kiểm tra tình trạng voucher khi thêm voucher thành công</t>
  </si>
  <si>
    <t>Tình trạng khuyến mãi  được cập nhật khi thêm mới voucher</t>
  </si>
  <si>
    <t>Tình trạng khuyến mãi  không được cập nhật khi thêm mới voucher</t>
  </si>
  <si>
    <t>- Các dòng có màu nền xen kẽ hoặc đường kẻ ngang phân cách rõ ràng (Border-bottom)
- Không bị vỡ khung khi thay đổi kích thước màn hình</t>
  </si>
  <si>
    <t>- Label: Gray
- Status: Enable</t>
  </si>
  <si>
    <t>[Thao tác] Label</t>
  </si>
  <si>
    <t>[Thông tin giao hàng] Label</t>
  </si>
  <si>
    <t>[STT] Label</t>
  </si>
  <si>
    <t>- Placeholder: "Tìm kiếm tên khách hàng..."
- Icon: Search (Kính lúp) bên trái
- Border: Rounded, Gray
- Status: Enable</t>
  </si>
  <si>
    <t>[Tìm kiếm] Input</t>
  </si>
  <si>
    <t>- Text: "Quản lý đơn hàng" (Bold, Large)
- Subtitle: "Danh sách đơn hàng" (Small, Gray)
- Align: Left</t>
  </si>
  <si>
    <t>Đăng nhập với vai trò Admin thành công.</t>
  </si>
  <si>
    <t>1. Truy cập vào menu "Quản lý đơn hàng"</t>
  </si>
  <si>
    <t>[Quản lý đơn hàng] Label</t>
  </si>
  <si>
    <t>GUI - QLDH05</t>
  </si>
  <si>
    <t>GUI - QLDH04</t>
  </si>
  <si>
    <t>GUI - QLDH03</t>
  </si>
  <si>
    <t>GUI - QLDH02</t>
  </si>
  <si>
    <t>GUI - QLDH01</t>
  </si>
  <si>
    <t>FUNC-QLDH01</t>
  </si>
  <si>
    <t>Tìm kiếm theo tên khách hàng hợp lệ (Có kết quả)</t>
  </si>
  <si>
    <t>1. Truy cập trang Quản lý đơn hàng.
2. Click vào ô tìm kiếm.
3. Nhập từ khóa "huy"</t>
  </si>
  <si>
    <t>Hệ thống hiển thị danh sách đơn hàng lọc đúng theo tên "huy".</t>
  </si>
  <si>
    <t>Hệ thống lọc và hiển thị đơn hàng của khách hàng tên "huy".</t>
  </si>
  <si>
    <t>FUNC-QLDH02</t>
  </si>
  <si>
    <t>Tìm kiếm theo tên khách hàng không tồn tại</t>
  </si>
  <si>
    <t>1. Truy cập trang Quản lý đơn hàng.
2. Nhập từ khóa "người lạ" vào ô tìm kiếm.</t>
  </si>
  <si>
    <t>Hệ thống hiển thị danh sách trống hoặc thông báo không tìm thấy.</t>
  </si>
  <si>
    <t>Hệ thống hiển thị danh sách trống, không có dữ liệu.</t>
  </si>
  <si>
    <t>FUNC-QLDH03</t>
  </si>
  <si>
    <t>Tìm kiếm với từ khóa để trống (Hiển thị tất cả)</t>
  </si>
  <si>
    <t>1. Đang có kết quả lọc.
2. Xóa trắng ô tìm kiếm.</t>
  </si>
  <si>
    <t>Hệ thống tải lại và hiển thị toàn bộ danh sách đơn hàng ban đầu.</t>
  </si>
  <si>
    <t>Hệ thống hiển thị lại toàn bộ danh sách đơn hàng.</t>
  </si>
  <si>
    <t>FUNC-QLDH04</t>
  </si>
  <si>
    <t>Click icon "Mắt" xem chi tiết đơn hàng (Thành công)</t>
  </si>
  <si>
    <t>1. Tìm đơn hàng bất kỳ tình trạng hoàn tất
2. Click vào icon con mắt (Action).</t>
  </si>
  <si>
    <t>Hệ thống mở Popup chi tiết đơn hàng đúng với đơn vừa bấm vào</t>
  </si>
  <si>
    <t>Popup hiển thị đúng thông tin của đơn vừa bấm vào</t>
  </si>
  <si>
    <t>FUNC-QLDH05</t>
  </si>
  <si>
    <t>Click icon "Mắt" xem chi tiết đơn hàng (Đã hủy)</t>
  </si>
  <si>
    <t>1. Tìm đơn hàng tình trạng thất bại
2. Click vào icon con mắt.</t>
  </si>
  <si>
    <t>FUNC-QLDH06</t>
  </si>
  <si>
    <t>Kiểm tra hiển thị trạng thái "Hoàn tất"</t>
  </si>
  <si>
    <t>1. Truy cập trang quản lý đơn hàng
2. Quan sát cột "Tình trạng thanh toán".</t>
  </si>
  <si>
    <t>Đơn "Hoàn tất" phải hiển thị chữ màu xanh lá cây.</t>
  </si>
  <si>
    <t>Chữ "Hoàn tất" hiển thị màu xanh lá cây đúng thiết kế.</t>
  </si>
  <si>
    <t>FUNC-QLDH07</t>
  </si>
  <si>
    <t>Kiểm tra hiển thị trạng thái "Thất bại"</t>
  </si>
  <si>
    <t>Đơn "Thất bại" phải hiển thị chữ màu đỏ.</t>
  </si>
  <si>
    <t>Chữ "Thất bại" hiển thị màu đỏ đúng thiết kế.</t>
  </si>
  <si>
    <t>FUNC-QLDH08</t>
  </si>
  <si>
    <t>Kiểm tra sắp xếp thứ tự đơn hàng (Mặc định)</t>
  </si>
  <si>
    <t>1. Truy cập trang quản lý đơn hàng
2. So sánh cột "Thời gian" giữa các dòng.</t>
  </si>
  <si>
    <t>Đơn hàng mới nhất (thời gian gần nhất) hiển thị trên cùng.</t>
  </si>
  <si>
    <t>Đơn hàng 21:08 nằm trên đơn 20:54. Sắp xếp đúng.</t>
  </si>
  <si>
    <t>FUNC-QLDH09</t>
  </si>
  <si>
    <t>Kiểm tra định dạng tiền tệ</t>
  </si>
  <si>
    <t>1. Quan sát cột "Tổng tiền".</t>
  </si>
  <si>
    <t>Số tiền có dấu chấm phân cách hàng nghìn (VD: 100.000 đ).</t>
  </si>
  <si>
    <t>Hiển thị đúng format: 100.000 đ, 120.000 đ.</t>
  </si>
  <si>
    <t>FUNC-QLDH10</t>
  </si>
  <si>
    <t>Kiểm tra hiển thị đơn hàng có nhiều món</t>
  </si>
  <si>
    <t>1. Tìm đơn hàng có nhiều món (VD: đơn #f8a49d98).
2. Quan sát cột "Sản phẩm".</t>
  </si>
  <si>
    <t>Ô sản phẩm hiển thị đủ tên món và số lượng, không bị tràn khung.</t>
  </si>
  <si>
    <t>Hiển thị đủ thông tin, tự động xuống dòng hợp lý.</t>
  </si>
  <si>
    <t>FUNC-QLDH11</t>
  </si>
  <si>
    <t>Kiểm tra hiển thị trạng thái đơn "Đang xử lý"</t>
  </si>
  <si>
    <t>1. Tìm đơn hàng bất kỳ đang xử lý
2. Quan sát cột "Tình trạng đơn hàng".</t>
  </si>
  <si>
    <t>Admin đã đăng nhập. Đơn hàng mới được đặt, đã thanh toán</t>
  </si>
  <si>
    <t>Badge "Đang xử lý" ở tình trạng đơn hàng hiển thị nền màu vàng nhạt,</t>
  </si>
  <si>
    <t>FUNC-QLDH12</t>
  </si>
  <si>
    <t>Kiểm tra hiển thị thanh toán "Đang chờ"</t>
  </si>
  <si>
    <t>1. Tìm đơn hàng chưa thanh toán
2. Quan sát cột "Tình trạng thanh toán".</t>
  </si>
  <si>
    <t>Admin đã đăng nhập. Đơn chưa thanh toán.</t>
  </si>
  <si>
    <t>Chữ "Đang chờ" ở chỗ tình trạng thanh toán, hiển thị màu cam</t>
  </si>
  <si>
    <t>FUNC-QLDH13</t>
  </si>
  <si>
    <t>Kiểm tra nút thao tác cho đơn "Đang xử lý" + "Hoàn tất" thanh toán</t>
  </si>
  <si>
    <t>1. Tìm đơn hàng có thanh toán "Hoàn tất" VÀ đơn hàng "Đang xử lý"
2. Quan sát cột "Thao tác".</t>
  </si>
  <si>
    <t>Hiển thị 2 nút:
1. Icon Con mắt (Xem)
2. Icon Hoàn thành đơn.</t>
  </si>
  <si>
    <t>Hiển thị đủ 2 icon: Con mắt và Icon hoàn thành đơn</t>
  </si>
  <si>
    <t>FUNC-QLDH14</t>
  </si>
  <si>
    <t>Kiểm tra nút thao tác cho đơn "Đang xử lý" + "Đang chờ" thanh toán</t>
  </si>
  <si>
    <t>1. Tìm đơn hàng có thanh toán "Đang chờ" (VD: #4e6139c9).
2. Quan sát cột "Thao tác".</t>
  </si>
  <si>
    <t>Chỉ hiển thị duy nhất icon Con mắt. (Chưa cho phép duyệt vì chưa thanh toán xong).</t>
  </si>
  <si>
    <t>FUNC-QLDH15</t>
  </si>
  <si>
    <t>Kiểm tra click icon "Duyệt đơn" (Icon xanh)</t>
  </si>
  <si>
    <t>1. Tại đơn có nút duyệt đơn.
2. Click vào icon màu xanh lá ở cột Thao tác.</t>
  </si>
  <si>
    <t>Hệ thống hiển thị hộp thoại xác nhận hoàn thành đơn</t>
  </si>
  <si>
    <t>FUNC-QLDH16</t>
  </si>
  <si>
    <t>Kiểm tra hiển thị đơn có giá trị nhỏ (Sanity)</t>
  </si>
  <si>
    <t>1. Tìm đơn hàng có giá trị thấp (VD: #c3f86a9d giá 1đ).
2. Kiểm tra hiển thị giá.</t>
  </si>
  <si>
    <t>Hệ thống vẫn hiển thị đúng số tiền "1 đ", không bị lỗi format số 0 hay null.</t>
  </si>
  <si>
    <t>Hiển thị "1 đ".</t>
  </si>
  <si>
    <t>FUNC-QLDH17</t>
  </si>
  <si>
    <t>Kiểm tra nút xác nhận hoàn thành, hủy cho đơn đã thanh toán</t>
  </si>
  <si>
    <t>1. Ấn vào hình con mắt ở đơn hàng đã thanh toán
2. Ấn vào nút duyệt đơn ( icon xanh )</t>
  </si>
  <si>
    <t>Nhấn xác nhận hoàn thành, đơn hàng sẽ chuyển trạng thái sang hoàn tất
Nhấn hủy, sẽ tắt GUI xác nhận đơn hàng</t>
  </si>
  <si>
    <t>[Chi tiết đơn hàng]Icon</t>
  </si>
  <si>
    <t>[Xác nhận đơn hàng]Icon</t>
  </si>
  <si>
    <t xml:space="preserve"> -Status : Enable
 -Background-color : Green</t>
  </si>
  <si>
    <t xml:space="preserve"> -Status : Enable
 -Background-color : Red</t>
  </si>
  <si>
    <t>FUNCTION_SHOW Danh sách đơn hàng</t>
  </si>
  <si>
    <t>GUI_SHOW Danh sách đơn hàng</t>
  </si>
  <si>
    <t>GUI-DB01</t>
  </si>
  <si>
    <t>[Đặt bàn] Label</t>
  </si>
  <si>
    <t>- Truy cập vào trang "Đặt bàn"</t>
  </si>
  <si>
    <t>- Đã đăng nhập vào hệ thống</t>
  </si>
  <si>
    <t>-Text: Black
-Trạng thái Enable</t>
  </si>
  <si>
    <t>GUI-DB02</t>
  </si>
  <si>
    <t>[Ngày] ComboBox</t>
  </si>
  <si>
    <t>GUI-DB03</t>
  </si>
  <si>
    <t>[Giờ] ComboBox</t>
  </si>
  <si>
    <t>GUI-DB04</t>
  </si>
  <si>
    <t>GUI-DB05</t>
  </si>
  <si>
    <t>[Số lượng khách] Textbox</t>
  </si>
  <si>
    <t>GUI-DB06</t>
  </si>
  <si>
    <t>GUI-DB07</t>
  </si>
  <si>
    <t>[Ghi chú] Textbox</t>
  </si>
  <si>
    <t>[Đặt bàn] Button</t>
  </si>
  <si>
    <t>-Text: Black
- Background-color: Grey
- Border: none
-Trạng thái Enable</t>
  </si>
  <si>
    <t>FUNC-DB01</t>
  </si>
  <si>
    <t>Nhập ngày hợp lệ</t>
  </si>
  <si>
    <t>- Trong trang "Đặt bàn"</t>
  </si>
  <si>
    <t>-Đã đăng nhập vào hệ 
thống</t>
  </si>
  <si>
    <t>Hệ thống chấp nhận và không báo gì</t>
  </si>
  <si>
    <t>FUNC-DB02</t>
  </si>
  <si>
    <t>Không chọn ngày</t>
  </si>
  <si>
    <t>Hệ thống báo lỗi "Vui lòng chọn ngày"</t>
  </si>
  <si>
    <t>FUNC-DB03</t>
  </si>
  <si>
    <t>Chọn ngày trong quá khứ</t>
  </si>
  <si>
    <t>Hệ thống báo lỗi "Ngày không hợp lệ"</t>
  </si>
  <si>
    <t>FUNC-DB04</t>
  </si>
  <si>
    <t>Chọn ngày hôm nay nhưng thời gian đã qua</t>
  </si>
  <si>
    <t>Hệ thống báo lỗi "Vui lòng chọn giờ hợp lệ"</t>
  </si>
  <si>
    <t>Hệ thống vẫn chấp nhận</t>
  </si>
  <si>
    <t>FUNC-DB05</t>
  </si>
  <si>
    <t>Chọn giờ hợp lệ</t>
  </si>
  <si>
    <t>FUNC-DB06</t>
  </si>
  <si>
    <t>không chọn giờ</t>
  </si>
  <si>
    <t>Hệ thống báo lỗi "Vui lòng chọn giờ"</t>
  </si>
  <si>
    <t>FUNC-DB07</t>
  </si>
  <si>
    <t>Chọn giờ ngoài khung giờ hoạt động</t>
  </si>
  <si>
    <t>Hệ thống báo lỗi "Giờ không hợp lệ"</t>
  </si>
  <si>
    <t>FUNC-DB08</t>
  </si>
  <si>
    <t>FUNC-DB09</t>
  </si>
  <si>
    <t>Nhập đúng định dạng số điện thoại</t>
  </si>
  <si>
    <t>FUNC-DB10</t>
  </si>
  <si>
    <t>Không nhập số điện thoại</t>
  </si>
  <si>
    <t>Hệ thống hiển thị thống báo "Vui lòng nhập số điện thoại"</t>
  </si>
  <si>
    <t>FUNC-DB11</t>
  </si>
  <si>
    <t>Nhập ít hơn 10 số</t>
  </si>
  <si>
    <t>Hệ thống thông báo "Số điện thoại không hợp lệ"</t>
  </si>
  <si>
    <t>FUNC-DB12</t>
  </si>
  <si>
    <t>Nhập nhiều hơn 10 số</t>
  </si>
  <si>
    <t>FUNC-DB13</t>
  </si>
  <si>
    <t>Nhập số điện thoại có chứa chữ</t>
  </si>
  <si>
    <t>FUNC-DB14</t>
  </si>
  <si>
    <t>Nhập số người hợp lệ</t>
  </si>
  <si>
    <t>FUNC-DB15</t>
  </si>
  <si>
    <t>Bỏ trống số lượng người</t>
  </si>
  <si>
    <t>Hệ thống báo lỗi "Vui lòng nhập số lượng khách"</t>
  </si>
  <si>
    <t>FUNC-DB16</t>
  </si>
  <si>
    <t>Nhập số 0</t>
  </si>
  <si>
    <t>Hệ thống báo lỗi "Số lượng người không hợp lệ"</t>
  </si>
  <si>
    <t>FUNC-DB17</t>
  </si>
  <si>
    <t>Nhập số âm</t>
  </si>
  <si>
    <t>FUNC-DB18</t>
  </si>
  <si>
    <t>Nhập lớn hơn sức chứa tối đa</t>
  </si>
  <si>
    <t>Hệ thống thông báo "Số lượng người &lt;=30"</t>
  </si>
  <si>
    <t>FUNC-DB19</t>
  </si>
  <si>
    <t>FUNC-DB20</t>
  </si>
  <si>
    <t>FUNC-DB21</t>
  </si>
  <si>
    <t>FUNC-DB22</t>
  </si>
  <si>
    <t>FUNC-DB23</t>
  </si>
  <si>
    <t>Nhập ghi chú hợp lệ</t>
  </si>
  <si>
    <t>- Đã đăng nhập vào hệ 
thống</t>
  </si>
  <si>
    <t>FUNC-DB24</t>
  </si>
  <si>
    <t>Không nhập gì</t>
  </si>
  <si>
    <t>Nhập quá độ dài tối đa</t>
  </si>
  <si>
    <t>Hệ thống không cho tiếp tục nhập kí tự khi đã đến độ dài tối đa</t>
  </si>
  <si>
    <t>Nhấn chọn bàn khi đã điền tất cả các mục mà không điền ngày đặt</t>
  </si>
  <si>
    <t>Hệ thống báo lỗi "Yêu cầu nhập ngày đặt"</t>
  </si>
  <si>
    <t>Nhấn chọn bàn khi đã điền tất cả các mục mà không điền giờ đặt</t>
  </si>
  <si>
    <t>Hệ thống báo lỗi "Yêu cầu nhập giờ đặt"</t>
  </si>
  <si>
    <t>Nhấn chọn bàn khi đã điền tất cả các mục mà không điền số điện thoại</t>
  </si>
  <si>
    <t>Hệ thống báo lỗi "Yêu cầu nhập số điện thoại"</t>
  </si>
  <si>
    <t>Nhấn chọn bàn khi đã điền tất cả các mục mà không điền số lượng khách</t>
  </si>
  <si>
    <t>Hệ thống báo lỗi "Yêu cầu nhập số lượng khách"</t>
  </si>
  <si>
    <t>GUI-QLTK01</t>
  </si>
  <si>
    <t>[Báo cáo thống kê] Label</t>
  </si>
  <si>
    <t>- Truy cập vào trang "Quản lý thống kê"</t>
  </si>
  <si>
    <t>-Đã đăng nhập vào hệ 
thống và phải là admin</t>
  </si>
  <si>
    <t>GUI-QLTK02</t>
  </si>
  <si>
    <t>[Doanh thu] Label</t>
  </si>
  <si>
    <t>GUI-QLTK03</t>
  </si>
  <si>
    <t>[Biểu đồ doanh thu] Label</t>
  </si>
  <si>
    <t>-Text: Grey
-Chart: 
+ Green, grey
+ Column chart
-Trạng thái Enable</t>
  </si>
  <si>
    <t>GUI-QLTK04</t>
  </si>
  <si>
    <t>[Doanh số] Label</t>
  </si>
  <si>
    <t>GUI-QLTK05</t>
  </si>
  <si>
    <t>[Biểu đồ doanh số] Label</t>
  </si>
  <si>
    <t>-Text: Grey
-Chart: 
+ Green, grey
+ Line chart
-Trạng thái Enable</t>
  </si>
  <si>
    <t>GUI-QLTK06</t>
  </si>
  <si>
    <t>[Biểu đồ xu hướng thời gian order] Label</t>
  </si>
  <si>
    <t>-Text: Grey
-Chart: 
+ Persian Green, 
Light Green, 
Aquamarine
+ Donut pie chart
-Trạng thái Enable</t>
  </si>
  <si>
    <t>GUI-QLTK07</t>
  </si>
  <si>
    <t>[Best Sellers] Label</t>
  </si>
  <si>
    <t>GUI-QLTK08</t>
  </si>
  <si>
    <t>[Danh sách các món Best Sellers] Table</t>
  </si>
  <si>
    <t>GUI-QLTK09</t>
  </si>
  <si>
    <t>[Xuất file] Button</t>
  </si>
  <si>
    <t>-Text: Green
- Background-color: white
- Border: grey
-Trạng thái Enable</t>
  </si>
  <si>
    <t>GUI-QLTK10</t>
  </si>
  <si>
    <t>[Cập nhật dữ liệu] Button</t>
  </si>
  <si>
    <t>-Text: Black
- Background-color: white
- Border: grey
-Trạng thái Enable</t>
  </si>
  <si>
    <t>FUNC-QLTK01</t>
  </si>
  <si>
    <t>Tải biểu đồ doanh thu</t>
  </si>
  <si>
    <t>Biểu đồ hiển thị đúng số cột dữ liệu tương ứng với số ngày trong tháng (hôm nay ngày 15 thì sẽ hiển thị 15 cột tương ứng với 15 ngày)</t>
  </si>
  <si>
    <t>FUNC-QLTK02</t>
  </si>
  <si>
    <t>Hiển thị đúng dữ liệu của tháng hiện tại (biểu đồ doanh thu)</t>
  </si>
  <si>
    <t>Cột xanh hiển thị đúng giá trị</t>
  </si>
  <si>
    <t>FUNC-QLTK03</t>
  </si>
  <si>
    <t>Hiển thị đúng dữ liệu của tháng trước (biểu đồ doanh thu)</t>
  </si>
  <si>
    <t>Cột xám hiển thị đúng giá trị</t>
  </si>
  <si>
    <t>FUNC-QLTK04</t>
  </si>
  <si>
    <t>Không có dữ liệu được trả về (biểu đồ doanh thu)</t>
  </si>
  <si>
    <t>- Hiển thị "No data"
- Không bị treo hoặc sập web</t>
  </si>
  <si>
    <t>- Không hiển thị gì
- Không bị treo hoặc sập web</t>
  </si>
  <si>
    <t>FUNC-QLTK05</t>
  </si>
  <si>
    <t>Tải biểu đồ doanh số</t>
  </si>
  <si>
    <t>FUNC-QLTK06</t>
  </si>
  <si>
    <t>Hiển thị đúng dữ liệu của tháng hiện tại (biểu đồ doanh số)</t>
  </si>
  <si>
    <t>FUNC-QLTK07</t>
  </si>
  <si>
    <t>Hiển thị đúng dữ liệu của tháng trước (biểu đồ doanh số)</t>
  </si>
  <si>
    <t>FUNC-QLTK08</t>
  </si>
  <si>
    <t>Không có dữ liệu được trả về (biểu đồ doanh số)</t>
  </si>
  <si>
    <t>FUNC-QLTK09</t>
  </si>
  <si>
    <t>Tải biểu đồ "Xu hướng thời gian order"</t>
  </si>
  <si>
    <t>Biểu đồ hiển thị đúng 3 phần tượng trưng cho 3 buổi</t>
  </si>
  <si>
    <t>FUNC-QLTK10</t>
  </si>
  <si>
    <t>Hiển thị đúng dữ liệu của buổi sáng (xu hướng thời gian order)</t>
  </si>
  <si>
    <t>Mục xanh đậm hiển thị đúng giá trị</t>
  </si>
  <si>
    <t>FUNC-QLTK11</t>
  </si>
  <si>
    <t>Hiển thị đúng dữ liệu của buổi chiều (xu hướng thời gian order)</t>
  </si>
  <si>
    <t>Mục xanh lục hiển thị đúng giá trị</t>
  </si>
  <si>
    <t>FUNC-QLTK12</t>
  </si>
  <si>
    <t>Hiển thị đúng dữ liệu của buổi tối (xu hướng thời gian order)</t>
  </si>
  <si>
    <t>Mục xanh ngọc hiển thị đúng giá trị</t>
  </si>
  <si>
    <t>FUNC-QLTK13</t>
  </si>
  <si>
    <t>Không có dữ liệu được trả về (xu hướng thời gian order)</t>
  </si>
  <si>
    <t>[Sidebar Menu] Active State</t>
  </si>
  <si>
    <t>Tài khoản đã kích hoạt</t>
  </si>
  <si>
    <t>- Mục "Lịch sử đơn hàng" ở menu bên trái</t>
  </si>
  <si>
    <t>[Lịch sử đặt hàng] Label</t>
  </si>
  <si>
    <t>[Đơn hàng] Label</t>
  </si>
  <si>
    <t>[Tên Khách Hàng] Label</t>
  </si>
  <si>
    <t>[Ngày] Label</t>
  </si>
  <si>
    <t>[Sản Phẩm] Label</t>
  </si>
  <si>
    <t>[Thông tin thanh toán] Label</t>
  </si>
  <si>
    <t>[Giá trị] Label</t>
  </si>
  <si>
    <t>Hiển thị danh sách đơn hàng đã đặt</t>
  </si>
  <si>
    <t>Đang ở trang lịch sử đặt hàng</t>
  </si>
  <si>
    <t>Hệ thống hiển thị danh sách các đơn hàng cũ, sắp xếp theo ngày gần nhất lên đầu.</t>
  </si>
  <si>
    <t>Danh sách hiển thị đúng thứ tự thời gian.</t>
  </si>
  <si>
    <t>Kiểm tra dữ liệu cột "Sản phẩm"</t>
  </si>
  <si>
    <t>Hiển thị đầy đủ tên các món ăn và số lượng tương ứng trong đơn.</t>
  </si>
  <si>
    <t>Hiển thị đúng tên món và số lượng.</t>
  </si>
  <si>
    <t>Kiểm tra dữ liệu cột "Thông tin giao hàng"</t>
  </si>
  <si>
    <t>Hiển thị chính xác thông tin người nhận tại thời điểm đặt đơn.</t>
  </si>
  <si>
    <t>Click icon "Mắt" xem chi tiết đơn hàng</t>
  </si>
  <si>
    <t>Hệ thống mở Popup chi tiết đơn hàng</t>
  </si>
  <si>
    <t>Popup hiển thị chi tiết đơn hàng thành công.</t>
  </si>
  <si>
    <t>Hiển thị trạng thái "Đang xử lý"</t>
  </si>
  <si>
    <t>Trạng thái hiển thị là "Đang xử lý"</t>
  </si>
  <si>
    <t>Hiển thị trạng thái "Đã xử lý"</t>
  </si>
  <si>
    <t>1. Đợi Admin duyệt và hoàn thành đơn.</t>
  </si>
  <si>
    <t>Trạng thái chuyển sang "Đã xử lý"</t>
  </si>
  <si>
    <t>Kiểm tra phân trang (Pagination)</t>
  </si>
  <si>
    <t>Hiển thị thanh phân trang (1, 2, 3, Next). Click chuyển trang hoạt động tốt.</t>
  </si>
  <si>
    <t>Phân trang hoạt động bình thường.</t>
  </si>
  <si>
    <t>Kiểm tra hiển thị khi chưa có đơn hàng nào</t>
  </si>
  <si>
    <t>Hiển thị thông báo "Bạn chưa có đơn hàng nào"</t>
  </si>
  <si>
    <t>1. Tại dòng đơn hàng bất kỳ.
2. Click vào icon Con mắt ở cột Thao tác.</t>
  </si>
  <si>
    <t>1. Đăng nhập tài khoản khách hàng.
2. Vào mục "Lịch sử mua hàng".</t>
  </si>
  <si>
    <t>1. Quan sát cột Sản phẩm của đơn hàng gần nhất.
2. So sánh với lúc đặt hàng.</t>
  </si>
  <si>
    <t>1. Quan sát cột TT Giao hàng.
2. Kiểm tra SĐT và Địa chỉ.</t>
  </si>
  <si>
    <t>1. Đặt một đơn hàng mới.
2. Vào lịch sử mua hàng kiểm tra ngay.</t>
  </si>
  <si>
    <t>1. Tài khoản có trên 10 hoặc 20 đơn hàng (vượt quá giới hạn 1 trang).
2. Kéo xuống dưới cùng.</t>
  </si>
  <si>
    <t>1. Tạo tài khoản mới tinh.
2. Vào "Lịch sử mua hàng".</t>
  </si>
  <si>
    <t>1. Đăng nhập tài khoản khách hàng
2. Chọn menu "Lịch sử mua hàng"</t>
  </si>
  <si>
    <t>GUI_SHOW Lịch sử đặt hàng</t>
  </si>
  <si>
    <t>FUNCTION_SHOW Lịch sử đặt hàng</t>
  </si>
  <si>
    <t>GUI - QLDB01</t>
  </si>
  <si>
    <t>[Quản lý đặt bàn] Label</t>
  </si>
  <si>
    <t>- Label: Gray
- Status: Enable
- Background: Highlight</t>
  </si>
  <si>
    <t>GUI - QLDB02</t>
  </si>
  <si>
    <t>[QUẢN LÝ ĐẶT BÀN] Label</t>
  </si>
  <si>
    <t>- Label: Black
- Status: Enable
- Font-weight: Bold</t>
  </si>
  <si>
    <t>GUI - QLDB05</t>
  </si>
  <si>
    <t>GUI - QLDB06</t>
  </si>
  <si>
    <t>[Tên khách] Label</t>
  </si>
  <si>
    <t>GUI - QLDB07</t>
  </si>
  <si>
    <t>[Số điện thoại] Label</t>
  </si>
  <si>
    <t>[Ngày đặt] Label</t>
  </si>
  <si>
    <t>GUI - QLDB09</t>
  </si>
  <si>
    <t>[Giờ đặt] Label</t>
  </si>
  <si>
    <t>GUI - QLDB10</t>
  </si>
  <si>
    <t>GUI - QLDB11</t>
  </si>
  <si>
    <t>GUI - QLDB12</t>
  </si>
  <si>
    <t>[Hành động] Label</t>
  </si>
  <si>
    <t>- background color: gray
- Status: Enable</t>
  </si>
  <si>
    <t>- background color: red
- Status: Enable</t>
  </si>
  <si>
    <t>[Xác nhận] Button</t>
  </si>
  <si>
    <t>FUNC-QLDB01</t>
  </si>
  <si>
    <t>Hiển thị danh sách đặt bàn</t>
  </si>
  <si>
    <t>1. Truy cập vào menu "Quản lý đặt bàn".</t>
  </si>
  <si>
    <t>Danh sách hiển thị đầy đủ các cột: STT, Tên, SĐT, Ngày, Giờ, Mã bàn, Trạng thái, Hành động.</t>
  </si>
  <si>
    <t>FUNC-QLDB02</t>
  </si>
  <si>
    <t>Đơn hàng chưa được xử lý.</t>
  </si>
  <si>
    <t>FUNC-QLDB03</t>
  </si>
  <si>
    <t>Xử lý hủy đơn (Click nút X)</t>
  </si>
  <si>
    <t>FUNC-QLDB04</t>
  </si>
  <si>
    <t>1. Quan sát đơn đã được duyệt từ trước</t>
  </si>
  <si>
    <t>Đơn đã xử lý xong.</t>
  </si>
  <si>
    <t>Cột "Hành động" phải để trống để tránh thao tác trùng lặp.</t>
  </si>
  <si>
    <t>FUNC-QLDB05</t>
  </si>
  <si>
    <t>Kiểm tra sắp xếp thời gian (Sort)</t>
  </si>
  <si>
    <t>Dữ liệu hiển thị.</t>
  </si>
  <si>
    <t>Các đơn đặt bàn cho ngày gần nhất nên được sắp xếp lên đầu</t>
  </si>
  <si>
    <t>Xử lý xác nhận đặt bàn (Click nút xác nhận)</t>
  </si>
  <si>
    <t>Kiểm tra hiển thị bàn "Đã xác nhận"</t>
  </si>
  <si>
    <t>1. Quan sát cột "Ngày đặt".
2. So sánh thứ tự các dòng.</t>
  </si>
  <si>
    <t>1. Tìm đơn có trạng thái "Chờ xử lý".
2. Nhấn vào [Hủy] Button.</t>
  </si>
  <si>
    <t>1. Trạng thái đơn đổi thành "Đã xác nhận".
2. Hai nút [Xác nhận] và [Hủy] biến mất khỏi dòng đó.</t>
  </si>
  <si>
    <t>1. Hiển thị thông báo xác nhận.
2. Trạng thái đơn đổi thành "Đã hủy"</t>
  </si>
  <si>
    <t xml:space="preserve"> -Text: Black
 -Trạng thái Enable</t>
  </si>
  <si>
    <t xml:space="preserve"> - Text: Black
 - Trạng thái Enable</t>
  </si>
  <si>
    <t xml:space="preserve"> - Text: Black
 - Border: none
 - Background-color: white
 - Trạng thái Enable</t>
  </si>
  <si>
    <t xml:space="preserve"> -Text: Grey
 -Chart: 
     + Persian Green, 
          Light Green, 
          Aquamarine
     + Donut pie chart
 -Trạng thái Enable</t>
  </si>
  <si>
    <t xml:space="preserve"> -Text: Black, grey
 - Trạng thái: Disable</t>
  </si>
  <si>
    <t>[Tạm tính] Label</t>
  </si>
  <si>
    <t>[Phân trang/Danh sách đơn hàng] Table</t>
  </si>
  <si>
    <t>[Danh sách nguyên liệu] Table</t>
  </si>
  <si>
    <t>[Danh sách khuyến mãi] Table</t>
  </si>
  <si>
    <t>GUI-DSKM07</t>
  </si>
  <si>
    <t>1. Truy cập form “Thêm nguyên liệu” 
2. Nhập tên nguyên liệu hợp lệ 
3. Chọn đơn vị từ dropdown 
4. Click “Thêm mới”</t>
  </si>
  <si>
    <t>1. Truy cập form “Thêm nguyên liệu” 
2. Để trống textbox “Tên nguyên liệu” 
3. Chọn đơn vị 
4. Click “Thêm mới”</t>
  </si>
  <si>
    <t>1. Truy cập form “Thêm nguyên liệu” 
2. Nhập tên nguyên liệu đã tồn tại 
3. Chọn đơn vị 
4. Click “Thêm mới”</t>
  </si>
  <si>
    <t>1. Truy cập form “Thêm nguyên liệu” 
2. Nhập tên nguyên liệu hợp lệ 
3. Không chọn đơn vị 
4. Click “Thêm mới”</t>
  </si>
  <si>
    <t>1. Truy cập danh sách kho 
2. Click button “Chỉnh sửa” trên nguyên liệu cần cập nhật 
3. Sửa tên nguyên liệu hợp lệ 
4. Chọn đơn vị 
5. Click “Cập nhật”</t>
  </si>
  <si>
    <t>[Quản lý phiếu nhập kho] heading</t>
  </si>
  <si>
    <t>[Danh sách phiếu nhập kho] Label</t>
  </si>
  <si>
    <t>[Nhập kho] Button</t>
  </si>
  <si>
    <t>[Danh sách nhập kho] Table</t>
  </si>
  <si>
    <t>[Chi tiết nhập kho] Button</t>
  </si>
  <si>
    <t xml:space="preserve"> -Image: Visible
 -Status : Enable</t>
  </si>
  <si>
    <t>1. Truy cập trang “Quản lý phiếu nhập kho”</t>
  </si>
  <si>
    <t>Danh sách các phiếu nhập kho được hiển thị đầy đủ với STT, Ngày tạo, Số lượng, Tổng tiền, Ghi chú, Thao tác</t>
  </si>
  <si>
    <t>Tìm kiếm theo phiếu nhập</t>
  </si>
  <si>
    <t>Hiển thị danh sách phiếu nhập kho</t>
  </si>
  <si>
    <t>Click Chi tiết nhập kho</t>
  </si>
  <si>
    <t>1. Click button Chi tiết nhập kho trong cột Thao tác</t>
  </si>
  <si>
    <t>Form chi tiết nhập kho được hiển thị đầy đủ với Mã phiếu, Người tạo phiếu, Danh sách nguyên liệu, Tổng tiền nhập , Ngày tạo phiếu</t>
  </si>
  <si>
    <t>Danh sách tự động lọc các phiếu khớp với từ khóa</t>
  </si>
  <si>
    <t>Danh sách trống</t>
  </si>
  <si>
    <t>[Tạo phiếu nhập kho] heading</t>
  </si>
  <si>
    <t>GUI - PNK01</t>
  </si>
  <si>
    <t>GUI - PNK02</t>
  </si>
  <si>
    <t>GUI - PNK03</t>
  </si>
  <si>
    <t>GUI - PNK04</t>
  </si>
  <si>
    <t>GUI - PNK05</t>
  </si>
  <si>
    <t>GUI - PNK06</t>
  </si>
  <si>
    <t>FUNC-PNK01</t>
  </si>
  <si>
    <t>FUNC-PNK02</t>
  </si>
  <si>
    <t>FUNC-PNK03</t>
  </si>
  <si>
    <t>FUNC-PNK04</t>
  </si>
  <si>
    <t>Tạo phiếu nhập kho</t>
  </si>
  <si>
    <t>Quản lý phiếu nhập kho</t>
  </si>
  <si>
    <t>GUI -NK01</t>
  </si>
  <si>
    <t>GUI -NK02</t>
  </si>
  <si>
    <t>GUI -NK03</t>
  </si>
  <si>
    <t>GUI -NK04</t>
  </si>
  <si>
    <t>GUI -NK05</t>
  </si>
  <si>
    <t>GUI -NK06</t>
  </si>
  <si>
    <t>GUI -NK07</t>
  </si>
  <si>
    <t>FUNC-NK01</t>
  </si>
  <si>
    <t>FUNC-NK02</t>
  </si>
  <si>
    <t>FUNC-NK03</t>
  </si>
  <si>
    <t>FUNC-NK04</t>
  </si>
  <si>
    <t>FUNC-NK05</t>
  </si>
  <si>
    <t>[Nguyên liệu] Subform</t>
  </si>
  <si>
    <t>[Chọn nguyên liệu] Dropdown</t>
  </si>
  <si>
    <t>[Số lượng nhập] Textbox</t>
  </si>
  <si>
    <t>[Tổng tiền] Textbox</t>
  </si>
  <si>
    <t>[Thêm nguyên liệu] Button</t>
  </si>
  <si>
    <t>GUI -NK08</t>
  </si>
  <si>
    <t>GUI -NK09</t>
  </si>
  <si>
    <t>GUI -NK10</t>
  </si>
  <si>
    <t>[Tạo phiếu] Button</t>
  </si>
  <si>
    <t xml:space="preserve"> - Text: Green
 - Background-color : White
 - Status: Enable</t>
  </si>
  <si>
    <t>Dropdown Chọn nguyên liệu liệt kê các nguyên liệu đang có trong kho</t>
  </si>
  <si>
    <t>1. Truy cập Quản lý phiếu nhập kho 
2. Click button “Nhập kho” 
3. Click dropdown "Chọn nguyên liệu"</t>
  </si>
  <si>
    <t>Có ít nhất 1 nguyên liệu tồn tại trong kho</t>
  </si>
  <si>
    <t>Dropdown hiển thị đầy đủ nguyên liệu</t>
  </si>
  <si>
    <t>Tạo phiếu khi nhập thông tin hợp lệ</t>
  </si>
  <si>
    <t>Hệ thống lưu dữ liệu và hiển thị popup xác nhận</t>
  </si>
  <si>
    <t>Chọn thêm nguyên liệu</t>
  </si>
  <si>
    <t>1. Truy cập Quản lý phiếu nhập kho 
2. Click button “Nhập kho” 
3. Nhập các thông tin hợp lệ</t>
  </si>
  <si>
    <t xml:space="preserve">1. Truy cập Quản lý phiếu nhập kho 
2. Click button “Nhập kho” 
3. Click button “Thêm nguyên liệu” </t>
  </si>
  <si>
    <t>Hiển thị thêm 1 Subform nguyên liệu và button xóa nguyên liệu</t>
  </si>
  <si>
    <t>Hiển thị thêm 1 Subform nguyên liệu nhưng không hiển thị button xóa nguyên liệu</t>
  </si>
  <si>
    <t>Chọn thêm nguyên liệu trùng</t>
  </si>
  <si>
    <t>1. Truy cập Quản lý phiếu nhập kho 
2. Click button “Nhập kho”
3. Chọn 1 nguyên liệu từ dropdown 
4. Click button “Thêm nguyên liệu” 
5. Chọn nguyên liệu trùng
6. Nhập các thông tin hợp lệ và click button Tạo phiếu</t>
  </si>
  <si>
    <t>Hệ thống lưu dữ liệu với số lượng và tổng tiền nhập là tổng của các dữ liệu đã nhập</t>
  </si>
  <si>
    <t>Tạo phiếu khi để trống trường thông tin</t>
  </si>
  <si>
    <t>1. Truy cập Quản lý phiếu nhập kho 
2. Click button “Nhập kho”
3. Để trống 1 hoặc nhiều trường thông tin
4. Click button button Tạo phiếu</t>
  </si>
  <si>
    <t>Hệ thống không tạo phiếu và hiển thị cảnh báo thông tin bị thiếu</t>
  </si>
  <si>
    <t>Nhập Số lượng không phải là số</t>
  </si>
  <si>
    <t>1. Truy cập Quản lý phiếu nhập kho 
2. Click button “Nhập kho”
3. Nhập chữ cái hoặc ký tự đặc biệt vào textbox Số lượng</t>
  </si>
  <si>
    <t>Hệ thống hiển thị cảnh báo Số lượng không phải là số</t>
  </si>
  <si>
    <t>Nhập Tổng tiền không phải là số</t>
  </si>
  <si>
    <t>1. Truy cập Quản lý phiếu nhập kho 
2. Click button “Nhập kho”
3. Nhập chữ cái hoặc ký tự đặc biệt vào textbox Tổng tiền</t>
  </si>
  <si>
    <t>Hệ thống hiển thị cảnh báo Tổng tiền không phải là số</t>
  </si>
  <si>
    <t>Hủy thao tác tạo phiếu</t>
  </si>
  <si>
    <t>1. Truy cập Quản lý phiếu nhập
2. Click “Nhập kho” 
3. Click button “Hủy”</t>
  </si>
  <si>
    <t>Form đóng, không lưu dữ liệu, trở về danh sách phiếu nhập</t>
  </si>
  <si>
    <t>FUNC-NK06</t>
  </si>
  <si>
    <t>FUNC-NK07</t>
  </si>
  <si>
    <t>FUNC-NK08</t>
  </si>
  <si>
    <t>GUI - LSDH01</t>
  </si>
  <si>
    <t>GUI - LSDH02</t>
  </si>
  <si>
    <t>GUI - LSDH03</t>
  </si>
  <si>
    <t>GUI - LSDH04</t>
  </si>
  <si>
    <t>GUI - LSDH05</t>
  </si>
  <si>
    <t>GUI - LSDH06</t>
  </si>
  <si>
    <t>GUI - LSDH07</t>
  </si>
  <si>
    <t>GUI - LSDH08</t>
  </si>
  <si>
    <t>GUI - LSDH09</t>
  </si>
  <si>
    <t>GUI - LSDH10</t>
  </si>
  <si>
    <t>GUI - LSDH11</t>
  </si>
  <si>
    <t>FUNC-LSDH01</t>
  </si>
  <si>
    <t>FUNC-LSDH02</t>
  </si>
  <si>
    <t>FUNC-LSDH03</t>
  </si>
  <si>
    <t>FUNC-LSDH04</t>
  </si>
  <si>
    <t>FUNC-LSDH05</t>
  </si>
  <si>
    <t>FUNC-LSDH06</t>
  </si>
  <si>
    <t>FUNC-LSDH07</t>
  </si>
  <si>
    <t>FUNC-LSDH08</t>
  </si>
  <si>
    <t>GUI_SHOW Giỏ hàng</t>
  </si>
  <si>
    <t>FUNCTION_SHOW Giỏ hàng</t>
  </si>
  <si>
    <t>GUI_SHOW Đặt bàn</t>
  </si>
  <si>
    <t>FUNCTION_SHOW Đặt bàn</t>
  </si>
  <si>
    <t>GUI_SHOW Order</t>
  </si>
  <si>
    <t xml:space="preserve">FUNCTION_SHOW Order </t>
  </si>
  <si>
    <t>GUI_SHOW Quản lý đặt bàn</t>
  </si>
  <si>
    <t>FUNCTION_SHOW Quản lý đặt bàn</t>
  </si>
  <si>
    <t>GUI_SHOW Thêm voucher mới</t>
  </si>
  <si>
    <t>GUI_SHOW Danh sách kho</t>
  </si>
  <si>
    <t>FUNCTION_SHOW Danh sách kho</t>
  </si>
  <si>
    <t>GUI_SHOW Thêm nguyên liệu</t>
  </si>
  <si>
    <t>FUNCTION_SHOW Thêm nguyên liệu</t>
  </si>
  <si>
    <t>GUI_SHOW Cập nhật nguyên liệu</t>
  </si>
  <si>
    <t>FUNCTION_SHOW Cập nhật nguyên liệu</t>
  </si>
  <si>
    <t>GUI_SHOW Quản lý phiếu nhập kho</t>
  </si>
  <si>
    <t>FUNCTION_SHOW Quản lý phiếu nhập kho</t>
  </si>
  <si>
    <t>GUI_SHOW Tạo phiếu nhập kho</t>
  </si>
  <si>
    <t>FUNCTION_SHOW Tạo phiếu nhập kho</t>
  </si>
  <si>
    <t>Quản lý đặt hàng</t>
  </si>
  <si>
    <t xml:space="preserve">Quản lý đặt hàng </t>
  </si>
  <si>
    <t>Tổng:</t>
  </si>
  <si>
    <t>GUI - QLDB03</t>
  </si>
  <si>
    <t>GUI - QLDB04</t>
  </si>
  <si>
    <t>FUNC-TNL05</t>
  </si>
  <si>
    <t>[Chuyển khoản] Image</t>
  </si>
  <si>
    <t>[VNPAY] Image</t>
  </si>
  <si>
    <t>Hệ thống không thông báo"Khóa khuyến mãi thành công"</t>
  </si>
  <si>
    <t>Hệ thống không mở được form chỉnh sửa mã khuyến mãi</t>
  </si>
  <si>
    <t>GUI-OD01</t>
  </si>
  <si>
    <t>GUI-OD02</t>
  </si>
  <si>
    <t>GUI-OD03</t>
  </si>
  <si>
    <t>GUI-OD04</t>
  </si>
  <si>
    <t>GUI-OD05</t>
  </si>
  <si>
    <t>GUI-OD06</t>
  </si>
  <si>
    <t>GUI-OD07</t>
  </si>
  <si>
    <t>GUI-OD08</t>
  </si>
  <si>
    <t>GUI-OD09</t>
  </si>
  <si>
    <t>GUI-OD10</t>
  </si>
  <si>
    <t>[Quản lý Menu] Heading</t>
  </si>
  <si>
    <t>[Danh sách món] Image</t>
  </si>
  <si>
    <t>[Tên món] Label</t>
  </si>
  <si>
    <t>[Giá món] Label</t>
  </si>
  <si>
    <t>[Danh sách món] Card</t>
  </si>
  <si>
    <t>[Bàn] Heading</t>
  </si>
  <si>
    <t>[Danh sách order] Table</t>
  </si>
  <si>
    <t>[Tổng tiền] Label</t>
  </si>
  <si>
    <t xml:space="preserve"> -Text: Black
 -Status: Enable</t>
  </si>
  <si>
    <t xml:space="preserve"> -Status: Visible
 -Image: Clear</t>
  </si>
  <si>
    <t xml:space="preserve"> -Text: Red
 -Status: Enable</t>
  </si>
  <si>
    <t xml:space="preserve"> -Background-color: White
 -Status: Enable</t>
  </si>
  <si>
    <t xml:space="preserve"> -Text color: White
 -Background-color: Green
 -Status: Enable</t>
  </si>
  <si>
    <t xml:space="preserve"> -Text color: White
 -Background-color: Red
 -Status: Enable</t>
  </si>
  <si>
    <t>FUNC-OD01</t>
  </si>
  <si>
    <t>FUNC-OD02</t>
  </si>
  <si>
    <t>FUNC-OD03</t>
  </si>
  <si>
    <t>FUNC-OD04</t>
  </si>
  <si>
    <t>Tính tiền theo số lượng</t>
  </si>
  <si>
    <t>FUNC-OD05</t>
  </si>
  <si>
    <t>Tính tổng tiền</t>
  </si>
  <si>
    <t>FUNC-OD06</t>
  </si>
  <si>
    <t>FUNC-OD07</t>
  </si>
  <si>
    <t>FUNC-OD08</t>
  </si>
  <si>
    <t>1. Truy cập vào menu "Order".</t>
  </si>
  <si>
    <t>1.Click vào 1 món bất kỳ</t>
  </si>
  <si>
    <t>[Tăng/giảm]Button</t>
  </si>
  <si>
    <t>[Xóa]Button</t>
  </si>
  <si>
    <t xml:space="preserve"> -Background-color: Green/red
 -Status: Enable</t>
  </si>
  <si>
    <t xml:space="preserve"> -Background-color: Red
 -Status: Enable</t>
  </si>
  <si>
    <t>Tăng/giảm số lượng món</t>
  </si>
  <si>
    <t>1.Click nút tăng/giảm trên hóa đơn</t>
  </si>
  <si>
    <t>1.Thêm cùng món nhiều lần</t>
  </si>
  <si>
    <t>1.Thêm nhiều món khác nhau</t>
  </si>
  <si>
    <t>1.Click button “Xác nhận”</t>
  </si>
  <si>
    <t>1.Click “Xác nhận” khi order trống</t>
  </si>
  <si>
    <t>Click Hủy order khi đã thêm món</t>
  </si>
  <si>
    <t>1.Thêm món bất kì
2.Click nút Hủy</t>
  </si>
  <si>
    <t>Hiển thị thông báo"Bạn có chắc muốn hủy?"</t>
  </si>
  <si>
    <t>Đăng nhập nhân viên thành công vào hệ thống</t>
  </si>
  <si>
    <t>Có ít nhất 1 món trong menu</t>
  </si>
  <si>
    <t>Món đã thêm trong đơn</t>
  </si>
  <si>
    <t>Có ít nhất 1 món trong đơn</t>
  </si>
  <si>
    <t>Xác nhận thất bại khi chưa có món</t>
  </si>
  <si>
    <t>Không có món trong đơn</t>
  </si>
  <si>
    <t>Hiển thị thống báo:"Chưa có món"</t>
  </si>
  <si>
    <t>Hiển thị form thông tin đơn và thanh toán</t>
  </si>
  <si>
    <t xml:space="preserve">Tổng tiền hiển thị chính xác số lượng món có trong 
đơn </t>
  </si>
  <si>
    <t>Số lượng món tăng/giảm 1</t>
  </si>
  <si>
    <t>Món được thêm vào danh sách order</t>
  </si>
  <si>
    <t>Đã có ít nhất 1 món trong danh sách order</t>
  </si>
  <si>
    <t>Click Xác nhận order</t>
  </si>
  <si>
    <t>Thêm món vào danh sách order</t>
  </si>
  <si>
    <t>Hiển thị danh sách menu</t>
  </si>
  <si>
    <t>Hiển thị đầy đủ thông tin món"Hình ảnh","Tên món",
"Giá tiền".</t>
  </si>
  <si>
    <t>FUNC-OD09</t>
  </si>
  <si>
    <t xml:space="preserve">Xóa món </t>
  </si>
  <si>
    <t>1.Click nút “Xóa” khi có món trong danh sách món</t>
  </si>
  <si>
    <t>Có ít nhất 1 món trong danh sách order</t>
  </si>
  <si>
    <t>Món được xóa khỏi danh sách order</t>
  </si>
  <si>
    <t>Tìm món theo từ khóa</t>
  </si>
  <si>
    <t>1.Nhập 1 từ bất kỳ vào tìm kiếm</t>
  </si>
  <si>
    <t>Món tìm kiếm tồn tại</t>
  </si>
  <si>
    <t>Hiển thị danh sách các món phù hợp với từ khóa</t>
  </si>
  <si>
    <t>Chọn danh mục món</t>
  </si>
  <si>
    <t>Danh mục tồn tại</t>
  </si>
  <si>
    <t>1.Nhấn dropdown hiển thị các danh mục món
2.Chọn danh mục món</t>
  </si>
  <si>
    <t>Hiển thị danh sách món theo danh mục món đã chọn</t>
  </si>
  <si>
    <t>FUNC-OD10</t>
  </si>
  <si>
    <t>FUNC-OD11</t>
  </si>
  <si>
    <t>GUI-OD11</t>
  </si>
  <si>
    <t>GUI-OD12</t>
  </si>
  <si>
    <t>1. Tìm đơn có trạng thái "Chờ xử lý".
2. Nhấn vào [Xác nhận] Button.</t>
  </si>
  <si>
    <t>Danh sách món không tự động cập nhật theo từ khóa</t>
  </si>
  <si>
    <t xml:space="preserve">Danh sách món không tự động cập nhật theo danh mục </t>
  </si>
  <si>
    <t>Không hiển thị thông báo thất bại khi bấm xác nhận trong trang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</si>
</sst>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31">
    <font>
      <sz val="11"/>
      <color theme="1"/>
      <name val="Calibri"/>
      <charset val="134"/>
      <scheme val="minor"/>
    </font>
    <font>
      <b/>
      <sz val="13"/>
      <color theme="0"/>
      <name val="Times New Roman"/>
      <family val="1"/>
    </font>
    <font>
      <b/>
      <sz val="13"/>
      <color theme="1"/>
      <name val="Times New Roman"/>
      <family val="1"/>
    </font>
    <font>
      <sz val="13"/>
      <color theme="1"/>
      <name val="Times New Roman"/>
      <family val="1"/>
    </font>
    <font>
      <sz val="13"/>
      <color theme="0"/>
      <name val="Times New Roman"/>
      <family val="1"/>
    </font>
    <font>
      <b/>
      <sz val="18"/>
      <color rgb="FFFFFFFF"/>
      <name val="Times New Roman"/>
      <family val="1"/>
    </font>
    <font>
      <b/>
      <sz val="15"/>
      <name val="Times New Roman"/>
      <family val="1"/>
    </font>
    <font>
      <b/>
      <sz val="18"/>
      <name val="Times New Roman"/>
      <family val="1"/>
    </font>
    <font>
      <sz val="18"/>
      <name val="Times New Roman"/>
      <family val="1"/>
    </font>
    <font>
      <sz val="14"/>
      <name val="Times New Roman"/>
      <family val="1"/>
    </font>
    <font>
      <b/>
      <sz val="14"/>
      <color rgb="FFFFFFFF"/>
      <name val="Times New Roman"/>
      <family val="1"/>
    </font>
    <font>
      <b/>
      <sz val="14"/>
      <name val="Times New Roman"/>
      <family val="1"/>
    </font>
    <font>
      <sz val="14"/>
      <color rgb="FF333333"/>
      <name val="Times New Roman"/>
      <family val="1"/>
    </font>
    <font>
      <sz val="13"/>
      <color rgb="FF000000"/>
      <name val="Times New Roman"/>
      <family val="1"/>
    </font>
    <font>
      <sz val="13"/>
      <color indexed="8"/>
      <name val="Times New Roman"/>
      <family val="1"/>
    </font>
    <font>
      <sz val="13"/>
      <color rgb="FFFF0000"/>
      <name val="Times New Roman"/>
      <family val="1"/>
    </font>
    <font>
      <b/>
      <sz val="13"/>
      <name val="Times New Roman"/>
      <family val="1"/>
    </font>
    <font>
      <u/>
      <sz val="11"/>
      <color theme="10"/>
      <name val="Calibri"/>
      <family val="2"/>
      <scheme val="minor"/>
    </font>
    <font>
      <sz val="11"/>
      <name val="ＭＳ Ｐゴシック"/>
      <charset val="134"/>
    </font>
    <font>
      <b/>
      <sz val="13"/>
      <color indexed="9"/>
      <name val="Times New Roman"/>
      <family val="1"/>
    </font>
    <font>
      <sz val="8"/>
      <name val="Calibri"/>
      <family val="2"/>
      <scheme val="minor"/>
    </font>
    <font>
      <b/>
      <sz val="15"/>
      <color theme="1"/>
      <name val="Times New Roman"/>
      <family val="1"/>
    </font>
    <font>
      <sz val="18"/>
      <color theme="1"/>
      <name val="Times New Roman"/>
      <family val="1"/>
    </font>
    <font>
      <sz val="14"/>
      <color theme="1"/>
      <name val="Times New Roman"/>
      <family val="1"/>
    </font>
    <font>
      <b/>
      <sz val="14"/>
      <color theme="1"/>
      <name val="Times New Roman"/>
      <family val="1"/>
    </font>
    <font>
      <sz val="11"/>
      <color theme="1"/>
      <name val="Times New Roman"/>
      <family val="1"/>
    </font>
    <font>
      <sz val="8"/>
      <name val="Calibri"/>
      <family val="2"/>
      <scheme val="minor"/>
    </font>
    <font>
      <sz val="11"/>
      <name val="Times New Roman"/>
      <family val="1"/>
    </font>
    <font>
      <b/>
      <sz val="13"/>
      <color rgb="FFFFFFFF"/>
      <name val="Times New Roman"/>
      <family val="1"/>
    </font>
    <font>
      <sz val="13"/>
      <name val="Times New Roman"/>
      <family val="1"/>
    </font>
    <font>
      <sz val="8"/>
      <name val="Calibri"/>
      <charset val="134"/>
      <scheme val="minor"/>
    </font>
  </fonts>
  <fills count="18">
    <fill>
      <patternFill patternType="none"/>
    </fill>
    <fill>
      <patternFill patternType="gray125"/>
    </fill>
    <fill>
      <patternFill patternType="solid">
        <fgColor rgb="FF008080"/>
        <bgColor rgb="FF008080"/>
      </patternFill>
    </fill>
    <fill>
      <patternFill patternType="solid">
        <fgColor theme="8" tint="-0.499984740745262"/>
        <bgColor indexed="38"/>
      </patternFill>
    </fill>
    <fill>
      <patternFill patternType="solid">
        <fgColor theme="8" tint="-0.499984740745262"/>
        <bgColor indexed="64"/>
      </patternFill>
    </fill>
    <fill>
      <patternFill patternType="solid">
        <fgColor theme="8" tint="0.59999389629810485"/>
        <bgColor indexed="38"/>
      </patternFill>
    </fill>
    <fill>
      <patternFill patternType="solid">
        <fgColor indexed="27"/>
        <bgColor indexed="41"/>
      </patternFill>
    </fill>
    <fill>
      <patternFill patternType="solid">
        <fgColor indexed="9"/>
        <bgColor indexed="26"/>
      </patternFill>
    </fill>
    <fill>
      <patternFill patternType="solid">
        <fgColor rgb="FFFFFFFF"/>
        <bgColor rgb="FFFFFFCC"/>
      </patternFill>
    </fill>
    <fill>
      <patternFill patternType="solid">
        <fgColor rgb="FFFFFFFF"/>
        <bgColor indexed="64"/>
      </patternFill>
    </fill>
    <fill>
      <patternFill patternType="solid">
        <fgColor theme="0"/>
        <bgColor indexed="41"/>
      </patternFill>
    </fill>
    <fill>
      <patternFill patternType="solid">
        <fgColor indexed="21"/>
        <bgColor indexed="38"/>
      </patternFill>
    </fill>
    <fill>
      <patternFill patternType="solid">
        <fgColor theme="0"/>
        <bgColor indexed="38"/>
      </patternFill>
    </fill>
    <fill>
      <patternFill patternType="solid">
        <fgColor rgb="FF205867"/>
        <bgColor rgb="FF205867"/>
      </patternFill>
    </fill>
    <fill>
      <patternFill patternType="solid">
        <fgColor rgb="FFB6DDE8"/>
        <bgColor rgb="FFB6DDE8"/>
      </patternFill>
    </fill>
    <fill>
      <patternFill patternType="solid">
        <fgColor rgb="FFFFFFFF"/>
        <bgColor rgb="FFFFFFFF"/>
      </patternFill>
    </fill>
    <fill>
      <patternFill patternType="solid">
        <fgColor theme="0"/>
        <bgColor theme="0"/>
      </patternFill>
    </fill>
    <fill>
      <patternFill patternType="solid">
        <fgColor rgb="FFCCFFFF"/>
        <bgColor rgb="FFCCFFFF"/>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auto="1"/>
      </left>
      <right/>
      <top style="medium">
        <color rgb="FF000000"/>
      </top>
      <bottom style="medium">
        <color rgb="FFCCCCCC"/>
      </bottom>
      <diagonal/>
    </border>
    <border>
      <left/>
      <right/>
      <top style="medium">
        <color rgb="FF000000"/>
      </top>
      <bottom style="medium">
        <color rgb="FFCCCCCC"/>
      </bottom>
      <diagonal/>
    </border>
    <border>
      <left/>
      <right style="thin">
        <color auto="1"/>
      </right>
      <top style="medium">
        <color rgb="FF000000"/>
      </top>
      <bottom style="medium">
        <color rgb="FFCCCCCC"/>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auto="1"/>
      </top>
      <bottom/>
      <diagonal/>
    </border>
  </borders>
  <cellStyleXfs count="3">
    <xf numFmtId="0" fontId="0" fillId="0" borderId="0"/>
    <xf numFmtId="0" fontId="17" fillId="0" borderId="0" applyNumberFormat="0" applyFill="0" applyBorder="0" applyAlignment="0" applyProtection="0"/>
    <xf numFmtId="0" fontId="18" fillId="0" borderId="0"/>
  </cellStyleXfs>
  <cellXfs count="202">
    <xf numFmtId="0" fontId="0" fillId="0" borderId="0" xfId="0"/>
    <xf numFmtId="0" fontId="1" fillId="2" borderId="1" xfId="0" applyFont="1" applyFill="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vertical="center"/>
    </xf>
    <xf numFmtId="0" fontId="1" fillId="3" borderId="1" xfId="0" applyFont="1" applyFill="1" applyBorder="1" applyAlignment="1">
      <alignment horizontal="left" vertical="center"/>
    </xf>
    <xf numFmtId="164" fontId="1" fillId="3" borderId="1" xfId="0" applyNumberFormat="1" applyFont="1" applyFill="1" applyBorder="1" applyAlignment="1">
      <alignment horizontal="left" vertical="center"/>
    </xf>
    <xf numFmtId="0" fontId="3" fillId="7"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5" fillId="2" borderId="1" xfId="0" applyFont="1" applyFill="1" applyBorder="1"/>
    <xf numFmtId="0" fontId="9" fillId="0" borderId="1" xfId="0" applyFont="1" applyBorder="1"/>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1" fillId="0" borderId="1" xfId="0" applyFont="1" applyBorder="1"/>
    <xf numFmtId="0" fontId="12" fillId="0" borderId="1" xfId="0" applyFont="1" applyBorder="1"/>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xf>
    <xf numFmtId="0" fontId="13" fillId="0" borderId="1" xfId="0" applyFont="1" applyBorder="1" applyAlignment="1">
      <alignment horizontal="left" vertical="center"/>
    </xf>
    <xf numFmtId="0" fontId="13" fillId="0" borderId="9" xfId="0" applyFont="1" applyBorder="1" applyAlignment="1">
      <alignment horizontal="left" vertical="center" wrapText="1"/>
    </xf>
    <xf numFmtId="0" fontId="13" fillId="0" borderId="9" xfId="0" applyFont="1" applyBorder="1" applyAlignment="1">
      <alignment horizontal="left" vertical="center"/>
    </xf>
    <xf numFmtId="0" fontId="13" fillId="8" borderId="9" xfId="0" applyFont="1" applyFill="1" applyBorder="1" applyAlignment="1">
      <alignment horizontal="left" vertical="center" wrapText="1"/>
    </xf>
    <xf numFmtId="0" fontId="13" fillId="0" borderId="10" xfId="0" applyFont="1" applyBorder="1" applyAlignment="1">
      <alignment horizontal="left" vertical="center" wrapText="1"/>
    </xf>
    <xf numFmtId="0" fontId="13" fillId="0" borderId="10" xfId="0" applyFont="1" applyBorder="1" applyAlignment="1">
      <alignment horizontal="left" vertical="center"/>
    </xf>
    <xf numFmtId="0" fontId="13" fillId="8" borderId="10" xfId="0" applyFont="1" applyFill="1" applyBorder="1" applyAlignment="1">
      <alignment horizontal="left" vertical="center" wrapText="1"/>
    </xf>
    <xf numFmtId="0" fontId="14" fillId="9" borderId="1" xfId="0" applyFont="1" applyFill="1" applyBorder="1" applyAlignment="1">
      <alignment horizontal="left"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3" fillId="0" borderId="9" xfId="0" applyFont="1" applyBorder="1" applyAlignment="1">
      <alignment horizontal="center" vertical="center"/>
    </xf>
    <xf numFmtId="0" fontId="15" fillId="7" borderId="1" xfId="2" applyFont="1" applyFill="1" applyBorder="1" applyAlignment="1">
      <alignment horizontal="left" vertical="center" wrapText="1"/>
    </xf>
    <xf numFmtId="0" fontId="16" fillId="10" borderId="0" xfId="0" applyFont="1" applyFill="1" applyAlignment="1">
      <alignment vertical="center"/>
    </xf>
    <xf numFmtId="0" fontId="1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xf>
    <xf numFmtId="0" fontId="3" fillId="7" borderId="1" xfId="0" applyFont="1" applyFill="1" applyBorder="1" applyAlignment="1">
      <alignment vertical="center" wrapText="1"/>
    </xf>
    <xf numFmtId="0" fontId="14" fillId="0" borderId="1" xfId="0" applyFont="1" applyBorder="1"/>
    <xf numFmtId="0" fontId="14" fillId="9" borderId="1" xfId="0" applyFont="1" applyFill="1" applyBorder="1" applyAlignment="1">
      <alignment vertical="center" wrapText="1"/>
    </xf>
    <xf numFmtId="0" fontId="19" fillId="11" borderId="2" xfId="0" applyFont="1" applyFill="1" applyBorder="1" applyAlignment="1">
      <alignment horizontal="left" vertical="center"/>
    </xf>
    <xf numFmtId="0" fontId="19" fillId="11" borderId="3" xfId="0" applyFont="1" applyFill="1" applyBorder="1" applyAlignment="1">
      <alignment horizontal="left" vertical="center"/>
    </xf>
    <xf numFmtId="0" fontId="19" fillId="11" borderId="1" xfId="0" applyFont="1" applyFill="1" applyBorder="1" applyAlignment="1">
      <alignment horizontal="left" vertical="center"/>
    </xf>
    <xf numFmtId="0" fontId="23" fillId="0" borderId="11" xfId="0" applyFont="1" applyBorder="1"/>
    <xf numFmtId="0" fontId="24" fillId="0" borderId="11" xfId="0" applyFont="1" applyBorder="1"/>
    <xf numFmtId="0" fontId="2" fillId="6" borderId="5" xfId="0" applyFont="1" applyFill="1" applyBorder="1" applyAlignment="1">
      <alignment horizontal="left" vertical="center"/>
    </xf>
    <xf numFmtId="0" fontId="2" fillId="6" borderId="6" xfId="0" applyFont="1" applyFill="1" applyBorder="1" applyAlignment="1">
      <alignment horizontal="left" vertical="center"/>
    </xf>
    <xf numFmtId="0" fontId="2" fillId="6" borderId="9" xfId="0" applyFont="1" applyFill="1" applyBorder="1" applyAlignment="1">
      <alignment horizontal="left" vertical="center"/>
    </xf>
    <xf numFmtId="0" fontId="5" fillId="2" borderId="11" xfId="0" applyFont="1" applyFill="1" applyBorder="1"/>
    <xf numFmtId="0" fontId="25" fillId="0" borderId="0" xfId="0" applyFont="1"/>
    <xf numFmtId="0" fontId="10" fillId="2" borderId="11" xfId="0" applyFont="1" applyFill="1" applyBorder="1" applyAlignment="1">
      <alignment horizontal="center" vertical="center"/>
    </xf>
    <xf numFmtId="0" fontId="10" fillId="2" borderId="11" xfId="0" applyFont="1" applyFill="1" applyBorder="1" applyAlignment="1">
      <alignment horizontal="center" vertical="center" wrapText="1"/>
    </xf>
    <xf numFmtId="0" fontId="13" fillId="0" borderId="11" xfId="0" applyFont="1" applyBorder="1" applyAlignment="1">
      <alignment horizontal="left" vertical="top" wrapText="1"/>
    </xf>
    <xf numFmtId="0" fontId="13" fillId="0" borderId="1" xfId="0" applyFont="1" applyBorder="1" applyAlignment="1">
      <alignment horizontal="left" vertical="center" wrapText="1"/>
    </xf>
    <xf numFmtId="0" fontId="13" fillId="15" borderId="1" xfId="0" applyFont="1" applyFill="1" applyBorder="1" applyAlignment="1">
      <alignment horizontal="left" vertical="center" wrapText="1"/>
    </xf>
    <xf numFmtId="0" fontId="3" fillId="0" borderId="11" xfId="0" applyFont="1" applyBorder="1" applyAlignment="1">
      <alignment horizontal="center" vertical="center" wrapText="1"/>
    </xf>
    <xf numFmtId="0" fontId="3" fillId="15" borderId="1" xfId="0" applyFont="1" applyFill="1" applyBorder="1" applyAlignment="1">
      <alignment horizontal="left" vertical="center" wrapText="1"/>
    </xf>
    <xf numFmtId="0" fontId="3" fillId="0" borderId="1" xfId="0" applyFont="1" applyBorder="1"/>
    <xf numFmtId="0" fontId="28" fillId="2" borderId="11" xfId="0" applyFont="1" applyFill="1" applyBorder="1"/>
    <xf numFmtId="0" fontId="3" fillId="0" borderId="0" xfId="0" applyFont="1"/>
    <xf numFmtId="0" fontId="3" fillId="0" borderId="11" xfId="0" applyFont="1" applyBorder="1"/>
    <xf numFmtId="0" fontId="28" fillId="2" borderId="11" xfId="0" applyFont="1" applyFill="1" applyBorder="1" applyAlignment="1">
      <alignment horizontal="center" vertical="center"/>
    </xf>
    <xf numFmtId="0" fontId="28" fillId="2" borderId="11" xfId="0" applyFont="1" applyFill="1" applyBorder="1" applyAlignment="1">
      <alignment horizontal="center" vertical="center" wrapText="1"/>
    </xf>
    <xf numFmtId="0" fontId="2" fillId="0" borderId="11" xfId="0" applyFont="1" applyBorder="1"/>
    <xf numFmtId="0" fontId="1" fillId="13" borderId="11" xfId="0" applyFont="1" applyFill="1" applyBorder="1" applyAlignment="1">
      <alignment horizontal="center" vertical="center"/>
    </xf>
    <xf numFmtId="15" fontId="1" fillId="13" borderId="11" xfId="0" applyNumberFormat="1" applyFont="1" applyFill="1" applyBorder="1" applyAlignment="1">
      <alignment horizontal="center" vertical="center"/>
    </xf>
    <xf numFmtId="0" fontId="13" fillId="0" borderId="11" xfId="0" applyFont="1" applyBorder="1" applyAlignment="1">
      <alignment horizontal="left" vertical="center"/>
    </xf>
    <xf numFmtId="0" fontId="13" fillId="0" borderId="14" xfId="0" applyFont="1" applyBorder="1" applyAlignment="1">
      <alignment horizontal="left" vertical="center" wrapText="1"/>
    </xf>
    <xf numFmtId="0" fontId="13" fillId="0" borderId="14" xfId="0" applyFont="1" applyBorder="1" applyAlignment="1">
      <alignment horizontal="left" vertical="center"/>
    </xf>
    <xf numFmtId="0" fontId="3" fillId="0" borderId="11" xfId="0" applyFont="1" applyBorder="1" applyAlignment="1">
      <alignment horizontal="left" vertical="center"/>
    </xf>
    <xf numFmtId="0" fontId="13" fillId="15" borderId="14" xfId="0" applyFont="1" applyFill="1" applyBorder="1" applyAlignment="1">
      <alignment horizontal="left" vertical="center" wrapText="1"/>
    </xf>
    <xf numFmtId="0" fontId="3" fillId="0" borderId="11" xfId="0" applyFont="1" applyBorder="1" applyAlignment="1">
      <alignment horizontal="center" vertical="center"/>
    </xf>
    <xf numFmtId="14" fontId="13" fillId="0" borderId="27" xfId="0" applyNumberFormat="1" applyFont="1" applyBorder="1" applyAlignment="1">
      <alignment horizontal="center" vertical="center"/>
    </xf>
    <xf numFmtId="0" fontId="3" fillId="15" borderId="11" xfId="0" applyFont="1" applyFill="1" applyBorder="1" applyAlignment="1">
      <alignment horizontal="left" vertical="center" wrapText="1"/>
    </xf>
    <xf numFmtId="0" fontId="3" fillId="0" borderId="11" xfId="0" applyFont="1" applyBorder="1" applyAlignment="1">
      <alignment vertical="center"/>
    </xf>
    <xf numFmtId="0" fontId="13" fillId="0" borderId="18" xfId="0" applyFont="1" applyBorder="1" applyAlignment="1">
      <alignment horizontal="left" vertical="center"/>
    </xf>
    <xf numFmtId="0" fontId="28" fillId="2" borderId="1" xfId="0" applyFont="1" applyFill="1" applyBorder="1"/>
    <xf numFmtId="0" fontId="29" fillId="0" borderId="1" xfId="0" applyFont="1" applyBorder="1"/>
    <xf numFmtId="0" fontId="28" fillId="2"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16" fillId="0" borderId="1" xfId="0" applyFont="1" applyBorder="1"/>
    <xf numFmtId="0" fontId="13" fillId="0" borderId="18" xfId="0" applyFont="1" applyBorder="1" applyAlignment="1">
      <alignment horizontal="left" vertical="top" wrapText="1"/>
    </xf>
    <xf numFmtId="0" fontId="13" fillId="15" borderId="18" xfId="0" applyFont="1" applyFill="1" applyBorder="1" applyAlignment="1">
      <alignment horizontal="left" vertical="top" wrapText="1"/>
    </xf>
    <xf numFmtId="0" fontId="13" fillId="15" borderId="18" xfId="0" applyFont="1" applyFill="1" applyBorder="1" applyAlignment="1">
      <alignment horizontal="left" vertical="center" wrapText="1"/>
    </xf>
    <xf numFmtId="0" fontId="3" fillId="0" borderId="1" xfId="0" applyFont="1" applyBorder="1" applyAlignment="1">
      <alignment wrapText="1"/>
    </xf>
    <xf numFmtId="0" fontId="3" fillId="0" borderId="4" xfId="0" applyFont="1" applyBorder="1" applyAlignment="1">
      <alignment wrapText="1"/>
    </xf>
    <xf numFmtId="0" fontId="3" fillId="0" borderId="11" xfId="0" applyFont="1" applyBorder="1" applyAlignment="1">
      <alignment horizontal="left" vertical="center" wrapText="1"/>
    </xf>
    <xf numFmtId="0" fontId="3" fillId="15" borderId="11" xfId="0" applyFont="1" applyFill="1" applyBorder="1" applyAlignment="1">
      <alignment horizontal="left" vertical="top" wrapText="1"/>
    </xf>
    <xf numFmtId="0" fontId="3" fillId="0" borderId="11" xfId="0" applyFont="1" applyBorder="1" applyAlignment="1">
      <alignment horizontal="left" vertical="top" wrapText="1"/>
    </xf>
    <xf numFmtId="0" fontId="3" fillId="0" borderId="11" xfId="0" applyFont="1" applyBorder="1" applyAlignment="1">
      <alignment vertical="center" wrapText="1"/>
    </xf>
    <xf numFmtId="0" fontId="1" fillId="13" borderId="11" xfId="0" applyFont="1" applyFill="1" applyBorder="1" applyAlignment="1">
      <alignment horizontal="center" vertical="center" wrapText="1"/>
    </xf>
    <xf numFmtId="15" fontId="1" fillId="13" borderId="11" xfId="0" applyNumberFormat="1" applyFont="1" applyFill="1" applyBorder="1" applyAlignment="1">
      <alignment horizontal="center" vertical="center" wrapText="1"/>
    </xf>
    <xf numFmtId="0" fontId="13" fillId="0" borderId="11" xfId="0" applyFont="1" applyBorder="1" applyAlignment="1">
      <alignment horizontal="left" vertical="center" wrapText="1"/>
    </xf>
    <xf numFmtId="14" fontId="3" fillId="0" borderId="11" xfId="0" applyNumberFormat="1" applyFont="1" applyBorder="1" applyAlignment="1">
      <alignment horizontal="center" vertical="center" wrapText="1"/>
    </xf>
    <xf numFmtId="0" fontId="3" fillId="0" borderId="2" xfId="0" applyFont="1" applyBorder="1" applyAlignment="1">
      <alignment vertical="center"/>
    </xf>
    <xf numFmtId="0" fontId="13" fillId="0" borderId="18" xfId="0" applyFont="1" applyBorder="1" applyAlignment="1">
      <alignment horizontal="left" vertical="center" wrapText="1"/>
    </xf>
    <xf numFmtId="0" fontId="2" fillId="16" borderId="0" xfId="0" applyFont="1" applyFill="1" applyAlignment="1">
      <alignment vertical="center"/>
    </xf>
    <xf numFmtId="0" fontId="13" fillId="15" borderId="11" xfId="0" applyFont="1" applyFill="1" applyBorder="1" applyAlignment="1">
      <alignment horizontal="left" vertical="top" wrapText="1"/>
    </xf>
    <xf numFmtId="0" fontId="3" fillId="15" borderId="11" xfId="0" quotePrefix="1" applyFont="1" applyFill="1" applyBorder="1" applyAlignment="1">
      <alignment horizontal="left" vertical="center" wrapText="1"/>
    </xf>
    <xf numFmtId="3" fontId="3" fillId="0" borderId="1" xfId="0" applyNumberFormat="1" applyFont="1" applyBorder="1" applyAlignment="1">
      <alignment vertical="center" wrapText="1"/>
    </xf>
    <xf numFmtId="0" fontId="3" fillId="12" borderId="1" xfId="0" applyFont="1" applyFill="1" applyBorder="1" applyAlignment="1">
      <alignment horizontal="center" vertical="center"/>
    </xf>
    <xf numFmtId="0" fontId="3" fillId="0" borderId="1" xfId="1" applyFont="1" applyBorder="1" applyAlignment="1">
      <alignment horizontal="center" vertical="center"/>
    </xf>
    <xf numFmtId="0" fontId="3" fillId="0" borderId="1" xfId="0" applyFont="1" applyBorder="1" applyAlignment="1">
      <alignment horizontal="right" vertical="center"/>
    </xf>
    <xf numFmtId="0" fontId="2" fillId="0" borderId="0" xfId="0" applyFont="1" applyAlignment="1">
      <alignment horizontal="right"/>
    </xf>
    <xf numFmtId="0" fontId="3" fillId="0" borderId="0" xfId="0" applyFont="1" applyAlignment="1">
      <alignment horizontal="left" vertical="center"/>
    </xf>
    <xf numFmtId="0" fontId="16" fillId="0" borderId="1" xfId="0" applyFont="1" applyBorder="1" applyAlignment="1">
      <alignment horizontal="center" vertical="center"/>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9" xfId="0" applyFont="1" applyBorder="1" applyAlignment="1">
      <alignment horizontal="center"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21" fillId="0" borderId="12" xfId="0" applyFont="1" applyBorder="1" applyAlignment="1">
      <alignment horizontal="left"/>
    </xf>
    <xf numFmtId="0" fontId="27" fillId="0" borderId="13" xfId="0" applyFont="1" applyBorder="1"/>
    <xf numFmtId="0" fontId="27" fillId="0" borderId="14" xfId="0" applyFont="1" applyBorder="1"/>
    <xf numFmtId="0" fontId="22" fillId="0" borderId="12" xfId="0" applyFont="1" applyBorder="1" applyAlignment="1">
      <alignment horizontal="left"/>
    </xf>
    <xf numFmtId="0" fontId="1" fillId="13" borderId="12" xfId="0" applyFont="1" applyFill="1" applyBorder="1" applyAlignment="1">
      <alignment horizontal="center" vertical="center" wrapText="1"/>
    </xf>
    <xf numFmtId="0" fontId="27" fillId="0" borderId="13" xfId="0" applyFont="1" applyBorder="1" applyAlignment="1">
      <alignment wrapText="1"/>
    </xf>
    <xf numFmtId="0" fontId="27" fillId="0" borderId="14" xfId="0" applyFont="1" applyBorder="1" applyAlignment="1">
      <alignment wrapText="1"/>
    </xf>
    <xf numFmtId="0" fontId="2" fillId="17" borderId="19" xfId="0" applyFont="1" applyFill="1" applyBorder="1" applyAlignment="1">
      <alignment horizontal="left" vertical="center" wrapText="1"/>
    </xf>
    <xf numFmtId="0" fontId="27" fillId="0" borderId="20" xfId="0" applyFont="1" applyBorder="1" applyAlignment="1">
      <alignment wrapText="1"/>
    </xf>
    <xf numFmtId="0" fontId="27" fillId="0" borderId="21" xfId="0" applyFont="1" applyBorder="1" applyAlignment="1">
      <alignment wrapText="1"/>
    </xf>
    <xf numFmtId="0" fontId="2" fillId="14" borderId="12" xfId="0" applyFont="1" applyFill="1" applyBorder="1" applyAlignment="1">
      <alignment horizontal="left" vertical="center" wrapText="1"/>
    </xf>
    <xf numFmtId="0" fontId="1" fillId="13" borderId="15" xfId="0" applyFont="1" applyFill="1" applyBorder="1" applyAlignment="1">
      <alignment horizontal="center" vertical="center" wrapText="1"/>
    </xf>
    <xf numFmtId="0" fontId="27" fillId="0" borderId="16" xfId="0" applyFont="1" applyBorder="1" applyAlignment="1">
      <alignment wrapText="1"/>
    </xf>
    <xf numFmtId="0" fontId="27" fillId="0" borderId="17" xfId="0" applyFont="1" applyBorder="1" applyAlignment="1">
      <alignment wrapText="1"/>
    </xf>
    <xf numFmtId="0" fontId="2" fillId="6" borderId="24" xfId="0" applyFont="1" applyFill="1" applyBorder="1" applyAlignment="1">
      <alignment horizontal="left" vertical="center"/>
    </xf>
    <xf numFmtId="0" fontId="2" fillId="6" borderId="25" xfId="0" applyFont="1" applyFill="1" applyBorder="1" applyAlignment="1">
      <alignment horizontal="left" vertical="center"/>
    </xf>
    <xf numFmtId="0" fontId="2" fillId="6" borderId="26" xfId="0" applyFont="1" applyFill="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1" fillId="4" borderId="1" xfId="0" applyFont="1" applyFill="1" applyBorder="1" applyAlignment="1">
      <alignment horizontal="left" vertical="center"/>
    </xf>
    <xf numFmtId="0" fontId="2" fillId="5" borderId="1" xfId="0" applyFont="1" applyFill="1" applyBorder="1" applyAlignment="1">
      <alignment horizontal="left" vertical="center"/>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left" vertical="center" wrapText="1"/>
    </xf>
    <xf numFmtId="0" fontId="4" fillId="4" borderId="1" xfId="0" applyFont="1" applyFill="1" applyBorder="1" applyAlignment="1">
      <alignment horizontal="left" vertical="center"/>
    </xf>
    <xf numFmtId="0" fontId="16" fillId="0" borderId="5" xfId="0" applyFont="1" applyBorder="1" applyAlignment="1">
      <alignment horizontal="left"/>
    </xf>
    <xf numFmtId="0" fontId="16" fillId="0" borderId="6" xfId="0" applyFont="1" applyBorder="1" applyAlignment="1">
      <alignment horizontal="left"/>
    </xf>
    <xf numFmtId="0" fontId="16" fillId="0" borderId="9" xfId="0" applyFont="1" applyBorder="1" applyAlignment="1">
      <alignment horizontal="left"/>
    </xf>
    <xf numFmtId="0" fontId="29" fillId="0" borderId="5" xfId="0" applyFont="1" applyBorder="1" applyAlignment="1">
      <alignment horizontal="left"/>
    </xf>
    <xf numFmtId="0" fontId="29" fillId="0" borderId="6" xfId="0" applyFont="1" applyBorder="1" applyAlignment="1">
      <alignment horizontal="left"/>
    </xf>
    <xf numFmtId="0" fontId="29" fillId="0" borderId="9" xfId="0" applyFont="1" applyBorder="1" applyAlignment="1">
      <alignment horizontal="left"/>
    </xf>
    <xf numFmtId="0" fontId="1" fillId="4" borderId="1" xfId="0" applyFont="1" applyFill="1" applyBorder="1" applyAlignment="1">
      <alignment horizontal="center"/>
    </xf>
    <xf numFmtId="0" fontId="2" fillId="5" borderId="2" xfId="0" applyFont="1" applyFill="1" applyBorder="1" applyAlignment="1">
      <alignment horizontal="left"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4" fillId="4" borderId="1" xfId="0" applyFont="1" applyFill="1" applyBorder="1" applyAlignment="1">
      <alignment horizontal="center"/>
    </xf>
    <xf numFmtId="0" fontId="2" fillId="6" borderId="7" xfId="0" applyFont="1" applyFill="1" applyBorder="1" applyAlignment="1">
      <alignment horizontal="left" vertical="center"/>
    </xf>
    <xf numFmtId="0" fontId="2" fillId="6" borderId="8" xfId="0" applyFont="1" applyFill="1" applyBorder="1" applyAlignment="1">
      <alignment horizontal="left" vertical="center"/>
    </xf>
    <xf numFmtId="0" fontId="2" fillId="6" borderId="10" xfId="0" applyFont="1" applyFill="1" applyBorder="1" applyAlignment="1">
      <alignment horizontal="left" vertical="center"/>
    </xf>
    <xf numFmtId="0" fontId="16" fillId="0" borderId="1" xfId="0" applyFont="1" applyBorder="1" applyAlignment="1">
      <alignment horizontal="left" vertical="center"/>
    </xf>
    <xf numFmtId="0" fontId="1" fillId="4" borderId="1" xfId="0" applyFont="1" applyFill="1" applyBorder="1" applyAlignment="1">
      <alignment horizontal="center" vertical="center"/>
    </xf>
    <xf numFmtId="0" fontId="2" fillId="5" borderId="5" xfId="0" applyFont="1" applyFill="1" applyBorder="1" applyAlignment="1">
      <alignment horizontal="left" vertical="center"/>
    </xf>
    <xf numFmtId="0" fontId="2" fillId="5" borderId="6" xfId="0" applyFont="1" applyFill="1" applyBorder="1" applyAlignment="1">
      <alignment horizontal="left" vertical="center"/>
    </xf>
    <xf numFmtId="0" fontId="2" fillId="5" borderId="9" xfId="0" applyFont="1" applyFill="1" applyBorder="1" applyAlignment="1">
      <alignment horizontal="left" vertical="center"/>
    </xf>
    <xf numFmtId="0" fontId="4" fillId="4" borderId="1" xfId="0" applyFont="1" applyFill="1" applyBorder="1" applyAlignment="1">
      <alignment horizontal="center" vertical="center"/>
    </xf>
    <xf numFmtId="0" fontId="29" fillId="0" borderId="1" xfId="0" applyFont="1" applyBorder="1" applyAlignment="1">
      <alignment horizontal="left" vertical="center"/>
    </xf>
    <xf numFmtId="0" fontId="6" fillId="0" borderId="1" xfId="0" applyFont="1" applyBorder="1" applyAlignment="1">
      <alignment horizontal="center"/>
    </xf>
    <xf numFmtId="0" fontId="7" fillId="0" borderId="1" xfId="0" applyFont="1" applyBorder="1" applyAlignment="1">
      <alignment horizontal="center"/>
    </xf>
    <xf numFmtId="0" fontId="8" fillId="0" borderId="1" xfId="0" applyFont="1" applyBorder="1" applyAlignment="1">
      <alignment horizontal="center"/>
    </xf>
    <xf numFmtId="0" fontId="2" fillId="6" borderId="5" xfId="0" applyFont="1" applyFill="1" applyBorder="1" applyAlignment="1">
      <alignment horizontal="left" vertical="center"/>
    </xf>
    <xf numFmtId="0" fontId="2" fillId="6" borderId="6" xfId="0" applyFont="1" applyFill="1" applyBorder="1" applyAlignment="1">
      <alignment horizontal="left" vertical="center"/>
    </xf>
    <xf numFmtId="0" fontId="2" fillId="6" borderId="9" xfId="0" applyFont="1" applyFill="1" applyBorder="1" applyAlignment="1">
      <alignment horizontal="left" vertical="center"/>
    </xf>
    <xf numFmtId="0" fontId="16" fillId="0" borderId="1" xfId="0" applyFont="1" applyBorder="1" applyAlignment="1">
      <alignment horizontal="left"/>
    </xf>
    <xf numFmtId="0" fontId="29" fillId="0" borderId="1" xfId="0" applyFont="1" applyBorder="1" applyAlignment="1">
      <alignment horizontal="left"/>
    </xf>
    <xf numFmtId="0" fontId="2" fillId="17" borderId="19" xfId="0" applyFont="1" applyFill="1" applyBorder="1" applyAlignment="1">
      <alignment horizontal="left" vertical="center"/>
    </xf>
    <xf numFmtId="0" fontId="29" fillId="0" borderId="20" xfId="0" applyFont="1" applyBorder="1"/>
    <xf numFmtId="0" fontId="29" fillId="0" borderId="21" xfId="0" applyFont="1" applyBorder="1"/>
    <xf numFmtId="0" fontId="2" fillId="0" borderId="12" xfId="0" applyFont="1" applyBorder="1" applyAlignment="1">
      <alignment horizontal="left"/>
    </xf>
    <xf numFmtId="0" fontId="29" fillId="0" borderId="13" xfId="0" applyFont="1" applyBorder="1"/>
    <xf numFmtId="0" fontId="29" fillId="0" borderId="14" xfId="0" applyFont="1" applyBorder="1"/>
    <xf numFmtId="0" fontId="3" fillId="0" borderId="12" xfId="0" applyFont="1" applyBorder="1" applyAlignment="1">
      <alignment horizontal="left"/>
    </xf>
    <xf numFmtId="0" fontId="1" fillId="13" borderId="12" xfId="0" applyFont="1" applyFill="1" applyBorder="1" applyAlignment="1">
      <alignment horizontal="center" vertical="center"/>
    </xf>
    <xf numFmtId="0" fontId="2" fillId="14" borderId="12" xfId="0" applyFont="1" applyFill="1" applyBorder="1" applyAlignment="1">
      <alignment horizontal="left" vertical="center"/>
    </xf>
    <xf numFmtId="0" fontId="1" fillId="13" borderId="15" xfId="0" applyFont="1" applyFill="1" applyBorder="1" applyAlignment="1">
      <alignment horizontal="center" vertical="center"/>
    </xf>
    <xf numFmtId="0" fontId="29" fillId="0" borderId="16" xfId="0" applyFont="1" applyBorder="1"/>
    <xf numFmtId="0" fontId="29" fillId="0" borderId="17" xfId="0" applyFont="1" applyBorder="1"/>
    <xf numFmtId="0" fontId="2" fillId="17" borderId="22" xfId="0" applyFont="1" applyFill="1" applyBorder="1" applyAlignment="1">
      <alignment horizontal="left" vertical="center"/>
    </xf>
    <xf numFmtId="0" fontId="29" fillId="0" borderId="0" xfId="0" applyFont="1"/>
    <xf numFmtId="0" fontId="29" fillId="0" borderId="23" xfId="0" applyFont="1" applyBorder="1"/>
    <xf numFmtId="0" fontId="2" fillId="14" borderId="19" xfId="0" applyFont="1" applyFill="1" applyBorder="1" applyAlignment="1">
      <alignment horizontal="left" vertical="center"/>
    </xf>
    <xf numFmtId="0" fontId="14" fillId="0" borderId="1" xfId="0" applyFont="1" applyBorder="1" applyAlignment="1">
      <alignment wrapText="1"/>
    </xf>
    <xf numFmtId="0" fontId="3" fillId="0" borderId="0" xfId="0" applyFont="1" applyAlignment="1">
      <alignment wrapText="1"/>
    </xf>
    <xf numFmtId="0" fontId="14" fillId="0" borderId="1" xfId="0" applyFont="1" applyBorder="1" applyAlignment="1">
      <alignment horizontal="left" vertical="center"/>
    </xf>
    <xf numFmtId="0" fontId="14" fillId="0" borderId="1" xfId="0" applyFont="1" applyBorder="1" applyAlignment="1">
      <alignment horizontal="left" vertical="center" wrapText="1"/>
    </xf>
    <xf numFmtId="0" fontId="14" fillId="0" borderId="1" xfId="0" applyFont="1" applyBorder="1" applyAlignment="1">
      <alignment vertical="center"/>
    </xf>
    <xf numFmtId="0" fontId="3" fillId="0" borderId="4" xfId="0" applyFont="1" applyBorder="1" applyAlignment="1">
      <alignment vertical="center" wrapText="1"/>
    </xf>
    <xf numFmtId="0" fontId="3" fillId="0" borderId="4" xfId="0" applyFont="1" applyBorder="1" applyAlignment="1">
      <alignment horizontal="center" vertical="center" wrapText="1"/>
    </xf>
    <xf numFmtId="14" fontId="13" fillId="0" borderId="17" xfId="0" applyNumberFormat="1" applyFont="1" applyBorder="1" applyAlignment="1">
      <alignment horizontal="center" vertical="center"/>
    </xf>
    <xf numFmtId="14" fontId="3" fillId="0" borderId="4" xfId="0" applyNumberFormat="1" applyFont="1" applyBorder="1" applyAlignment="1">
      <alignment horizontal="center" vertical="center"/>
    </xf>
    <xf numFmtId="0" fontId="3" fillId="0" borderId="2" xfId="0" applyFont="1" applyBorder="1" applyAlignment="1">
      <alignment vertical="center" wrapText="1"/>
    </xf>
    <xf numFmtId="0" fontId="3" fillId="0" borderId="2" xfId="0" applyFont="1" applyBorder="1" applyAlignment="1">
      <alignment horizontal="center" vertical="center" wrapText="1"/>
    </xf>
    <xf numFmtId="14" fontId="13" fillId="0" borderId="28" xfId="0" applyNumberFormat="1" applyFont="1" applyBorder="1" applyAlignment="1">
      <alignment horizontal="center" vertical="center"/>
    </xf>
    <xf numFmtId="0" fontId="3" fillId="0" borderId="29" xfId="0" applyFont="1" applyBorder="1" applyAlignment="1">
      <alignment horizontal="center" vertical="center" wrapText="1"/>
    </xf>
    <xf numFmtId="0" fontId="3" fillId="0" borderId="2" xfId="0" applyFont="1" applyBorder="1"/>
    <xf numFmtId="0" fontId="3" fillId="0" borderId="0" xfId="0" applyFont="1" applyAlignment="1">
      <alignment vertical="center" wrapText="1"/>
    </xf>
    <xf numFmtId="0" fontId="14" fillId="0" borderId="1" xfId="0" applyFont="1" applyBorder="1" applyAlignment="1">
      <alignment horizontal="left"/>
    </xf>
    <xf numFmtId="0" fontId="3" fillId="0" borderId="0" xfId="0" applyFont="1" applyAlignment="1">
      <alignment horizontal="left"/>
    </xf>
  </cellXfs>
  <cellStyles count="3">
    <cellStyle name="Hyperlink" xfId="1" builtinId="8"/>
    <cellStyle name="Normal" xfId="0" builtinId="0"/>
    <cellStyle name="Normal_Sheet1" xfId="2"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0</xdr:col>
      <xdr:colOff>1046268</xdr:colOff>
      <xdr:row>5</xdr:row>
      <xdr:rowOff>74718</xdr:rowOff>
    </xdr:from>
    <xdr:to>
      <xdr:col>3</xdr:col>
      <xdr:colOff>1216479</xdr:colOff>
      <xdr:row>29</xdr:row>
      <xdr:rowOff>75211</xdr:rowOff>
    </xdr:to>
    <xdr:pic>
      <xdr:nvPicPr>
        <xdr:cNvPr id="3" name="Picture 2">
          <a:extLst>
            <a:ext uri="{FF2B5EF4-FFF2-40B4-BE49-F238E27FC236}">
              <a16:creationId xmlns:a16="http://schemas.microsoft.com/office/drawing/2014/main" id="{2A4F4871-6C1F-2033-5741-BB686B6701E2}"/>
            </a:ext>
          </a:extLst>
        </xdr:cNvPr>
        <xdr:cNvPicPr>
          <a:picLocks noChangeAspect="1"/>
        </xdr:cNvPicPr>
      </xdr:nvPicPr>
      <xdr:blipFill>
        <a:blip xmlns:r="http://schemas.openxmlformats.org/officeDocument/2006/relationships" r:embed="rId1"/>
        <a:stretch>
          <a:fillRect/>
        </a:stretch>
      </xdr:blipFill>
      <xdr:spPr>
        <a:xfrm>
          <a:off x="1046268" y="1326575"/>
          <a:ext cx="8258297" cy="41806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1600201</xdr:colOff>
      <xdr:row>5</xdr:row>
      <xdr:rowOff>10886</xdr:rowOff>
    </xdr:from>
    <xdr:to>
      <xdr:col>4</xdr:col>
      <xdr:colOff>381000</xdr:colOff>
      <xdr:row>22</xdr:row>
      <xdr:rowOff>195942</xdr:rowOff>
    </xdr:to>
    <xdr:pic>
      <xdr:nvPicPr>
        <xdr:cNvPr id="2" name="Picture 1">
          <a:extLst>
            <a:ext uri="{FF2B5EF4-FFF2-40B4-BE49-F238E27FC236}">
              <a16:creationId xmlns:a16="http://schemas.microsoft.com/office/drawing/2014/main" id="{274CF715-4B09-FF7C-DC44-D844169E4116}"/>
            </a:ext>
          </a:extLst>
        </xdr:cNvPr>
        <xdr:cNvPicPr>
          <a:picLocks noChangeAspect="1"/>
        </xdr:cNvPicPr>
      </xdr:nvPicPr>
      <xdr:blipFill>
        <a:blip xmlns:r="http://schemas.openxmlformats.org/officeDocument/2006/relationships" r:embed="rId1"/>
        <a:stretch>
          <a:fillRect/>
        </a:stretch>
      </xdr:blipFill>
      <xdr:spPr>
        <a:xfrm>
          <a:off x="1600201" y="1099457"/>
          <a:ext cx="5747656" cy="38861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664030</xdr:colOff>
      <xdr:row>5</xdr:row>
      <xdr:rowOff>209761</xdr:rowOff>
    </xdr:from>
    <xdr:to>
      <xdr:col>4</xdr:col>
      <xdr:colOff>1628032</xdr:colOff>
      <xdr:row>27</xdr:row>
      <xdr:rowOff>87086</xdr:rowOff>
    </xdr:to>
    <xdr:pic>
      <xdr:nvPicPr>
        <xdr:cNvPr id="4" name="Picture 3">
          <a:extLst>
            <a:ext uri="{FF2B5EF4-FFF2-40B4-BE49-F238E27FC236}">
              <a16:creationId xmlns:a16="http://schemas.microsoft.com/office/drawing/2014/main" id="{4FE529D8-800C-AD5F-50DA-AB4D291B5331}"/>
            </a:ext>
          </a:extLst>
        </xdr:cNvPr>
        <xdr:cNvPicPr>
          <a:picLocks noChangeAspect="1"/>
        </xdr:cNvPicPr>
      </xdr:nvPicPr>
      <xdr:blipFill>
        <a:blip xmlns:r="http://schemas.openxmlformats.org/officeDocument/2006/relationships" r:embed="rId1"/>
        <a:stretch>
          <a:fillRect/>
        </a:stretch>
      </xdr:blipFill>
      <xdr:spPr>
        <a:xfrm>
          <a:off x="664030" y="1298332"/>
          <a:ext cx="9746794" cy="46670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1785257</xdr:colOff>
      <xdr:row>5</xdr:row>
      <xdr:rowOff>10885</xdr:rowOff>
    </xdr:from>
    <xdr:to>
      <xdr:col>4</xdr:col>
      <xdr:colOff>2340851</xdr:colOff>
      <xdr:row>26</xdr:row>
      <xdr:rowOff>43542</xdr:rowOff>
    </xdr:to>
    <xdr:pic>
      <xdr:nvPicPr>
        <xdr:cNvPr id="2" name="Picture 1">
          <a:extLst>
            <a:ext uri="{FF2B5EF4-FFF2-40B4-BE49-F238E27FC236}">
              <a16:creationId xmlns:a16="http://schemas.microsoft.com/office/drawing/2014/main" id="{44FE799F-4D6B-417A-BCEF-0F8DE835BF5F}"/>
            </a:ext>
          </a:extLst>
        </xdr:cNvPr>
        <xdr:cNvPicPr>
          <a:picLocks noChangeAspect="1"/>
        </xdr:cNvPicPr>
      </xdr:nvPicPr>
      <xdr:blipFill>
        <a:blip xmlns:r="http://schemas.openxmlformats.org/officeDocument/2006/relationships" r:embed="rId1"/>
        <a:stretch>
          <a:fillRect/>
        </a:stretch>
      </xdr:blipFill>
      <xdr:spPr>
        <a:xfrm>
          <a:off x="5573486" y="1284514"/>
          <a:ext cx="5356194" cy="4604657"/>
        </a:xfrm>
        <a:prstGeom prst="rect">
          <a:avLst/>
        </a:prstGeom>
      </xdr:spPr>
    </xdr:pic>
    <xdr:clientData/>
  </xdr:twoCellAnchor>
  <xdr:twoCellAnchor editAs="oneCell">
    <xdr:from>
      <xdr:col>1</xdr:col>
      <xdr:colOff>772886</xdr:colOff>
      <xdr:row>5</xdr:row>
      <xdr:rowOff>21772</xdr:rowOff>
    </xdr:from>
    <xdr:to>
      <xdr:col>2</xdr:col>
      <xdr:colOff>1822503</xdr:colOff>
      <xdr:row>21</xdr:row>
      <xdr:rowOff>148822</xdr:rowOff>
    </xdr:to>
    <xdr:pic>
      <xdr:nvPicPr>
        <xdr:cNvPr id="3" name="Picture 2">
          <a:extLst>
            <a:ext uri="{FF2B5EF4-FFF2-40B4-BE49-F238E27FC236}">
              <a16:creationId xmlns:a16="http://schemas.microsoft.com/office/drawing/2014/main" id="{8E8987F7-EA2F-11FF-74DF-1AE3E6426D5C}"/>
            </a:ext>
          </a:extLst>
        </xdr:cNvPr>
        <xdr:cNvPicPr>
          <a:picLocks noChangeAspect="1"/>
        </xdr:cNvPicPr>
      </xdr:nvPicPr>
      <xdr:blipFill>
        <a:blip xmlns:r="http://schemas.openxmlformats.org/officeDocument/2006/relationships" r:embed="rId2"/>
        <a:stretch>
          <a:fillRect/>
        </a:stretch>
      </xdr:blipFill>
      <xdr:spPr>
        <a:xfrm>
          <a:off x="1981200" y="1295401"/>
          <a:ext cx="3629532" cy="36104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892628</xdr:colOff>
      <xdr:row>6</xdr:row>
      <xdr:rowOff>54428</xdr:rowOff>
    </xdr:from>
    <xdr:to>
      <xdr:col>5</xdr:col>
      <xdr:colOff>702917</xdr:colOff>
      <xdr:row>24</xdr:row>
      <xdr:rowOff>130628</xdr:rowOff>
    </xdr:to>
    <xdr:pic>
      <xdr:nvPicPr>
        <xdr:cNvPr id="3" name="Picture 2">
          <a:extLst>
            <a:ext uri="{FF2B5EF4-FFF2-40B4-BE49-F238E27FC236}">
              <a16:creationId xmlns:a16="http://schemas.microsoft.com/office/drawing/2014/main" id="{382AB14F-0E00-BE92-F9DE-043AB9A66A90}"/>
            </a:ext>
          </a:extLst>
        </xdr:cNvPr>
        <xdr:cNvPicPr>
          <a:picLocks noChangeAspect="1"/>
        </xdr:cNvPicPr>
      </xdr:nvPicPr>
      <xdr:blipFill>
        <a:blip xmlns:r="http://schemas.openxmlformats.org/officeDocument/2006/relationships" r:embed="rId1"/>
        <a:stretch>
          <a:fillRect/>
        </a:stretch>
      </xdr:blipFill>
      <xdr:spPr>
        <a:xfrm>
          <a:off x="892628" y="1360714"/>
          <a:ext cx="11327375" cy="399505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272143</xdr:colOff>
      <xdr:row>5</xdr:row>
      <xdr:rowOff>95682</xdr:rowOff>
    </xdr:from>
    <xdr:to>
      <xdr:col>4</xdr:col>
      <xdr:colOff>1208690</xdr:colOff>
      <xdr:row>25</xdr:row>
      <xdr:rowOff>152399</xdr:rowOff>
    </xdr:to>
    <xdr:pic>
      <xdr:nvPicPr>
        <xdr:cNvPr id="3" name="Picture 2">
          <a:extLst>
            <a:ext uri="{FF2B5EF4-FFF2-40B4-BE49-F238E27FC236}">
              <a16:creationId xmlns:a16="http://schemas.microsoft.com/office/drawing/2014/main" id="{42440F03-4BAE-9A45-DDD9-5AE156D89A59}"/>
            </a:ext>
          </a:extLst>
        </xdr:cNvPr>
        <xdr:cNvPicPr>
          <a:picLocks noChangeAspect="1"/>
        </xdr:cNvPicPr>
      </xdr:nvPicPr>
      <xdr:blipFill>
        <a:blip xmlns:r="http://schemas.openxmlformats.org/officeDocument/2006/relationships" r:embed="rId1"/>
        <a:stretch>
          <a:fillRect/>
        </a:stretch>
      </xdr:blipFill>
      <xdr:spPr>
        <a:xfrm>
          <a:off x="1415143" y="1184253"/>
          <a:ext cx="8806918" cy="44110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2024742</xdr:colOff>
      <xdr:row>5</xdr:row>
      <xdr:rowOff>54428</xdr:rowOff>
    </xdr:from>
    <xdr:to>
      <xdr:col>4</xdr:col>
      <xdr:colOff>2384404</xdr:colOff>
      <xdr:row>29</xdr:row>
      <xdr:rowOff>124691</xdr:rowOff>
    </xdr:to>
    <xdr:pic>
      <xdr:nvPicPr>
        <xdr:cNvPr id="3" name="Picture 2">
          <a:extLst>
            <a:ext uri="{FF2B5EF4-FFF2-40B4-BE49-F238E27FC236}">
              <a16:creationId xmlns:a16="http://schemas.microsoft.com/office/drawing/2014/main" id="{7A08A7EF-2507-C830-4B76-6A3EFBE2BAD8}"/>
            </a:ext>
          </a:extLst>
        </xdr:cNvPr>
        <xdr:cNvPicPr>
          <a:picLocks noChangeAspect="1"/>
        </xdr:cNvPicPr>
      </xdr:nvPicPr>
      <xdr:blipFill>
        <a:blip xmlns:r="http://schemas.openxmlformats.org/officeDocument/2006/relationships" r:embed="rId1"/>
        <a:stretch>
          <a:fillRect/>
        </a:stretch>
      </xdr:blipFill>
      <xdr:spPr>
        <a:xfrm>
          <a:off x="2024742" y="1093519"/>
          <a:ext cx="10390353" cy="50578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315685</xdr:colOff>
      <xdr:row>5</xdr:row>
      <xdr:rowOff>152400</xdr:rowOff>
    </xdr:from>
    <xdr:to>
      <xdr:col>4</xdr:col>
      <xdr:colOff>3200399</xdr:colOff>
      <xdr:row>30</xdr:row>
      <xdr:rowOff>5569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315595" y="1419225"/>
          <a:ext cx="11852910" cy="44246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742950</xdr:colOff>
      <xdr:row>5</xdr:row>
      <xdr:rowOff>85699</xdr:rowOff>
    </xdr:from>
    <xdr:to>
      <xdr:col>3</xdr:col>
      <xdr:colOff>2611671</xdr:colOff>
      <xdr:row>29</xdr:row>
      <xdr:rowOff>110836</xdr:rowOff>
    </xdr:to>
    <xdr:pic>
      <xdr:nvPicPr>
        <xdr:cNvPr id="2" name="Picture 1">
          <a:extLst>
            <a:ext uri="{FF2B5EF4-FFF2-40B4-BE49-F238E27FC236}">
              <a16:creationId xmlns:a16="http://schemas.microsoft.com/office/drawing/2014/main" id="{770DB7B3-4700-83BB-7C6A-F4F4151480CC}"/>
            </a:ext>
          </a:extLst>
        </xdr:cNvPr>
        <xdr:cNvPicPr>
          <a:picLocks noChangeAspect="1"/>
        </xdr:cNvPicPr>
      </xdr:nvPicPr>
      <xdr:blipFill>
        <a:blip xmlns:r="http://schemas.openxmlformats.org/officeDocument/2006/relationships" r:embed="rId1"/>
        <a:stretch>
          <a:fillRect/>
        </a:stretch>
      </xdr:blipFill>
      <xdr:spPr>
        <a:xfrm>
          <a:off x="742950" y="1124790"/>
          <a:ext cx="10985012" cy="501277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1427018</xdr:colOff>
      <xdr:row>5</xdr:row>
      <xdr:rowOff>129603</xdr:rowOff>
    </xdr:from>
    <xdr:to>
      <xdr:col>4</xdr:col>
      <xdr:colOff>1044619</xdr:colOff>
      <xdr:row>29</xdr:row>
      <xdr:rowOff>69273</xdr:rowOff>
    </xdr:to>
    <xdr:pic>
      <xdr:nvPicPr>
        <xdr:cNvPr id="2" name="Picture 1">
          <a:extLst>
            <a:ext uri="{FF2B5EF4-FFF2-40B4-BE49-F238E27FC236}">
              <a16:creationId xmlns:a16="http://schemas.microsoft.com/office/drawing/2014/main" id="{938C7953-C831-9E98-300D-5AE8EA199D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7018" y="1168694"/>
          <a:ext cx="9398910" cy="4927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2465524</xdr:colOff>
      <xdr:row>5</xdr:row>
      <xdr:rowOff>93987</xdr:rowOff>
    </xdr:from>
    <xdr:to>
      <xdr:col>5</xdr:col>
      <xdr:colOff>241418</xdr:colOff>
      <xdr:row>29</xdr:row>
      <xdr:rowOff>77492</xdr:rowOff>
    </xdr:to>
    <xdr:pic>
      <xdr:nvPicPr>
        <xdr:cNvPr id="2" name="Picture 1">
          <a:extLst>
            <a:ext uri="{FF2B5EF4-FFF2-40B4-BE49-F238E27FC236}">
              <a16:creationId xmlns:a16="http://schemas.microsoft.com/office/drawing/2014/main" id="{F33B2537-490B-4619-84CF-82B2FC7CE1CE}"/>
            </a:ext>
          </a:extLst>
        </xdr:cNvPr>
        <xdr:cNvPicPr>
          <a:picLocks noChangeAspect="1"/>
        </xdr:cNvPicPr>
      </xdr:nvPicPr>
      <xdr:blipFill>
        <a:blip xmlns:r="http://schemas.openxmlformats.org/officeDocument/2006/relationships" r:embed="rId1"/>
        <a:stretch>
          <a:fillRect/>
        </a:stretch>
      </xdr:blipFill>
      <xdr:spPr>
        <a:xfrm>
          <a:off x="3744134" y="1191784"/>
          <a:ext cx="10807386" cy="525292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665016</xdr:colOff>
      <xdr:row>5</xdr:row>
      <xdr:rowOff>27709</xdr:rowOff>
    </xdr:from>
    <xdr:to>
      <xdr:col>4</xdr:col>
      <xdr:colOff>876749</xdr:colOff>
      <xdr:row>29</xdr:row>
      <xdr:rowOff>110837</xdr:rowOff>
    </xdr:to>
    <xdr:pic>
      <xdr:nvPicPr>
        <xdr:cNvPr id="3" name="Picture 2">
          <a:extLst>
            <a:ext uri="{FF2B5EF4-FFF2-40B4-BE49-F238E27FC236}">
              <a16:creationId xmlns:a16="http://schemas.microsoft.com/office/drawing/2014/main" id="{817CE37E-2760-1FAC-D916-62B789933D92}"/>
            </a:ext>
          </a:extLst>
        </xdr:cNvPr>
        <xdr:cNvPicPr>
          <a:picLocks noChangeAspect="1"/>
        </xdr:cNvPicPr>
      </xdr:nvPicPr>
      <xdr:blipFill>
        <a:blip xmlns:r="http://schemas.openxmlformats.org/officeDocument/2006/relationships" r:embed="rId1"/>
        <a:stretch>
          <a:fillRect/>
        </a:stretch>
      </xdr:blipFill>
      <xdr:spPr>
        <a:xfrm>
          <a:off x="4876798" y="1066800"/>
          <a:ext cx="7083587" cy="507076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2285999</xdr:colOff>
      <xdr:row>5</xdr:row>
      <xdr:rowOff>32656</xdr:rowOff>
    </xdr:from>
    <xdr:to>
      <xdr:col>4</xdr:col>
      <xdr:colOff>2464586</xdr:colOff>
      <xdr:row>29</xdr:row>
      <xdr:rowOff>138545</xdr:rowOff>
    </xdr:to>
    <xdr:pic>
      <xdr:nvPicPr>
        <xdr:cNvPr id="3" name="Picture 2">
          <a:extLst>
            <a:ext uri="{FF2B5EF4-FFF2-40B4-BE49-F238E27FC236}">
              <a16:creationId xmlns:a16="http://schemas.microsoft.com/office/drawing/2014/main" id="{60BEDF68-E713-7F42-8AFD-C1F151B9BB26}"/>
            </a:ext>
          </a:extLst>
        </xdr:cNvPr>
        <xdr:cNvPicPr>
          <a:picLocks noChangeAspect="1"/>
        </xdr:cNvPicPr>
      </xdr:nvPicPr>
      <xdr:blipFill>
        <a:blip xmlns:r="http://schemas.openxmlformats.org/officeDocument/2006/relationships" r:embed="rId1"/>
        <a:stretch>
          <a:fillRect/>
        </a:stretch>
      </xdr:blipFill>
      <xdr:spPr>
        <a:xfrm>
          <a:off x="5070763" y="1071747"/>
          <a:ext cx="7285968" cy="50935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1239983</xdr:colOff>
      <xdr:row>5</xdr:row>
      <xdr:rowOff>68283</xdr:rowOff>
    </xdr:from>
    <xdr:to>
      <xdr:col>4</xdr:col>
      <xdr:colOff>236554</xdr:colOff>
      <xdr:row>29</xdr:row>
      <xdr:rowOff>32658</xdr:rowOff>
    </xdr:to>
    <xdr:pic>
      <xdr:nvPicPr>
        <xdr:cNvPr id="3" name="Picture 2">
          <a:extLst>
            <a:ext uri="{FF2B5EF4-FFF2-40B4-BE49-F238E27FC236}">
              <a16:creationId xmlns:a16="http://schemas.microsoft.com/office/drawing/2014/main" id="{52DA6C69-8220-1F0D-DE9F-28EE13A5597C}"/>
            </a:ext>
          </a:extLst>
        </xdr:cNvPr>
        <xdr:cNvPicPr>
          <a:picLocks noChangeAspect="1"/>
        </xdr:cNvPicPr>
      </xdr:nvPicPr>
      <xdr:blipFill>
        <a:blip xmlns:r="http://schemas.openxmlformats.org/officeDocument/2006/relationships" r:embed="rId1"/>
        <a:stretch>
          <a:fillRect/>
        </a:stretch>
      </xdr:blipFill>
      <xdr:spPr>
        <a:xfrm>
          <a:off x="1239983" y="1156854"/>
          <a:ext cx="10078228" cy="518951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1309256</xdr:colOff>
      <xdr:row>5</xdr:row>
      <xdr:rowOff>108857</xdr:rowOff>
    </xdr:from>
    <xdr:to>
      <xdr:col>3</xdr:col>
      <xdr:colOff>1401536</xdr:colOff>
      <xdr:row>30</xdr:row>
      <xdr:rowOff>1790</xdr:rowOff>
    </xdr:to>
    <xdr:pic>
      <xdr:nvPicPr>
        <xdr:cNvPr id="3" name="Picture 2">
          <a:extLst>
            <a:ext uri="{FF2B5EF4-FFF2-40B4-BE49-F238E27FC236}">
              <a16:creationId xmlns:a16="http://schemas.microsoft.com/office/drawing/2014/main" id="{1153725F-B0C1-FD42-4DC5-91F24F2A7425}"/>
            </a:ext>
          </a:extLst>
        </xdr:cNvPr>
        <xdr:cNvPicPr>
          <a:picLocks noChangeAspect="1"/>
        </xdr:cNvPicPr>
      </xdr:nvPicPr>
      <xdr:blipFill>
        <a:blip xmlns:r="http://schemas.openxmlformats.org/officeDocument/2006/relationships" r:embed="rId1"/>
        <a:stretch>
          <a:fillRect/>
        </a:stretch>
      </xdr:blipFill>
      <xdr:spPr>
        <a:xfrm>
          <a:off x="4017077" y="1129393"/>
          <a:ext cx="4541816" cy="499561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zoomScale="85" zoomScaleNormal="85" workbookViewId="0">
      <selection activeCell="I16" sqref="I16"/>
    </sheetView>
  </sheetViews>
  <sheetFormatPr defaultColWidth="9" defaultRowHeight="16.8"/>
  <cols>
    <col min="1" max="1" width="14.33203125" style="60" customWidth="1"/>
    <col min="2" max="2" width="41.33203125" style="60" customWidth="1"/>
    <col min="3" max="3" width="38.109375" style="60" customWidth="1"/>
    <col min="4" max="4" width="31.44140625" style="60" customWidth="1"/>
    <col min="5" max="5" width="14" style="60" customWidth="1"/>
    <col min="6" max="16384" width="9" style="60"/>
  </cols>
  <sheetData>
    <row r="1" spans="1:5">
      <c r="A1" s="106" t="s">
        <v>0</v>
      </c>
      <c r="B1" s="106"/>
      <c r="C1" s="106"/>
      <c r="D1" s="106"/>
      <c r="E1" s="105"/>
    </row>
    <row r="2" spans="1:5">
      <c r="A2" s="106"/>
      <c r="B2" s="106"/>
      <c r="C2" s="106"/>
      <c r="D2" s="106"/>
      <c r="E2" s="105"/>
    </row>
    <row r="3" spans="1:5">
      <c r="A3" s="43" t="s">
        <v>1</v>
      </c>
      <c r="B3" s="107" t="s">
        <v>116</v>
      </c>
      <c r="C3" s="108"/>
      <c r="D3" s="109"/>
      <c r="E3" s="105"/>
    </row>
    <row r="4" spans="1:5">
      <c r="A4" s="41" t="s">
        <v>2</v>
      </c>
      <c r="B4" s="41" t="s">
        <v>3</v>
      </c>
      <c r="C4" s="41" t="s">
        <v>4</v>
      </c>
      <c r="D4" s="42" t="s">
        <v>5</v>
      </c>
      <c r="E4" s="41" t="s">
        <v>6</v>
      </c>
    </row>
    <row r="5" spans="1:5">
      <c r="A5" s="101">
        <v>1</v>
      </c>
      <c r="B5" s="11" t="s">
        <v>117</v>
      </c>
      <c r="C5" s="102" t="s">
        <v>117</v>
      </c>
      <c r="D5" s="3">
        <f>'Giỏ hàng'!B4</f>
        <v>37</v>
      </c>
      <c r="E5" s="3"/>
    </row>
    <row r="6" spans="1:5">
      <c r="A6" s="11">
        <v>2</v>
      </c>
      <c r="B6" s="11" t="s">
        <v>111</v>
      </c>
      <c r="C6" s="102" t="s">
        <v>111</v>
      </c>
      <c r="D6" s="3">
        <f>'Đặt bàn'!B4</f>
        <v>31</v>
      </c>
      <c r="E6" s="3"/>
    </row>
    <row r="7" spans="1:5">
      <c r="A7" s="11">
        <v>3</v>
      </c>
      <c r="B7" s="11" t="s">
        <v>112</v>
      </c>
      <c r="C7" s="102" t="s">
        <v>112</v>
      </c>
      <c r="D7" s="103">
        <f>Order!B4</f>
        <v>23</v>
      </c>
      <c r="E7" s="103"/>
    </row>
    <row r="8" spans="1:5">
      <c r="A8" s="11">
        <v>4</v>
      </c>
      <c r="B8" s="11" t="s">
        <v>118</v>
      </c>
      <c r="C8" s="102" t="s">
        <v>118</v>
      </c>
      <c r="D8" s="103">
        <f>'Lịch sử đặt hàng'!B4</f>
        <v>19</v>
      </c>
      <c r="E8" s="103"/>
    </row>
    <row r="9" spans="1:5">
      <c r="A9" s="11">
        <v>5</v>
      </c>
      <c r="B9" s="11" t="s">
        <v>113</v>
      </c>
      <c r="C9" s="102" t="s">
        <v>113</v>
      </c>
      <c r="D9" s="103">
        <f>'Quản lý đặt bàn'!B4</f>
        <v>15</v>
      </c>
      <c r="E9" s="103"/>
    </row>
    <row r="10" spans="1:5">
      <c r="A10" s="110">
        <v>6</v>
      </c>
      <c r="B10" s="110" t="s">
        <v>119</v>
      </c>
      <c r="C10" s="102" t="s">
        <v>126</v>
      </c>
      <c r="D10" s="103">
        <f>'Danh sách khuyến mãi'!B4</f>
        <v>13</v>
      </c>
      <c r="E10" s="103"/>
    </row>
    <row r="11" spans="1:5">
      <c r="A11" s="111"/>
      <c r="B11" s="111"/>
      <c r="C11" s="102" t="s">
        <v>102</v>
      </c>
      <c r="D11" s="103">
        <f>'Thêm khuyến mãi'!B4</f>
        <v>31</v>
      </c>
      <c r="E11" s="103"/>
    </row>
    <row r="12" spans="1:5">
      <c r="A12" s="11">
        <v>7</v>
      </c>
      <c r="B12" s="11" t="s">
        <v>946</v>
      </c>
      <c r="C12" s="102" t="s">
        <v>945</v>
      </c>
      <c r="D12" s="103">
        <f>'Quản lý đặt hàng'!B4</f>
        <v>12</v>
      </c>
      <c r="E12" s="103"/>
    </row>
    <row r="13" spans="1:5">
      <c r="A13" s="11">
        <v>8</v>
      </c>
      <c r="B13" s="11" t="s">
        <v>114</v>
      </c>
      <c r="C13" s="102" t="s">
        <v>127</v>
      </c>
      <c r="D13" s="103">
        <f>'Thống kê '!B4</f>
        <v>12</v>
      </c>
      <c r="E13" s="103"/>
    </row>
    <row r="14" spans="1:5">
      <c r="A14" s="110">
        <v>9</v>
      </c>
      <c r="B14" s="110" t="s">
        <v>115</v>
      </c>
      <c r="C14" s="102" t="s">
        <v>124</v>
      </c>
      <c r="D14" s="103">
        <f>'Danh sách kho '!B4</f>
        <v>15</v>
      </c>
      <c r="E14" s="103"/>
    </row>
    <row r="15" spans="1:5">
      <c r="A15" s="112"/>
      <c r="B15" s="112"/>
      <c r="C15" s="102" t="s">
        <v>125</v>
      </c>
      <c r="D15" s="103">
        <f>'Thêm nguyên liệu'!B4</f>
        <v>12</v>
      </c>
      <c r="E15" s="103"/>
    </row>
    <row r="16" spans="1:5">
      <c r="A16" s="111"/>
      <c r="B16" s="111"/>
      <c r="C16" s="102" t="s">
        <v>128</v>
      </c>
      <c r="D16" s="103">
        <f>'Cập nhật nguyên liệu'!B4</f>
        <v>12</v>
      </c>
      <c r="E16" s="103"/>
    </row>
    <row r="17" spans="1:5">
      <c r="A17" s="110">
        <v>10</v>
      </c>
      <c r="B17" s="110" t="s">
        <v>855</v>
      </c>
      <c r="C17" s="102" t="s">
        <v>855</v>
      </c>
      <c r="D17" s="103">
        <f>'Quản lý phiếu nhập kho'!B4</f>
        <v>10</v>
      </c>
      <c r="E17" s="103"/>
    </row>
    <row r="18" spans="1:5">
      <c r="A18" s="111"/>
      <c r="B18" s="111"/>
      <c r="C18" s="102" t="s">
        <v>854</v>
      </c>
      <c r="D18" s="103">
        <f>'Tạo phiếu nhập kho'!B4</f>
        <v>18</v>
      </c>
      <c r="E18" s="103"/>
    </row>
    <row r="19" spans="1:5">
      <c r="C19" s="104" t="s">
        <v>947</v>
      </c>
      <c r="D19" s="60">
        <f>SUM(D5:D18)</f>
        <v>260</v>
      </c>
    </row>
  </sheetData>
  <mergeCells count="8">
    <mergeCell ref="A17:A18"/>
    <mergeCell ref="B14:B16"/>
    <mergeCell ref="B17:B18"/>
    <mergeCell ref="A1:D2"/>
    <mergeCell ref="B3:D3"/>
    <mergeCell ref="A10:A11"/>
    <mergeCell ref="B10:B11"/>
    <mergeCell ref="A14:A16"/>
  </mergeCells>
  <hyperlinks>
    <hyperlink ref="C5" location="'Giỏ hàng'!A2" display="Giỏ hàng" xr:uid="{00000000-0004-0000-0000-000000000000}"/>
    <hyperlink ref="C6" location="'Đặt bàn'!A2" display="Đặt bàn" xr:uid="{865850D2-07C9-4F02-8A90-DCFE7480BC12}"/>
    <hyperlink ref="C7" location="Order!A1" display="Order" xr:uid="{1EE261B1-1A26-4060-A75C-5C609487CFFB}"/>
    <hyperlink ref="C8" location="'Lịch sử đặt hàng'!A1" display="Lịch sử đặt hàng" xr:uid="{010057E6-5AC0-4912-A9F0-199F94FE9551}"/>
    <hyperlink ref="C9" location="'Quản lý đặt bàn'!A1" display="Quản lý đặt bàn" xr:uid="{387ED191-0D6E-42E6-85B1-DEFE4DA7B971}"/>
    <hyperlink ref="C10" location="'Danh sách khuyến mãi'!A1" display="Danh sách khuyến mãi" xr:uid="{4CF9C1C9-3E3F-4056-85CC-5F5DF04DDB2B}"/>
    <hyperlink ref="C11" location="'Thêm khuyến mãi'!A1" display="Thêm khuyến mãi" xr:uid="{DE955F35-BEB7-4C2E-A868-582B1D6F4E29}"/>
    <hyperlink ref="C13" location="'Thống kê '!A1" display="Thống kê" xr:uid="{F4059997-0D1E-4C7C-86C7-F03FEDBF56BE}"/>
    <hyperlink ref="C14" location="'Danh sách kho '!A1" display="Danh sách kho" xr:uid="{53820F28-694F-4220-B41C-72775CEB0853}"/>
    <hyperlink ref="C15" location="'Thêm nguyên liệu'!A1" display="Thêm nguyên liệu" xr:uid="{A2F14B1D-8129-4C3D-A9D2-1ECCF37131D8}"/>
    <hyperlink ref="C16" location="'Cập nhật nguyên liệu'!A1" display="Chỉnh sửa nguyên liệu" xr:uid="{5AB2B59B-7F69-4EC1-A01F-E88D682341AD}"/>
    <hyperlink ref="C12" location="'Quản lý đặt hàng'!A1" display="Quản lý đặt hàng" xr:uid="{E5C15A90-2EAA-49D3-9BA7-5967814F9B81}"/>
    <hyperlink ref="C17" location="'Quản lý phiếu nhập kho'!A1" display="Quản lý phiếu nhập kho" xr:uid="{E1D15978-303C-41C1-9C4B-5FD759FF62F3}"/>
    <hyperlink ref="C18" location="'Tạo phiếu nhập kho'!A1" display="Tạo phiếu nhập kho" xr:uid="{E793F418-5C1E-4609-A6AD-FE6D4E0A3036}"/>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499984740745262"/>
  </sheetPr>
  <dimension ref="A1:N72"/>
  <sheetViews>
    <sheetView zoomScale="70" zoomScaleNormal="70" workbookViewId="0">
      <selection activeCell="F4" sqref="F4:F5"/>
    </sheetView>
  </sheetViews>
  <sheetFormatPr defaultColWidth="14.44140625" defaultRowHeight="13.8"/>
  <cols>
    <col min="1" max="1" width="17.5546875" style="50" customWidth="1"/>
    <col min="2" max="2" width="50.33203125" style="50" customWidth="1"/>
    <col min="3" max="3" width="50" style="50" customWidth="1"/>
    <col min="4" max="4" width="36" style="50" customWidth="1"/>
    <col min="5" max="5" width="56" style="50" customWidth="1"/>
    <col min="6" max="6" width="54.5546875" style="50" customWidth="1"/>
    <col min="7" max="7" width="12.109375" style="50" customWidth="1"/>
    <col min="8" max="8" width="15.88671875" style="50" customWidth="1"/>
    <col min="9" max="9" width="17" style="50" customWidth="1"/>
    <col min="10" max="10" width="12.109375" style="50" customWidth="1"/>
    <col min="11" max="11" width="15.88671875" style="50" customWidth="1"/>
    <col min="12" max="12" width="17" style="50" customWidth="1"/>
    <col min="13" max="13" width="11.33203125" style="50" customWidth="1"/>
    <col min="14" max="26" width="9.109375" style="50" customWidth="1"/>
    <col min="27" max="16384" width="14.44140625" style="50"/>
  </cols>
  <sheetData>
    <row r="1" spans="1:6" ht="22.8">
      <c r="A1" s="49" t="s">
        <v>8</v>
      </c>
      <c r="B1" s="113" t="s">
        <v>116</v>
      </c>
      <c r="C1" s="114"/>
      <c r="D1" s="114"/>
      <c r="E1" s="114"/>
      <c r="F1" s="115"/>
    </row>
    <row r="2" spans="1:6" ht="22.8">
      <c r="A2" s="49" t="s">
        <v>9</v>
      </c>
      <c r="B2" s="116" t="s">
        <v>117</v>
      </c>
      <c r="C2" s="114"/>
      <c r="D2" s="114"/>
      <c r="E2" s="114"/>
      <c r="F2" s="115"/>
    </row>
    <row r="3" spans="1:6" ht="18">
      <c r="A3" s="44"/>
      <c r="B3" s="51" t="s">
        <v>10</v>
      </c>
      <c r="C3" s="51" t="s">
        <v>11</v>
      </c>
      <c r="D3" s="51" t="s">
        <v>12</v>
      </c>
      <c r="E3" s="52" t="s">
        <v>13</v>
      </c>
      <c r="F3" s="51" t="s">
        <v>14</v>
      </c>
    </row>
    <row r="4" spans="1:6" ht="17.399999999999999">
      <c r="A4" s="45" t="s">
        <v>15</v>
      </c>
      <c r="B4" s="53">
        <f>COUNTA(A35:A72)- 1</f>
        <v>37</v>
      </c>
      <c r="C4" s="53">
        <f>COUNTIF(G:G,"Failed")</f>
        <v>3</v>
      </c>
      <c r="D4" s="53">
        <f>COUNTIF(G:G,"Untested")</f>
        <v>0</v>
      </c>
      <c r="E4" s="53">
        <f>COUNTIF(G:G,"Blocked")</f>
        <v>0</v>
      </c>
      <c r="F4" s="53">
        <f t="shared" ref="F4:F5" si="0">B4</f>
        <v>37</v>
      </c>
    </row>
    <row r="5" spans="1:6" ht="17.399999999999999">
      <c r="A5" s="45" t="s">
        <v>16</v>
      </c>
      <c r="B5" s="53">
        <f>COUNTA(A59:A72)</f>
        <v>14</v>
      </c>
      <c r="C5" s="53">
        <f>COUNTIF(J:J,"Failed")</f>
        <v>0</v>
      </c>
      <c r="D5" s="53">
        <f>COUNTIF(J:J,"Untested")</f>
        <v>0</v>
      </c>
      <c r="E5" s="53">
        <f>COUNTIF(J:J,"Blocked")</f>
        <v>0</v>
      </c>
      <c r="F5" s="53">
        <f t="shared" si="0"/>
        <v>14</v>
      </c>
    </row>
    <row r="31" spans="1:13">
      <c r="A31" s="124" t="s">
        <v>17</v>
      </c>
      <c r="B31" s="124" t="s">
        <v>6</v>
      </c>
      <c r="C31" s="124" t="s">
        <v>18</v>
      </c>
      <c r="D31" s="124" t="s">
        <v>19</v>
      </c>
      <c r="E31" s="124" t="s">
        <v>20</v>
      </c>
      <c r="F31" s="124" t="s">
        <v>21</v>
      </c>
      <c r="G31" s="117" t="s">
        <v>22</v>
      </c>
      <c r="H31" s="118"/>
      <c r="I31" s="118"/>
      <c r="J31" s="118"/>
      <c r="K31" s="118"/>
      <c r="L31" s="119"/>
      <c r="M31" s="124" t="s">
        <v>23</v>
      </c>
    </row>
    <row r="32" spans="1:13">
      <c r="A32" s="125"/>
      <c r="B32" s="125"/>
      <c r="C32" s="125"/>
      <c r="D32" s="125"/>
      <c r="E32" s="125"/>
      <c r="F32" s="125"/>
      <c r="G32" s="117" t="s">
        <v>24</v>
      </c>
      <c r="H32" s="118"/>
      <c r="I32" s="119"/>
      <c r="J32" s="117" t="s">
        <v>25</v>
      </c>
      <c r="K32" s="118"/>
      <c r="L32" s="119"/>
      <c r="M32" s="125"/>
    </row>
    <row r="33" spans="1:14" ht="33.6">
      <c r="A33" s="126"/>
      <c r="B33" s="126"/>
      <c r="C33" s="126"/>
      <c r="D33" s="126"/>
      <c r="E33" s="126"/>
      <c r="F33" s="126"/>
      <c r="G33" s="91" t="s">
        <v>26</v>
      </c>
      <c r="H33" s="92" t="s">
        <v>27</v>
      </c>
      <c r="I33" s="91" t="s">
        <v>28</v>
      </c>
      <c r="J33" s="91" t="s">
        <v>26</v>
      </c>
      <c r="K33" s="91" t="s">
        <v>27</v>
      </c>
      <c r="L33" s="91" t="s">
        <v>28</v>
      </c>
      <c r="M33" s="126"/>
    </row>
    <row r="34" spans="1:14">
      <c r="A34" s="123" t="s">
        <v>926</v>
      </c>
      <c r="B34" s="118"/>
      <c r="C34" s="118"/>
      <c r="D34" s="118"/>
      <c r="E34" s="118"/>
      <c r="F34" s="118"/>
      <c r="G34" s="118"/>
      <c r="H34" s="118"/>
      <c r="I34" s="118"/>
      <c r="J34" s="118"/>
      <c r="K34" s="118"/>
      <c r="L34" s="118"/>
      <c r="M34" s="119"/>
    </row>
    <row r="35" spans="1:14" ht="33.6">
      <c r="A35" s="93" t="s">
        <v>129</v>
      </c>
      <c r="B35" s="68" t="s">
        <v>130</v>
      </c>
      <c r="C35" s="68" t="s">
        <v>29</v>
      </c>
      <c r="D35" s="87"/>
      <c r="E35" s="71" t="s">
        <v>31</v>
      </c>
      <c r="F35" s="71" t="s">
        <v>31</v>
      </c>
      <c r="G35" s="56" t="s">
        <v>32</v>
      </c>
      <c r="H35" s="73">
        <v>45983</v>
      </c>
      <c r="I35" s="56" t="s">
        <v>120</v>
      </c>
      <c r="J35" s="56" t="s">
        <v>32</v>
      </c>
      <c r="K35" s="94"/>
      <c r="L35" s="56"/>
      <c r="M35" s="68" t="s">
        <v>29</v>
      </c>
    </row>
    <row r="36" spans="1:14" ht="33.6">
      <c r="A36" s="93" t="s">
        <v>131</v>
      </c>
      <c r="B36" s="96" t="s">
        <v>132</v>
      </c>
      <c r="C36" s="96" t="s">
        <v>29</v>
      </c>
      <c r="D36" s="87"/>
      <c r="E36" s="84" t="s">
        <v>31</v>
      </c>
      <c r="F36" s="71" t="s">
        <v>31</v>
      </c>
      <c r="G36" s="56" t="s">
        <v>32</v>
      </c>
      <c r="H36" s="73">
        <v>45983</v>
      </c>
      <c r="I36" s="56" t="s">
        <v>120</v>
      </c>
      <c r="J36" s="56" t="s">
        <v>32</v>
      </c>
      <c r="K36" s="94"/>
      <c r="L36" s="56"/>
      <c r="M36" s="96" t="s">
        <v>29</v>
      </c>
    </row>
    <row r="37" spans="1:14" ht="33.6">
      <c r="A37" s="93" t="s">
        <v>133</v>
      </c>
      <c r="B37" s="74" t="s">
        <v>134</v>
      </c>
      <c r="C37" s="90"/>
      <c r="D37" s="87"/>
      <c r="E37" s="84" t="s">
        <v>135</v>
      </c>
      <c r="F37" s="84" t="s">
        <v>135</v>
      </c>
      <c r="G37" s="56" t="s">
        <v>32</v>
      </c>
      <c r="H37" s="73">
        <v>45983</v>
      </c>
      <c r="I37" s="56" t="s">
        <v>120</v>
      </c>
      <c r="J37" s="56" t="s">
        <v>32</v>
      </c>
      <c r="K37" s="94"/>
      <c r="L37" s="56"/>
      <c r="M37" s="90"/>
    </row>
    <row r="38" spans="1:14" ht="33.6">
      <c r="A38" s="93" t="s">
        <v>136</v>
      </c>
      <c r="B38" s="74" t="s">
        <v>137</v>
      </c>
      <c r="C38" s="90"/>
      <c r="D38" s="90"/>
      <c r="E38" s="84" t="s">
        <v>31</v>
      </c>
      <c r="F38" s="84" t="s">
        <v>31</v>
      </c>
      <c r="G38" s="56" t="s">
        <v>32</v>
      </c>
      <c r="H38" s="73">
        <v>45983</v>
      </c>
      <c r="I38" s="56" t="s">
        <v>120</v>
      </c>
      <c r="J38" s="56" t="s">
        <v>32</v>
      </c>
      <c r="K38" s="90"/>
      <c r="L38" s="90"/>
      <c r="M38" s="90"/>
      <c r="N38" s="97"/>
    </row>
    <row r="39" spans="1:14" ht="33.6">
      <c r="A39" s="93" t="s">
        <v>138</v>
      </c>
      <c r="B39" s="74" t="s">
        <v>139</v>
      </c>
      <c r="C39" s="90"/>
      <c r="D39" s="90"/>
      <c r="E39" s="74" t="s">
        <v>31</v>
      </c>
      <c r="F39" s="74" t="s">
        <v>31</v>
      </c>
      <c r="G39" s="56" t="s">
        <v>32</v>
      </c>
      <c r="H39" s="73">
        <v>45983</v>
      </c>
      <c r="I39" s="56" t="s">
        <v>120</v>
      </c>
      <c r="J39" s="56" t="s">
        <v>32</v>
      </c>
      <c r="K39" s="90"/>
      <c r="L39" s="90"/>
      <c r="M39" s="90"/>
    </row>
    <row r="40" spans="1:14" ht="50.4">
      <c r="A40" s="93" t="s">
        <v>140</v>
      </c>
      <c r="B40" s="74" t="s">
        <v>141</v>
      </c>
      <c r="C40" s="90"/>
      <c r="D40" s="90"/>
      <c r="E40" s="74" t="s">
        <v>142</v>
      </c>
      <c r="F40" s="74" t="s">
        <v>142</v>
      </c>
      <c r="G40" s="56" t="s">
        <v>32</v>
      </c>
      <c r="H40" s="73">
        <v>45983</v>
      </c>
      <c r="I40" s="56" t="s">
        <v>120</v>
      </c>
      <c r="J40" s="56" t="s">
        <v>32</v>
      </c>
      <c r="K40" s="90"/>
      <c r="L40" s="90"/>
      <c r="M40" s="90"/>
    </row>
    <row r="41" spans="1:14" ht="33.6">
      <c r="A41" s="93" t="s">
        <v>143</v>
      </c>
      <c r="B41" s="74" t="s">
        <v>144</v>
      </c>
      <c r="C41" s="90"/>
      <c r="D41" s="90"/>
      <c r="E41" s="74" t="s">
        <v>31</v>
      </c>
      <c r="F41" s="74" t="s">
        <v>31</v>
      </c>
      <c r="G41" s="56" t="s">
        <v>32</v>
      </c>
      <c r="H41" s="73">
        <v>45983</v>
      </c>
      <c r="I41" s="56" t="s">
        <v>120</v>
      </c>
      <c r="J41" s="56" t="s">
        <v>32</v>
      </c>
      <c r="K41" s="90"/>
      <c r="L41" s="90"/>
      <c r="M41" s="90"/>
    </row>
    <row r="42" spans="1:14" ht="50.4">
      <c r="A42" s="93" t="s">
        <v>145</v>
      </c>
      <c r="B42" s="74" t="s">
        <v>146</v>
      </c>
      <c r="C42" s="90"/>
      <c r="D42" s="90"/>
      <c r="E42" s="74" t="s">
        <v>147</v>
      </c>
      <c r="F42" s="74" t="s">
        <v>147</v>
      </c>
      <c r="G42" s="56" t="s">
        <v>32</v>
      </c>
      <c r="H42" s="73">
        <v>45983</v>
      </c>
      <c r="I42" s="56" t="s">
        <v>120</v>
      </c>
      <c r="J42" s="56" t="s">
        <v>32</v>
      </c>
      <c r="K42" s="90"/>
      <c r="L42" s="90"/>
      <c r="M42" s="90"/>
    </row>
    <row r="43" spans="1:14" ht="33.6">
      <c r="A43" s="93" t="s">
        <v>148</v>
      </c>
      <c r="B43" s="74" t="s">
        <v>149</v>
      </c>
      <c r="C43" s="90"/>
      <c r="D43" s="90"/>
      <c r="E43" s="74" t="s">
        <v>150</v>
      </c>
      <c r="F43" s="74" t="s">
        <v>150</v>
      </c>
      <c r="G43" s="56" t="s">
        <v>32</v>
      </c>
      <c r="H43" s="73">
        <v>45983</v>
      </c>
      <c r="I43" s="56" t="s">
        <v>120</v>
      </c>
      <c r="J43" s="56" t="s">
        <v>32</v>
      </c>
      <c r="K43" s="90"/>
      <c r="L43" s="90"/>
      <c r="M43" s="90"/>
    </row>
    <row r="44" spans="1:14" ht="50.4">
      <c r="A44" s="93" t="s">
        <v>151</v>
      </c>
      <c r="B44" s="74" t="s">
        <v>152</v>
      </c>
      <c r="C44" s="90"/>
      <c r="D44" s="90"/>
      <c r="E44" s="74" t="s">
        <v>153</v>
      </c>
      <c r="F44" s="74" t="s">
        <v>153</v>
      </c>
      <c r="G44" s="56" t="s">
        <v>32</v>
      </c>
      <c r="H44" s="73">
        <v>45983</v>
      </c>
      <c r="I44" s="56" t="s">
        <v>120</v>
      </c>
      <c r="J44" s="56" t="s">
        <v>32</v>
      </c>
      <c r="K44" s="90"/>
      <c r="L44" s="90"/>
      <c r="M44" s="90"/>
    </row>
    <row r="45" spans="1:14" ht="33.6">
      <c r="A45" s="93" t="s">
        <v>154</v>
      </c>
      <c r="B45" s="74" t="s">
        <v>155</v>
      </c>
      <c r="C45" s="90"/>
      <c r="D45" s="90"/>
      <c r="E45" s="74" t="s">
        <v>150</v>
      </c>
      <c r="F45" s="74" t="s">
        <v>150</v>
      </c>
      <c r="G45" s="56" t="s">
        <v>32</v>
      </c>
      <c r="H45" s="73">
        <v>45983</v>
      </c>
      <c r="I45" s="56" t="s">
        <v>120</v>
      </c>
      <c r="J45" s="56" t="s">
        <v>32</v>
      </c>
      <c r="K45" s="90"/>
      <c r="L45" s="90"/>
      <c r="M45" s="90"/>
    </row>
    <row r="46" spans="1:14" ht="33.6">
      <c r="A46" s="93" t="s">
        <v>156</v>
      </c>
      <c r="B46" s="74" t="s">
        <v>157</v>
      </c>
      <c r="C46" s="90"/>
      <c r="D46" s="90"/>
      <c r="E46" s="74" t="s">
        <v>150</v>
      </c>
      <c r="F46" s="74" t="s">
        <v>150</v>
      </c>
      <c r="G46" s="56" t="s">
        <v>32</v>
      </c>
      <c r="H46" s="73">
        <v>45983</v>
      </c>
      <c r="I46" s="56" t="s">
        <v>120</v>
      </c>
      <c r="J46" s="56" t="s">
        <v>32</v>
      </c>
      <c r="K46" s="90"/>
      <c r="L46" s="90"/>
      <c r="M46" s="90"/>
    </row>
    <row r="47" spans="1:14" ht="33.6">
      <c r="A47" s="93" t="s">
        <v>158</v>
      </c>
      <c r="B47" s="74" t="s">
        <v>159</v>
      </c>
      <c r="C47" s="90"/>
      <c r="D47" s="90"/>
      <c r="E47" s="74" t="s">
        <v>31</v>
      </c>
      <c r="F47" s="74" t="s">
        <v>31</v>
      </c>
      <c r="G47" s="56" t="s">
        <v>32</v>
      </c>
      <c r="H47" s="73">
        <v>45983</v>
      </c>
      <c r="I47" s="56" t="s">
        <v>120</v>
      </c>
      <c r="J47" s="56" t="s">
        <v>32</v>
      </c>
      <c r="K47" s="90"/>
      <c r="L47" s="90"/>
      <c r="M47" s="90"/>
    </row>
    <row r="48" spans="1:14" ht="33.6">
      <c r="A48" s="93" t="s">
        <v>160</v>
      </c>
      <c r="B48" s="74" t="s">
        <v>951</v>
      </c>
      <c r="C48" s="90"/>
      <c r="D48" s="90"/>
      <c r="E48" s="98" t="s">
        <v>161</v>
      </c>
      <c r="F48" s="98" t="s">
        <v>161</v>
      </c>
      <c r="G48" s="56" t="s">
        <v>32</v>
      </c>
      <c r="H48" s="73">
        <v>45983</v>
      </c>
      <c r="I48" s="56" t="s">
        <v>120</v>
      </c>
      <c r="J48" s="56" t="s">
        <v>32</v>
      </c>
      <c r="K48" s="90"/>
      <c r="L48" s="90"/>
      <c r="M48" s="90"/>
    </row>
    <row r="49" spans="1:13" ht="33.6">
      <c r="A49" s="93" t="s">
        <v>162</v>
      </c>
      <c r="B49" s="74" t="s">
        <v>952</v>
      </c>
      <c r="C49" s="90"/>
      <c r="D49" s="90"/>
      <c r="E49" s="98" t="s">
        <v>161</v>
      </c>
      <c r="F49" s="98" t="s">
        <v>161</v>
      </c>
      <c r="G49" s="56" t="s">
        <v>32</v>
      </c>
      <c r="H49" s="73">
        <v>45983</v>
      </c>
      <c r="I49" s="56" t="s">
        <v>120</v>
      </c>
      <c r="J49" s="56" t="s">
        <v>32</v>
      </c>
      <c r="K49" s="90"/>
      <c r="L49" s="90"/>
      <c r="M49" s="90"/>
    </row>
    <row r="50" spans="1:13" ht="33.6">
      <c r="A50" s="93" t="s">
        <v>163</v>
      </c>
      <c r="B50" s="74" t="s">
        <v>164</v>
      </c>
      <c r="C50" s="90"/>
      <c r="D50" s="90"/>
      <c r="E50" s="74" t="s">
        <v>31</v>
      </c>
      <c r="F50" s="74" t="s">
        <v>31</v>
      </c>
      <c r="G50" s="56" t="s">
        <v>32</v>
      </c>
      <c r="H50" s="73">
        <v>45983</v>
      </c>
      <c r="I50" s="56" t="s">
        <v>120</v>
      </c>
      <c r="J50" s="56" t="s">
        <v>32</v>
      </c>
      <c r="K50" s="90"/>
      <c r="L50" s="90"/>
      <c r="M50" s="90"/>
    </row>
    <row r="51" spans="1:13" ht="16.8">
      <c r="A51" s="93" t="s">
        <v>165</v>
      </c>
      <c r="B51" s="74" t="s">
        <v>166</v>
      </c>
      <c r="C51" s="90"/>
      <c r="D51" s="90"/>
      <c r="E51" s="99" t="s">
        <v>167</v>
      </c>
      <c r="F51" s="99" t="s">
        <v>167</v>
      </c>
      <c r="G51" s="56" t="s">
        <v>32</v>
      </c>
      <c r="H51" s="73">
        <v>45983</v>
      </c>
      <c r="I51" s="56" t="s">
        <v>120</v>
      </c>
      <c r="J51" s="56" t="s">
        <v>32</v>
      </c>
      <c r="K51" s="90"/>
      <c r="L51" s="90"/>
      <c r="M51" s="90"/>
    </row>
    <row r="52" spans="1:13" ht="50.4">
      <c r="A52" s="93" t="s">
        <v>168</v>
      </c>
      <c r="B52" s="74" t="s">
        <v>169</v>
      </c>
      <c r="C52" s="90"/>
      <c r="D52" s="90"/>
      <c r="E52" s="74" t="s">
        <v>170</v>
      </c>
      <c r="F52" s="74" t="s">
        <v>170</v>
      </c>
      <c r="G52" s="56" t="s">
        <v>32</v>
      </c>
      <c r="H52" s="73">
        <v>45983</v>
      </c>
      <c r="I52" s="56" t="s">
        <v>120</v>
      </c>
      <c r="J52" s="56" t="s">
        <v>32</v>
      </c>
      <c r="K52" s="90"/>
      <c r="L52" s="90"/>
      <c r="M52" s="90"/>
    </row>
    <row r="53" spans="1:13" ht="33.6">
      <c r="A53" s="93" t="s">
        <v>171</v>
      </c>
      <c r="B53" s="74" t="s">
        <v>172</v>
      </c>
      <c r="C53" s="90"/>
      <c r="D53" s="90"/>
      <c r="E53" s="74" t="s">
        <v>31</v>
      </c>
      <c r="F53" s="74" t="s">
        <v>31</v>
      </c>
      <c r="G53" s="56" t="s">
        <v>32</v>
      </c>
      <c r="H53" s="73">
        <v>45983</v>
      </c>
      <c r="I53" s="56" t="s">
        <v>120</v>
      </c>
      <c r="J53" s="56" t="s">
        <v>32</v>
      </c>
      <c r="K53" s="90"/>
      <c r="L53" s="90"/>
      <c r="M53" s="90"/>
    </row>
    <row r="54" spans="1:13" ht="33.6">
      <c r="A54" s="93" t="s">
        <v>173</v>
      </c>
      <c r="B54" s="74" t="s">
        <v>818</v>
      </c>
      <c r="C54" s="90"/>
      <c r="D54" s="90"/>
      <c r="E54" s="74" t="s">
        <v>31</v>
      </c>
      <c r="F54" s="74" t="s">
        <v>31</v>
      </c>
      <c r="G54" s="56" t="s">
        <v>32</v>
      </c>
      <c r="H54" s="73">
        <v>45983</v>
      </c>
      <c r="I54" s="56" t="s">
        <v>120</v>
      </c>
      <c r="J54" s="56" t="s">
        <v>32</v>
      </c>
      <c r="K54" s="90"/>
      <c r="L54" s="90"/>
      <c r="M54" s="90"/>
    </row>
    <row r="55" spans="1:13" ht="33.6">
      <c r="A55" s="93" t="s">
        <v>174</v>
      </c>
      <c r="B55" s="74" t="s">
        <v>175</v>
      </c>
      <c r="C55" s="90"/>
      <c r="D55" s="90"/>
      <c r="E55" s="74" t="s">
        <v>31</v>
      </c>
      <c r="F55" s="74" t="s">
        <v>31</v>
      </c>
      <c r="G55" s="56" t="s">
        <v>32</v>
      </c>
      <c r="H55" s="73">
        <v>45983</v>
      </c>
      <c r="I55" s="56" t="s">
        <v>120</v>
      </c>
      <c r="J55" s="56" t="s">
        <v>32</v>
      </c>
      <c r="K55" s="90"/>
      <c r="L55" s="90"/>
      <c r="M55" s="90"/>
    </row>
    <row r="56" spans="1:13" ht="33.6">
      <c r="A56" s="93" t="s">
        <v>176</v>
      </c>
      <c r="B56" s="74" t="s">
        <v>177</v>
      </c>
      <c r="C56" s="90"/>
      <c r="D56" s="90"/>
      <c r="E56" s="74" t="s">
        <v>51</v>
      </c>
      <c r="F56" s="74" t="s">
        <v>51</v>
      </c>
      <c r="G56" s="56" t="s">
        <v>32</v>
      </c>
      <c r="H56" s="73">
        <v>45983</v>
      </c>
      <c r="I56" s="56" t="s">
        <v>120</v>
      </c>
      <c r="J56" s="56" t="s">
        <v>32</v>
      </c>
      <c r="K56" s="90"/>
      <c r="L56" s="90"/>
      <c r="M56" s="90"/>
    </row>
    <row r="57" spans="1:13" ht="50.4">
      <c r="A57" s="93" t="s">
        <v>178</v>
      </c>
      <c r="B57" s="74" t="s">
        <v>179</v>
      </c>
      <c r="C57" s="90"/>
      <c r="D57" s="90"/>
      <c r="E57" s="74" t="s">
        <v>180</v>
      </c>
      <c r="F57" s="74" t="s">
        <v>180</v>
      </c>
      <c r="G57" s="56" t="s">
        <v>32</v>
      </c>
      <c r="H57" s="73">
        <v>45983</v>
      </c>
      <c r="I57" s="56" t="s">
        <v>120</v>
      </c>
      <c r="J57" s="56" t="s">
        <v>32</v>
      </c>
      <c r="K57" s="90"/>
      <c r="L57" s="90"/>
      <c r="M57" s="90"/>
    </row>
    <row r="58" spans="1:13">
      <c r="A58" s="120" t="s">
        <v>927</v>
      </c>
      <c r="B58" s="121"/>
      <c r="C58" s="121"/>
      <c r="D58" s="121"/>
      <c r="E58" s="121"/>
      <c r="F58" s="121"/>
      <c r="G58" s="121"/>
      <c r="H58" s="121"/>
      <c r="I58" s="121"/>
      <c r="J58" s="121"/>
      <c r="K58" s="121"/>
      <c r="L58" s="121"/>
      <c r="M58" s="122"/>
    </row>
    <row r="59" spans="1:13" ht="50.4">
      <c r="A59" s="57" t="s">
        <v>181</v>
      </c>
      <c r="B59" s="35" t="s">
        <v>182</v>
      </c>
      <c r="C59" s="35" t="s">
        <v>183</v>
      </c>
      <c r="D59" s="35" t="s">
        <v>30</v>
      </c>
      <c r="E59" s="35" t="s">
        <v>184</v>
      </c>
      <c r="F59" s="35" t="s">
        <v>184</v>
      </c>
      <c r="G59" s="36" t="s">
        <v>32</v>
      </c>
      <c r="H59" s="73">
        <v>45983</v>
      </c>
      <c r="I59" s="56" t="s">
        <v>120</v>
      </c>
      <c r="J59" s="36" t="s">
        <v>32</v>
      </c>
      <c r="K59" s="12">
        <v>45987</v>
      </c>
      <c r="L59" s="56" t="s">
        <v>120</v>
      </c>
      <c r="M59" s="35"/>
    </row>
    <row r="60" spans="1:13" ht="50.4">
      <c r="A60" s="57" t="s">
        <v>185</v>
      </c>
      <c r="B60" s="35" t="s">
        <v>186</v>
      </c>
      <c r="C60" s="35" t="s">
        <v>187</v>
      </c>
      <c r="D60" s="35" t="s">
        <v>30</v>
      </c>
      <c r="E60" s="35" t="s">
        <v>188</v>
      </c>
      <c r="F60" s="35" t="s">
        <v>188</v>
      </c>
      <c r="G60" s="36" t="s">
        <v>32</v>
      </c>
      <c r="H60" s="73">
        <v>45983</v>
      </c>
      <c r="I60" s="56" t="s">
        <v>120</v>
      </c>
      <c r="J60" s="36" t="s">
        <v>32</v>
      </c>
      <c r="K60" s="12">
        <v>45987</v>
      </c>
      <c r="L60" s="56" t="s">
        <v>120</v>
      </c>
      <c r="M60" s="35"/>
    </row>
    <row r="61" spans="1:13" ht="33.6">
      <c r="A61" s="57" t="s">
        <v>189</v>
      </c>
      <c r="B61" s="35" t="s">
        <v>190</v>
      </c>
      <c r="C61" s="35" t="s">
        <v>191</v>
      </c>
      <c r="D61" s="35" t="s">
        <v>30</v>
      </c>
      <c r="E61" s="35" t="s">
        <v>192</v>
      </c>
      <c r="F61" s="35" t="s">
        <v>192</v>
      </c>
      <c r="G61" s="36" t="s">
        <v>32</v>
      </c>
      <c r="H61" s="73">
        <v>45983</v>
      </c>
      <c r="I61" s="56" t="s">
        <v>120</v>
      </c>
      <c r="J61" s="36" t="s">
        <v>32</v>
      </c>
      <c r="K61" s="12">
        <v>45987</v>
      </c>
      <c r="L61" s="56" t="s">
        <v>120</v>
      </c>
      <c r="M61" s="35"/>
    </row>
    <row r="62" spans="1:13" ht="50.4">
      <c r="A62" s="57" t="s">
        <v>193</v>
      </c>
      <c r="B62" s="35" t="s">
        <v>194</v>
      </c>
      <c r="C62" s="35" t="s">
        <v>195</v>
      </c>
      <c r="D62" s="35" t="s">
        <v>30</v>
      </c>
      <c r="E62" s="35" t="s">
        <v>196</v>
      </c>
      <c r="F62" s="35" t="s">
        <v>196</v>
      </c>
      <c r="G62" s="36" t="s">
        <v>32</v>
      </c>
      <c r="H62" s="73">
        <v>45983</v>
      </c>
      <c r="I62" s="56" t="s">
        <v>120</v>
      </c>
      <c r="J62" s="36" t="s">
        <v>32</v>
      </c>
      <c r="K62" s="12">
        <v>45987</v>
      </c>
      <c r="L62" s="56" t="s">
        <v>120</v>
      </c>
      <c r="M62" s="35"/>
    </row>
    <row r="63" spans="1:13" ht="50.4">
      <c r="A63" s="57" t="s">
        <v>197</v>
      </c>
      <c r="B63" s="35" t="s">
        <v>198</v>
      </c>
      <c r="C63" s="35" t="s">
        <v>199</v>
      </c>
      <c r="D63" s="35" t="s">
        <v>30</v>
      </c>
      <c r="E63" s="35" t="s">
        <v>200</v>
      </c>
      <c r="F63" s="35" t="s">
        <v>200</v>
      </c>
      <c r="G63" s="36" t="s">
        <v>32</v>
      </c>
      <c r="H63" s="73">
        <v>45983</v>
      </c>
      <c r="I63" s="56" t="s">
        <v>120</v>
      </c>
      <c r="J63" s="36" t="s">
        <v>32</v>
      </c>
      <c r="K63" s="12">
        <v>45987</v>
      </c>
      <c r="L63" s="56" t="s">
        <v>120</v>
      </c>
      <c r="M63" s="58"/>
    </row>
    <row r="64" spans="1:13" ht="33.6">
      <c r="A64" s="57" t="s">
        <v>201</v>
      </c>
      <c r="B64" s="35" t="s">
        <v>202</v>
      </c>
      <c r="C64" s="35" t="s">
        <v>203</v>
      </c>
      <c r="D64" s="35" t="s">
        <v>30</v>
      </c>
      <c r="E64" s="35" t="s">
        <v>204</v>
      </c>
      <c r="F64" s="35" t="s">
        <v>205</v>
      </c>
      <c r="G64" s="36" t="s">
        <v>33</v>
      </c>
      <c r="H64" s="73">
        <v>45983</v>
      </c>
      <c r="I64" s="56" t="s">
        <v>120</v>
      </c>
      <c r="J64" s="36" t="s">
        <v>32</v>
      </c>
      <c r="K64" s="12">
        <v>45987</v>
      </c>
      <c r="L64" s="56" t="s">
        <v>120</v>
      </c>
      <c r="M64" s="58"/>
    </row>
    <row r="65" spans="1:13" ht="50.4">
      <c r="A65" s="57" t="s">
        <v>206</v>
      </c>
      <c r="B65" s="35" t="s">
        <v>207</v>
      </c>
      <c r="C65" s="35" t="s">
        <v>208</v>
      </c>
      <c r="D65" s="35" t="s">
        <v>30</v>
      </c>
      <c r="E65" s="35" t="s">
        <v>209</v>
      </c>
      <c r="F65" s="35" t="s">
        <v>209</v>
      </c>
      <c r="G65" s="36" t="s">
        <v>32</v>
      </c>
      <c r="H65" s="73">
        <v>45983</v>
      </c>
      <c r="I65" s="56" t="s">
        <v>120</v>
      </c>
      <c r="J65" s="36" t="s">
        <v>32</v>
      </c>
      <c r="K65" s="12">
        <v>45987</v>
      </c>
      <c r="L65" s="56" t="s">
        <v>120</v>
      </c>
      <c r="M65" s="58"/>
    </row>
    <row r="66" spans="1:13" ht="33.6">
      <c r="A66" s="57" t="s">
        <v>210</v>
      </c>
      <c r="B66" s="35" t="s">
        <v>214</v>
      </c>
      <c r="C66" s="35" t="s">
        <v>215</v>
      </c>
      <c r="D66" s="35" t="s">
        <v>30</v>
      </c>
      <c r="E66" s="35" t="s">
        <v>216</v>
      </c>
      <c r="F66" s="35" t="s">
        <v>216</v>
      </c>
      <c r="G66" s="36" t="s">
        <v>32</v>
      </c>
      <c r="H66" s="73">
        <v>45983</v>
      </c>
      <c r="I66" s="56" t="s">
        <v>120</v>
      </c>
      <c r="J66" s="36" t="s">
        <v>32</v>
      </c>
      <c r="K66" s="12">
        <v>45987</v>
      </c>
      <c r="L66" s="56" t="s">
        <v>120</v>
      </c>
      <c r="M66" s="58"/>
    </row>
    <row r="67" spans="1:13" ht="16.8">
      <c r="A67" s="57" t="s">
        <v>211</v>
      </c>
      <c r="B67" s="35" t="s">
        <v>218</v>
      </c>
      <c r="C67" s="35" t="s">
        <v>219</v>
      </c>
      <c r="D67" s="35" t="s">
        <v>220</v>
      </c>
      <c r="E67" s="35" t="s">
        <v>221</v>
      </c>
      <c r="F67" s="35" t="s">
        <v>222</v>
      </c>
      <c r="G67" s="36" t="s">
        <v>33</v>
      </c>
      <c r="H67" s="73">
        <v>45983</v>
      </c>
      <c r="I67" s="56" t="s">
        <v>120</v>
      </c>
      <c r="J67" s="36" t="s">
        <v>32</v>
      </c>
      <c r="K67" s="12">
        <v>45987</v>
      </c>
      <c r="L67" s="56" t="s">
        <v>120</v>
      </c>
      <c r="M67" s="58"/>
    </row>
    <row r="68" spans="1:13" ht="16.8">
      <c r="A68" s="57" t="s">
        <v>212</v>
      </c>
      <c r="B68" s="35" t="s">
        <v>224</v>
      </c>
      <c r="C68" s="35" t="s">
        <v>225</v>
      </c>
      <c r="D68" s="35" t="s">
        <v>220</v>
      </c>
      <c r="E68" s="35" t="s">
        <v>226</v>
      </c>
      <c r="F68" s="35" t="s">
        <v>227</v>
      </c>
      <c r="G68" s="36" t="s">
        <v>33</v>
      </c>
      <c r="H68" s="73">
        <v>45983</v>
      </c>
      <c r="I68" s="56" t="s">
        <v>120</v>
      </c>
      <c r="J68" s="36" t="s">
        <v>32</v>
      </c>
      <c r="K68" s="12">
        <v>45987</v>
      </c>
      <c r="L68" s="56" t="s">
        <v>120</v>
      </c>
      <c r="M68" s="58"/>
    </row>
    <row r="69" spans="1:13" ht="33.6">
      <c r="A69" s="57" t="s">
        <v>213</v>
      </c>
      <c r="B69" s="35" t="s">
        <v>229</v>
      </c>
      <c r="C69" s="35" t="s">
        <v>230</v>
      </c>
      <c r="D69" s="35" t="s">
        <v>220</v>
      </c>
      <c r="E69" s="100">
        <v>100000</v>
      </c>
      <c r="F69" s="100">
        <v>100000</v>
      </c>
      <c r="G69" s="36" t="s">
        <v>32</v>
      </c>
      <c r="H69" s="73">
        <v>45983</v>
      </c>
      <c r="I69" s="56" t="s">
        <v>120</v>
      </c>
      <c r="J69" s="36" t="s">
        <v>32</v>
      </c>
      <c r="K69" s="12">
        <v>45987</v>
      </c>
      <c r="L69" s="56" t="s">
        <v>120</v>
      </c>
      <c r="M69" s="58"/>
    </row>
    <row r="70" spans="1:13" ht="33.6">
      <c r="A70" s="57" t="s">
        <v>217</v>
      </c>
      <c r="B70" s="35" t="s">
        <v>231</v>
      </c>
      <c r="C70" s="35" t="s">
        <v>232</v>
      </c>
      <c r="D70" s="35" t="s">
        <v>220</v>
      </c>
      <c r="E70" s="35" t="s">
        <v>233</v>
      </c>
      <c r="F70" s="35" t="s">
        <v>233</v>
      </c>
      <c r="G70" s="36" t="s">
        <v>32</v>
      </c>
      <c r="H70" s="73">
        <v>45983</v>
      </c>
      <c r="I70" s="56" t="s">
        <v>120</v>
      </c>
      <c r="J70" s="36" t="s">
        <v>32</v>
      </c>
      <c r="K70" s="12">
        <v>45987</v>
      </c>
      <c r="L70" s="56" t="s">
        <v>120</v>
      </c>
      <c r="M70" s="58"/>
    </row>
    <row r="71" spans="1:13" ht="33.6">
      <c r="A71" s="57" t="s">
        <v>223</v>
      </c>
      <c r="B71" s="35" t="s">
        <v>234</v>
      </c>
      <c r="C71" s="35" t="s">
        <v>235</v>
      </c>
      <c r="D71" s="35" t="s">
        <v>220</v>
      </c>
      <c r="E71" s="35" t="s">
        <v>236</v>
      </c>
      <c r="F71" s="35" t="s">
        <v>236</v>
      </c>
      <c r="G71" s="36" t="s">
        <v>32</v>
      </c>
      <c r="H71" s="73">
        <v>45983</v>
      </c>
      <c r="I71" s="56" t="s">
        <v>120</v>
      </c>
      <c r="J71" s="36" t="s">
        <v>32</v>
      </c>
      <c r="K71" s="12">
        <v>45987</v>
      </c>
      <c r="L71" s="56" t="s">
        <v>120</v>
      </c>
      <c r="M71" s="58"/>
    </row>
    <row r="72" spans="1:13" ht="50.4">
      <c r="A72" s="57" t="s">
        <v>228</v>
      </c>
      <c r="B72" s="35" t="s">
        <v>237</v>
      </c>
      <c r="C72" s="35" t="s">
        <v>238</v>
      </c>
      <c r="D72" s="35" t="s">
        <v>220</v>
      </c>
      <c r="E72" s="35" t="s">
        <v>239</v>
      </c>
      <c r="F72" s="35" t="s">
        <v>239</v>
      </c>
      <c r="G72" s="36" t="s">
        <v>32</v>
      </c>
      <c r="H72" s="73">
        <v>45983</v>
      </c>
      <c r="I72" s="56" t="s">
        <v>120</v>
      </c>
      <c r="J72" s="36" t="s">
        <v>32</v>
      </c>
      <c r="K72" s="12">
        <v>45987</v>
      </c>
      <c r="L72" s="56" t="s">
        <v>120</v>
      </c>
      <c r="M72" s="58"/>
    </row>
  </sheetData>
  <mergeCells count="14">
    <mergeCell ref="A58:M58"/>
    <mergeCell ref="A34:M34"/>
    <mergeCell ref="A31:A33"/>
    <mergeCell ref="B31:B33"/>
    <mergeCell ref="C31:C33"/>
    <mergeCell ref="D31:D33"/>
    <mergeCell ref="E31:E33"/>
    <mergeCell ref="F31:F33"/>
    <mergeCell ref="M31:M33"/>
    <mergeCell ref="B1:F1"/>
    <mergeCell ref="B2:F2"/>
    <mergeCell ref="G31:L31"/>
    <mergeCell ref="G32:I32"/>
    <mergeCell ref="J32:L32"/>
  </mergeCells>
  <phoneticPr fontId="20" type="noConversion"/>
  <dataValidations count="1">
    <dataValidation type="list" allowBlank="1" showErrorMessage="1" sqref="J35:J57 G35:G57 J59:J72 G59:G72" xr:uid="{9B7C6926-EB95-422A-A166-E697004FBBB9}">
      <formula1>"Passed,Untested,Failed,Blocked"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M59"/>
  <sheetViews>
    <sheetView zoomScale="70" zoomScaleNormal="70" workbookViewId="0">
      <selection activeCell="F4" sqref="F4:F5"/>
    </sheetView>
  </sheetViews>
  <sheetFormatPr defaultColWidth="9" defaultRowHeight="16.8"/>
  <cols>
    <col min="1" max="1" width="25.6640625" style="60" customWidth="1"/>
    <col min="2" max="2" width="25.33203125" style="60" customWidth="1"/>
    <col min="3" max="3" width="25.109375" style="60" customWidth="1"/>
    <col min="4" max="4" width="25.33203125" style="60" customWidth="1"/>
    <col min="5" max="5" width="44.6640625" style="60" customWidth="1"/>
    <col min="6" max="6" width="49.6640625" style="60" customWidth="1"/>
    <col min="7" max="7" width="14.88671875" style="60" customWidth="1"/>
    <col min="8" max="8" width="16.6640625" style="60" customWidth="1"/>
    <col min="9" max="9" width="17.6640625" style="60" customWidth="1"/>
    <col min="10" max="10" width="14.6640625" style="60" customWidth="1"/>
    <col min="11" max="12" width="17.88671875" style="60" customWidth="1"/>
    <col min="13" max="13" width="11.6640625" style="60" customWidth="1"/>
    <col min="14" max="16384" width="9" style="60"/>
  </cols>
  <sheetData>
    <row r="1" spans="1:6">
      <c r="A1" s="1" t="s">
        <v>8</v>
      </c>
      <c r="B1" s="130" t="s">
        <v>116</v>
      </c>
      <c r="C1" s="130"/>
      <c r="D1" s="130"/>
      <c r="E1" s="130"/>
      <c r="F1" s="130"/>
    </row>
    <row r="2" spans="1:6">
      <c r="A2" s="1" t="s">
        <v>9</v>
      </c>
      <c r="B2" s="131" t="s">
        <v>111</v>
      </c>
      <c r="C2" s="131"/>
      <c r="D2" s="131"/>
      <c r="E2" s="131"/>
      <c r="F2" s="131"/>
    </row>
    <row r="3" spans="1:6">
      <c r="A3" s="3"/>
      <c r="B3" s="4" t="s">
        <v>10</v>
      </c>
      <c r="C3" s="4" t="s">
        <v>11</v>
      </c>
      <c r="D3" s="4" t="s">
        <v>12</v>
      </c>
      <c r="E3" s="5" t="s">
        <v>13</v>
      </c>
      <c r="F3" s="4" t="s">
        <v>14</v>
      </c>
    </row>
    <row r="4" spans="1:6">
      <c r="A4" s="6" t="s">
        <v>15</v>
      </c>
      <c r="B4" s="53">
        <f>COUNTA(A28:A59)- 1</f>
        <v>31</v>
      </c>
      <c r="C4" s="53">
        <f>COUNTIF(G:G,"Failed")</f>
        <v>4</v>
      </c>
      <c r="D4" s="53">
        <f>COUNTIF(G:G,"Untested")</f>
        <v>0</v>
      </c>
      <c r="E4" s="53">
        <f>COUNTIF(G:G,"Blocked")</f>
        <v>0</v>
      </c>
      <c r="F4" s="53">
        <f t="shared" ref="F4:F5" si="0">B4</f>
        <v>31</v>
      </c>
    </row>
    <row r="5" spans="1:6">
      <c r="A5" s="6" t="s">
        <v>16</v>
      </c>
      <c r="B5" s="53">
        <f>COUNTA(A36:A59)</f>
        <v>24</v>
      </c>
      <c r="C5" s="53">
        <f>COUNTIF(J:J,"Failed")</f>
        <v>0</v>
      </c>
      <c r="D5" s="53">
        <f>COUNTIF(J:J,"Untested")</f>
        <v>0</v>
      </c>
      <c r="E5" s="53">
        <f>COUNTIF(J:J,"Blocked")</f>
        <v>0</v>
      </c>
      <c r="F5" s="53">
        <f t="shared" si="0"/>
        <v>24</v>
      </c>
    </row>
    <row r="24" spans="1:13">
      <c r="A24" s="134" t="s">
        <v>17</v>
      </c>
      <c r="B24" s="137" t="s">
        <v>6</v>
      </c>
      <c r="C24" s="137" t="s">
        <v>18</v>
      </c>
      <c r="D24" s="137" t="s">
        <v>19</v>
      </c>
      <c r="E24" s="138" t="s">
        <v>20</v>
      </c>
      <c r="F24" s="137" t="s">
        <v>21</v>
      </c>
      <c r="G24" s="132" t="s">
        <v>22</v>
      </c>
      <c r="H24" s="132"/>
      <c r="I24" s="132"/>
      <c r="J24" s="132"/>
      <c r="K24" s="132"/>
      <c r="L24" s="132"/>
      <c r="M24" s="132" t="s">
        <v>23</v>
      </c>
    </row>
    <row r="25" spans="1:13">
      <c r="A25" s="135"/>
      <c r="B25" s="137"/>
      <c r="C25" s="137"/>
      <c r="D25" s="137"/>
      <c r="E25" s="138"/>
      <c r="F25" s="137"/>
      <c r="G25" s="132" t="s">
        <v>24</v>
      </c>
      <c r="H25" s="132"/>
      <c r="I25" s="132"/>
      <c r="J25" s="132" t="s">
        <v>25</v>
      </c>
      <c r="K25" s="132"/>
      <c r="L25" s="132"/>
      <c r="M25" s="139"/>
    </row>
    <row r="26" spans="1:13">
      <c r="A26" s="136"/>
      <c r="B26" s="137"/>
      <c r="C26" s="137"/>
      <c r="D26" s="137"/>
      <c r="E26" s="138"/>
      <c r="F26" s="137"/>
      <c r="G26" s="7" t="s">
        <v>26</v>
      </c>
      <c r="H26" s="8" t="s">
        <v>27</v>
      </c>
      <c r="I26" s="7" t="s">
        <v>28</v>
      </c>
      <c r="J26" s="7" t="s">
        <v>26</v>
      </c>
      <c r="K26" s="7" t="s">
        <v>27</v>
      </c>
      <c r="L26" s="7" t="s">
        <v>28</v>
      </c>
      <c r="M26" s="139"/>
    </row>
    <row r="27" spans="1:13">
      <c r="A27" s="133" t="s">
        <v>928</v>
      </c>
      <c r="B27" s="133"/>
      <c r="C27" s="133"/>
      <c r="D27" s="133"/>
      <c r="E27" s="133"/>
      <c r="F27" s="133"/>
      <c r="G27" s="133"/>
      <c r="H27" s="133"/>
      <c r="I27" s="133"/>
      <c r="J27" s="133"/>
      <c r="K27" s="133"/>
      <c r="L27" s="133"/>
      <c r="M27" s="133"/>
    </row>
    <row r="28" spans="1:13" ht="33.6">
      <c r="A28" s="35" t="s">
        <v>581</v>
      </c>
      <c r="B28" s="35" t="s">
        <v>582</v>
      </c>
      <c r="C28" s="35" t="s">
        <v>583</v>
      </c>
      <c r="D28" s="35" t="s">
        <v>584</v>
      </c>
      <c r="E28" s="35" t="s">
        <v>585</v>
      </c>
      <c r="F28" s="35" t="s">
        <v>585</v>
      </c>
      <c r="G28" s="36" t="s">
        <v>32</v>
      </c>
      <c r="H28" s="73">
        <v>45983</v>
      </c>
      <c r="I28" s="36" t="s">
        <v>121</v>
      </c>
      <c r="J28" s="58"/>
      <c r="K28" s="58"/>
      <c r="L28" s="58"/>
      <c r="M28" s="36"/>
    </row>
    <row r="29" spans="1:13" ht="33.6">
      <c r="A29" s="35" t="s">
        <v>586</v>
      </c>
      <c r="B29" s="35" t="s">
        <v>587</v>
      </c>
      <c r="C29" s="35" t="s">
        <v>583</v>
      </c>
      <c r="D29" s="35" t="s">
        <v>584</v>
      </c>
      <c r="E29" s="35" t="s">
        <v>813</v>
      </c>
      <c r="F29" s="35" t="s">
        <v>813</v>
      </c>
      <c r="G29" s="36" t="s">
        <v>32</v>
      </c>
      <c r="H29" s="73">
        <v>45983</v>
      </c>
      <c r="I29" s="36" t="s">
        <v>121</v>
      </c>
      <c r="J29" s="58"/>
      <c r="K29" s="58"/>
      <c r="L29" s="58"/>
      <c r="M29" s="36"/>
    </row>
    <row r="30" spans="1:13" ht="33.6">
      <c r="A30" s="35" t="s">
        <v>588</v>
      </c>
      <c r="B30" s="35" t="s">
        <v>589</v>
      </c>
      <c r="C30" s="35" t="s">
        <v>583</v>
      </c>
      <c r="D30" s="35" t="s">
        <v>584</v>
      </c>
      <c r="E30" s="35" t="s">
        <v>814</v>
      </c>
      <c r="F30" s="35" t="s">
        <v>814</v>
      </c>
      <c r="G30" s="36" t="s">
        <v>32</v>
      </c>
      <c r="H30" s="73">
        <v>45983</v>
      </c>
      <c r="I30" s="36" t="s">
        <v>121</v>
      </c>
      <c r="J30" s="58"/>
      <c r="K30" s="58"/>
      <c r="L30" s="58"/>
      <c r="M30" s="36"/>
    </row>
    <row r="31" spans="1:13" ht="67.2">
      <c r="A31" s="35" t="s">
        <v>590</v>
      </c>
      <c r="B31" s="35" t="s">
        <v>155</v>
      </c>
      <c r="C31" s="35" t="s">
        <v>583</v>
      </c>
      <c r="D31" s="35" t="s">
        <v>584</v>
      </c>
      <c r="E31" s="35" t="s">
        <v>815</v>
      </c>
      <c r="F31" s="35" t="s">
        <v>815</v>
      </c>
      <c r="G31" s="36" t="s">
        <v>32</v>
      </c>
      <c r="H31" s="73">
        <v>45983</v>
      </c>
      <c r="I31" s="36" t="s">
        <v>121</v>
      </c>
      <c r="J31" s="58"/>
      <c r="K31" s="58"/>
      <c r="L31" s="58"/>
      <c r="M31" s="36"/>
    </row>
    <row r="32" spans="1:13" ht="67.2">
      <c r="A32" s="35" t="s">
        <v>591</v>
      </c>
      <c r="B32" s="35" t="s">
        <v>592</v>
      </c>
      <c r="C32" s="35" t="s">
        <v>583</v>
      </c>
      <c r="D32" s="35" t="s">
        <v>584</v>
      </c>
      <c r="E32" s="35" t="s">
        <v>815</v>
      </c>
      <c r="F32" s="35" t="s">
        <v>815</v>
      </c>
      <c r="G32" s="36" t="s">
        <v>32</v>
      </c>
      <c r="H32" s="73">
        <v>45983</v>
      </c>
      <c r="I32" s="36" t="s">
        <v>121</v>
      </c>
      <c r="J32" s="58"/>
      <c r="K32" s="58"/>
      <c r="L32" s="58"/>
      <c r="M32" s="36"/>
    </row>
    <row r="33" spans="1:13" ht="67.2">
      <c r="A33" s="35" t="s">
        <v>593</v>
      </c>
      <c r="B33" s="35" t="s">
        <v>595</v>
      </c>
      <c r="C33" s="35" t="s">
        <v>583</v>
      </c>
      <c r="D33" s="35" t="s">
        <v>584</v>
      </c>
      <c r="E33" s="35" t="s">
        <v>815</v>
      </c>
      <c r="F33" s="35" t="s">
        <v>815</v>
      </c>
      <c r="G33" s="36" t="s">
        <v>32</v>
      </c>
      <c r="H33" s="73">
        <v>45983</v>
      </c>
      <c r="I33" s="36" t="s">
        <v>121</v>
      </c>
      <c r="J33" s="58"/>
      <c r="K33" s="58"/>
      <c r="L33" s="58"/>
      <c r="M33" s="36"/>
    </row>
    <row r="34" spans="1:13" ht="67.2">
      <c r="A34" s="35" t="s">
        <v>594</v>
      </c>
      <c r="B34" s="194" t="s">
        <v>596</v>
      </c>
      <c r="C34" s="194" t="s">
        <v>583</v>
      </c>
      <c r="D34" s="194" t="s">
        <v>584</v>
      </c>
      <c r="E34" s="194" t="s">
        <v>597</v>
      </c>
      <c r="F34" s="194" t="s">
        <v>597</v>
      </c>
      <c r="G34" s="195" t="s">
        <v>32</v>
      </c>
      <c r="H34" s="196">
        <v>45983</v>
      </c>
      <c r="I34" s="197" t="s">
        <v>121</v>
      </c>
      <c r="J34" s="198"/>
      <c r="K34" s="198"/>
      <c r="L34" s="198"/>
      <c r="M34" s="195"/>
    </row>
    <row r="35" spans="1:13">
      <c r="A35" s="164" t="s">
        <v>929</v>
      </c>
      <c r="B35" s="165"/>
      <c r="C35" s="165"/>
      <c r="D35" s="165"/>
      <c r="E35" s="165"/>
      <c r="F35" s="165"/>
      <c r="G35" s="165"/>
      <c r="H35" s="165"/>
      <c r="I35" s="165"/>
      <c r="J35" s="165"/>
      <c r="K35" s="165"/>
      <c r="L35" s="165"/>
      <c r="M35" s="166"/>
    </row>
    <row r="36" spans="1:13" ht="33.6">
      <c r="A36" s="190" t="s">
        <v>598</v>
      </c>
      <c r="B36" s="190" t="s">
        <v>599</v>
      </c>
      <c r="C36" s="190" t="s">
        <v>600</v>
      </c>
      <c r="D36" s="190" t="s">
        <v>601</v>
      </c>
      <c r="E36" s="190" t="s">
        <v>602</v>
      </c>
      <c r="F36" s="190" t="s">
        <v>602</v>
      </c>
      <c r="G36" s="191" t="s">
        <v>32</v>
      </c>
      <c r="H36" s="192">
        <v>45983</v>
      </c>
      <c r="I36" s="191" t="s">
        <v>121</v>
      </c>
      <c r="J36" s="191" t="s">
        <v>32</v>
      </c>
      <c r="K36" s="193">
        <v>45987</v>
      </c>
      <c r="L36" s="191" t="s">
        <v>121</v>
      </c>
      <c r="M36" s="191"/>
    </row>
    <row r="37" spans="1:13" ht="33.6">
      <c r="A37" s="190" t="s">
        <v>603</v>
      </c>
      <c r="B37" s="35" t="s">
        <v>604</v>
      </c>
      <c r="C37" s="35" t="s">
        <v>600</v>
      </c>
      <c r="D37" s="35" t="s">
        <v>601</v>
      </c>
      <c r="E37" s="35" t="s">
        <v>605</v>
      </c>
      <c r="F37" s="35" t="s">
        <v>605</v>
      </c>
      <c r="G37" s="36" t="s">
        <v>32</v>
      </c>
      <c r="H37" s="73">
        <v>45983</v>
      </c>
      <c r="I37" s="36" t="s">
        <v>121</v>
      </c>
      <c r="J37" s="36" t="s">
        <v>32</v>
      </c>
      <c r="K37" s="12">
        <v>45987</v>
      </c>
      <c r="L37" s="36" t="s">
        <v>121</v>
      </c>
      <c r="M37" s="36"/>
    </row>
    <row r="38" spans="1:13" ht="33.6">
      <c r="A38" s="190" t="s">
        <v>606</v>
      </c>
      <c r="B38" s="35" t="s">
        <v>607</v>
      </c>
      <c r="C38" s="35" t="s">
        <v>600</v>
      </c>
      <c r="D38" s="35" t="s">
        <v>601</v>
      </c>
      <c r="E38" s="35" t="s">
        <v>608</v>
      </c>
      <c r="F38" s="35" t="s">
        <v>608</v>
      </c>
      <c r="G38" s="36" t="s">
        <v>32</v>
      </c>
      <c r="H38" s="73">
        <v>45983</v>
      </c>
      <c r="I38" s="36" t="s">
        <v>121</v>
      </c>
      <c r="J38" s="36" t="s">
        <v>32</v>
      </c>
      <c r="K38" s="12">
        <v>45987</v>
      </c>
      <c r="L38" s="36" t="s">
        <v>121</v>
      </c>
      <c r="M38" s="36"/>
    </row>
    <row r="39" spans="1:13" ht="33.6">
      <c r="A39" s="190" t="s">
        <v>609</v>
      </c>
      <c r="B39" s="35" t="s">
        <v>610</v>
      </c>
      <c r="C39" s="35" t="s">
        <v>600</v>
      </c>
      <c r="D39" s="35" t="s">
        <v>601</v>
      </c>
      <c r="E39" s="35" t="s">
        <v>611</v>
      </c>
      <c r="F39" s="35" t="s">
        <v>612</v>
      </c>
      <c r="G39" s="36" t="s">
        <v>33</v>
      </c>
      <c r="H39" s="73">
        <v>45983</v>
      </c>
      <c r="I39" s="36" t="s">
        <v>121</v>
      </c>
      <c r="J39" s="36" t="s">
        <v>32</v>
      </c>
      <c r="K39" s="12">
        <v>45987</v>
      </c>
      <c r="L39" s="36" t="s">
        <v>121</v>
      </c>
      <c r="M39" s="36"/>
    </row>
    <row r="40" spans="1:13" ht="33.6">
      <c r="A40" s="190" t="s">
        <v>613</v>
      </c>
      <c r="B40" s="35" t="s">
        <v>614</v>
      </c>
      <c r="C40" s="35" t="s">
        <v>600</v>
      </c>
      <c r="D40" s="35" t="s">
        <v>601</v>
      </c>
      <c r="E40" s="35" t="s">
        <v>602</v>
      </c>
      <c r="F40" s="35" t="s">
        <v>602</v>
      </c>
      <c r="G40" s="36" t="s">
        <v>32</v>
      </c>
      <c r="H40" s="73">
        <v>45983</v>
      </c>
      <c r="I40" s="36" t="s">
        <v>121</v>
      </c>
      <c r="J40" s="36" t="s">
        <v>32</v>
      </c>
      <c r="K40" s="12">
        <v>45987</v>
      </c>
      <c r="L40" s="36" t="s">
        <v>121</v>
      </c>
      <c r="M40" s="36"/>
    </row>
    <row r="41" spans="1:13" ht="33.6">
      <c r="A41" s="190" t="s">
        <v>615</v>
      </c>
      <c r="B41" s="35" t="s">
        <v>616</v>
      </c>
      <c r="C41" s="35" t="s">
        <v>600</v>
      </c>
      <c r="D41" s="35" t="s">
        <v>601</v>
      </c>
      <c r="E41" s="35" t="s">
        <v>617</v>
      </c>
      <c r="F41" s="35" t="s">
        <v>617</v>
      </c>
      <c r="G41" s="36" t="s">
        <v>32</v>
      </c>
      <c r="H41" s="73">
        <v>45983</v>
      </c>
      <c r="I41" s="36" t="s">
        <v>121</v>
      </c>
      <c r="J41" s="36" t="s">
        <v>32</v>
      </c>
      <c r="K41" s="12">
        <v>45987</v>
      </c>
      <c r="L41" s="36" t="s">
        <v>121</v>
      </c>
      <c r="M41" s="36"/>
    </row>
    <row r="42" spans="1:13" ht="33.6">
      <c r="A42" s="190" t="s">
        <v>618</v>
      </c>
      <c r="B42" s="35" t="s">
        <v>619</v>
      </c>
      <c r="C42" s="35" t="s">
        <v>600</v>
      </c>
      <c r="D42" s="35" t="s">
        <v>601</v>
      </c>
      <c r="E42" s="35" t="s">
        <v>620</v>
      </c>
      <c r="F42" s="35" t="s">
        <v>612</v>
      </c>
      <c r="G42" s="36" t="s">
        <v>33</v>
      </c>
      <c r="H42" s="73">
        <v>45983</v>
      </c>
      <c r="I42" s="36" t="s">
        <v>121</v>
      </c>
      <c r="J42" s="36" t="s">
        <v>32</v>
      </c>
      <c r="K42" s="12">
        <v>45987</v>
      </c>
      <c r="L42" s="36" t="s">
        <v>121</v>
      </c>
      <c r="M42" s="36"/>
    </row>
    <row r="43" spans="1:13" ht="33.6">
      <c r="A43" s="190" t="s">
        <v>621</v>
      </c>
      <c r="B43" s="35" t="s">
        <v>623</v>
      </c>
      <c r="C43" s="35" t="s">
        <v>600</v>
      </c>
      <c r="D43" s="35" t="s">
        <v>601</v>
      </c>
      <c r="E43" s="35" t="s">
        <v>602</v>
      </c>
      <c r="F43" s="35" t="s">
        <v>602</v>
      </c>
      <c r="G43" s="36" t="s">
        <v>32</v>
      </c>
      <c r="H43" s="73">
        <v>45983</v>
      </c>
      <c r="I43" s="36" t="s">
        <v>121</v>
      </c>
      <c r="J43" s="36" t="s">
        <v>32</v>
      </c>
      <c r="K43" s="12">
        <v>45987</v>
      </c>
      <c r="L43" s="36" t="s">
        <v>121</v>
      </c>
      <c r="M43" s="36"/>
    </row>
    <row r="44" spans="1:13" ht="33.6">
      <c r="A44" s="190" t="s">
        <v>622</v>
      </c>
      <c r="B44" s="35" t="s">
        <v>625</v>
      </c>
      <c r="C44" s="35" t="s">
        <v>600</v>
      </c>
      <c r="D44" s="35" t="s">
        <v>601</v>
      </c>
      <c r="E44" s="35" t="s">
        <v>626</v>
      </c>
      <c r="F44" s="35" t="s">
        <v>626</v>
      </c>
      <c r="G44" s="36" t="s">
        <v>32</v>
      </c>
      <c r="H44" s="73">
        <v>45983</v>
      </c>
      <c r="I44" s="36" t="s">
        <v>121</v>
      </c>
      <c r="J44" s="36" t="s">
        <v>32</v>
      </c>
      <c r="K44" s="12">
        <v>45987</v>
      </c>
      <c r="L44" s="36" t="s">
        <v>121</v>
      </c>
      <c r="M44" s="36"/>
    </row>
    <row r="45" spans="1:13" ht="33.6">
      <c r="A45" s="190" t="s">
        <v>624</v>
      </c>
      <c r="B45" s="35" t="s">
        <v>628</v>
      </c>
      <c r="C45" s="35" t="s">
        <v>600</v>
      </c>
      <c r="D45" s="35" t="s">
        <v>601</v>
      </c>
      <c r="E45" s="35" t="s">
        <v>629</v>
      </c>
      <c r="F45" s="35" t="s">
        <v>629</v>
      </c>
      <c r="G45" s="36" t="s">
        <v>32</v>
      </c>
      <c r="H45" s="73">
        <v>45983</v>
      </c>
      <c r="I45" s="36" t="s">
        <v>121</v>
      </c>
      <c r="J45" s="36" t="s">
        <v>32</v>
      </c>
      <c r="K45" s="12">
        <v>45987</v>
      </c>
      <c r="L45" s="36" t="s">
        <v>121</v>
      </c>
      <c r="M45" s="36"/>
    </row>
    <row r="46" spans="1:13" ht="33.6">
      <c r="A46" s="190" t="s">
        <v>627</v>
      </c>
      <c r="B46" s="35" t="s">
        <v>631</v>
      </c>
      <c r="C46" s="35" t="s">
        <v>600</v>
      </c>
      <c r="D46" s="35" t="s">
        <v>601</v>
      </c>
      <c r="E46" s="35" t="s">
        <v>629</v>
      </c>
      <c r="F46" s="35" t="s">
        <v>629</v>
      </c>
      <c r="G46" s="36" t="s">
        <v>32</v>
      </c>
      <c r="H46" s="73">
        <v>45983</v>
      </c>
      <c r="I46" s="36" t="s">
        <v>121</v>
      </c>
      <c r="J46" s="36" t="s">
        <v>32</v>
      </c>
      <c r="K46" s="12">
        <v>45987</v>
      </c>
      <c r="L46" s="36" t="s">
        <v>121</v>
      </c>
      <c r="M46" s="36"/>
    </row>
    <row r="47" spans="1:13" ht="33.6">
      <c r="A47" s="190" t="s">
        <v>630</v>
      </c>
      <c r="B47" s="35" t="s">
        <v>633</v>
      </c>
      <c r="C47" s="35" t="s">
        <v>600</v>
      </c>
      <c r="D47" s="35" t="s">
        <v>601</v>
      </c>
      <c r="E47" s="35" t="s">
        <v>629</v>
      </c>
      <c r="F47" s="35" t="s">
        <v>629</v>
      </c>
      <c r="G47" s="36" t="s">
        <v>32</v>
      </c>
      <c r="H47" s="73">
        <v>45983</v>
      </c>
      <c r="I47" s="36" t="s">
        <v>121</v>
      </c>
      <c r="J47" s="36" t="s">
        <v>32</v>
      </c>
      <c r="K47" s="12">
        <v>45987</v>
      </c>
      <c r="L47" s="36" t="s">
        <v>121</v>
      </c>
      <c r="M47" s="36"/>
    </row>
    <row r="48" spans="1:13" ht="33.6">
      <c r="A48" s="190" t="s">
        <v>632</v>
      </c>
      <c r="B48" s="35" t="s">
        <v>635</v>
      </c>
      <c r="C48" s="35" t="s">
        <v>600</v>
      </c>
      <c r="D48" s="35" t="s">
        <v>601</v>
      </c>
      <c r="E48" s="35" t="s">
        <v>602</v>
      </c>
      <c r="F48" s="35" t="s">
        <v>602</v>
      </c>
      <c r="G48" s="36" t="s">
        <v>32</v>
      </c>
      <c r="H48" s="73">
        <v>45983</v>
      </c>
      <c r="I48" s="36" t="s">
        <v>121</v>
      </c>
      <c r="J48" s="36" t="s">
        <v>32</v>
      </c>
      <c r="K48" s="12">
        <v>45987</v>
      </c>
      <c r="L48" s="36" t="s">
        <v>121</v>
      </c>
      <c r="M48" s="36"/>
    </row>
    <row r="49" spans="1:13" ht="33.6">
      <c r="A49" s="190" t="s">
        <v>634</v>
      </c>
      <c r="B49" s="35" t="s">
        <v>637</v>
      </c>
      <c r="C49" s="35" t="s">
        <v>600</v>
      </c>
      <c r="D49" s="35" t="s">
        <v>601</v>
      </c>
      <c r="E49" s="35" t="s">
        <v>638</v>
      </c>
      <c r="F49" s="35" t="s">
        <v>605</v>
      </c>
      <c r="G49" s="36" t="s">
        <v>32</v>
      </c>
      <c r="H49" s="73">
        <v>45983</v>
      </c>
      <c r="I49" s="36" t="s">
        <v>121</v>
      </c>
      <c r="J49" s="36" t="s">
        <v>32</v>
      </c>
      <c r="K49" s="12">
        <v>45987</v>
      </c>
      <c r="L49" s="36" t="s">
        <v>121</v>
      </c>
      <c r="M49" s="36"/>
    </row>
    <row r="50" spans="1:13" ht="33.6">
      <c r="A50" s="190" t="s">
        <v>636</v>
      </c>
      <c r="B50" s="35" t="s">
        <v>640</v>
      </c>
      <c r="C50" s="35" t="s">
        <v>600</v>
      </c>
      <c r="D50" s="35" t="s">
        <v>601</v>
      </c>
      <c r="E50" s="35" t="s">
        <v>641</v>
      </c>
      <c r="F50" s="35" t="s">
        <v>608</v>
      </c>
      <c r="G50" s="36" t="s">
        <v>32</v>
      </c>
      <c r="H50" s="73">
        <v>45983</v>
      </c>
      <c r="I50" s="36" t="s">
        <v>121</v>
      </c>
      <c r="J50" s="36" t="s">
        <v>32</v>
      </c>
      <c r="K50" s="12">
        <v>45987</v>
      </c>
      <c r="L50" s="36" t="s">
        <v>121</v>
      </c>
      <c r="M50" s="36"/>
    </row>
    <row r="51" spans="1:13" ht="33.6">
      <c r="A51" s="190" t="s">
        <v>639</v>
      </c>
      <c r="B51" s="35" t="s">
        <v>643</v>
      </c>
      <c r="C51" s="35" t="s">
        <v>600</v>
      </c>
      <c r="D51" s="35" t="s">
        <v>601</v>
      </c>
      <c r="E51" s="35" t="s">
        <v>641</v>
      </c>
      <c r="F51" s="35" t="s">
        <v>612</v>
      </c>
      <c r="G51" s="36" t="s">
        <v>33</v>
      </c>
      <c r="H51" s="73">
        <v>45983</v>
      </c>
      <c r="I51" s="36" t="s">
        <v>121</v>
      </c>
      <c r="J51" s="36" t="s">
        <v>32</v>
      </c>
      <c r="K51" s="12">
        <v>45987</v>
      </c>
      <c r="L51" s="36" t="s">
        <v>121</v>
      </c>
      <c r="M51" s="36"/>
    </row>
    <row r="52" spans="1:13" ht="33.6">
      <c r="A52" s="190" t="s">
        <v>642</v>
      </c>
      <c r="B52" s="35" t="s">
        <v>645</v>
      </c>
      <c r="C52" s="35" t="s">
        <v>600</v>
      </c>
      <c r="D52" s="35" t="s">
        <v>601</v>
      </c>
      <c r="E52" s="35" t="s">
        <v>646</v>
      </c>
      <c r="F52" s="35" t="s">
        <v>602</v>
      </c>
      <c r="G52" s="36" t="s">
        <v>33</v>
      </c>
      <c r="H52" s="73">
        <v>45983</v>
      </c>
      <c r="I52" s="36" t="s">
        <v>121</v>
      </c>
      <c r="J52" s="36" t="s">
        <v>32</v>
      </c>
      <c r="K52" s="12">
        <v>45987</v>
      </c>
      <c r="L52" s="36" t="s">
        <v>121</v>
      </c>
      <c r="M52" s="36"/>
    </row>
    <row r="53" spans="1:13" ht="33.6">
      <c r="A53" s="190" t="s">
        <v>644</v>
      </c>
      <c r="B53" s="35" t="s">
        <v>652</v>
      </c>
      <c r="C53" s="35" t="s">
        <v>600</v>
      </c>
      <c r="D53" s="35" t="s">
        <v>653</v>
      </c>
      <c r="E53" s="35" t="s">
        <v>602</v>
      </c>
      <c r="F53" s="35" t="s">
        <v>602</v>
      </c>
      <c r="G53" s="36" t="s">
        <v>32</v>
      </c>
      <c r="H53" s="73">
        <v>45983</v>
      </c>
      <c r="I53" s="36" t="s">
        <v>121</v>
      </c>
      <c r="J53" s="36" t="s">
        <v>32</v>
      </c>
      <c r="K53" s="12">
        <v>45987</v>
      </c>
      <c r="L53" s="36" t="s">
        <v>121</v>
      </c>
      <c r="M53" s="36"/>
    </row>
    <row r="54" spans="1:13" ht="33.6">
      <c r="A54" s="190" t="s">
        <v>647</v>
      </c>
      <c r="B54" s="35" t="s">
        <v>655</v>
      </c>
      <c r="C54" s="35" t="s">
        <v>600</v>
      </c>
      <c r="D54" s="35" t="s">
        <v>601</v>
      </c>
      <c r="E54" s="35" t="s">
        <v>602</v>
      </c>
      <c r="F54" s="35" t="s">
        <v>602</v>
      </c>
      <c r="G54" s="36" t="s">
        <v>32</v>
      </c>
      <c r="H54" s="73">
        <v>45983</v>
      </c>
      <c r="I54" s="36" t="s">
        <v>121</v>
      </c>
      <c r="J54" s="36" t="s">
        <v>32</v>
      </c>
      <c r="K54" s="12">
        <v>45987</v>
      </c>
      <c r="L54" s="36" t="s">
        <v>121</v>
      </c>
      <c r="M54" s="36"/>
    </row>
    <row r="55" spans="1:13" ht="33.6">
      <c r="A55" s="190" t="s">
        <v>648</v>
      </c>
      <c r="B55" s="35" t="s">
        <v>656</v>
      </c>
      <c r="C55" s="35" t="s">
        <v>600</v>
      </c>
      <c r="D55" s="35" t="s">
        <v>601</v>
      </c>
      <c r="E55" s="35" t="s">
        <v>657</v>
      </c>
      <c r="F55" s="35" t="s">
        <v>657</v>
      </c>
      <c r="G55" s="36" t="s">
        <v>32</v>
      </c>
      <c r="H55" s="73">
        <v>45983</v>
      </c>
      <c r="I55" s="36" t="s">
        <v>121</v>
      </c>
      <c r="J55" s="36" t="s">
        <v>32</v>
      </c>
      <c r="K55" s="12">
        <v>45987</v>
      </c>
      <c r="L55" s="36" t="s">
        <v>121</v>
      </c>
      <c r="M55" s="36"/>
    </row>
    <row r="56" spans="1:13" ht="50.4">
      <c r="A56" s="190" t="s">
        <v>649</v>
      </c>
      <c r="B56" s="35" t="s">
        <v>658</v>
      </c>
      <c r="C56" s="35" t="s">
        <v>600</v>
      </c>
      <c r="D56" s="35" t="s">
        <v>601</v>
      </c>
      <c r="E56" s="35" t="s">
        <v>659</v>
      </c>
      <c r="F56" s="35" t="s">
        <v>659</v>
      </c>
      <c r="G56" s="36" t="s">
        <v>32</v>
      </c>
      <c r="H56" s="73">
        <v>45983</v>
      </c>
      <c r="I56" s="36" t="s">
        <v>121</v>
      </c>
      <c r="J56" s="36" t="s">
        <v>32</v>
      </c>
      <c r="K56" s="12">
        <v>45987</v>
      </c>
      <c r="L56" s="36" t="s">
        <v>121</v>
      </c>
      <c r="M56" s="36"/>
    </row>
    <row r="57" spans="1:13" ht="50.4">
      <c r="A57" s="190" t="s">
        <v>650</v>
      </c>
      <c r="B57" s="35" t="s">
        <v>660</v>
      </c>
      <c r="C57" s="35" t="s">
        <v>600</v>
      </c>
      <c r="D57" s="35" t="s">
        <v>601</v>
      </c>
      <c r="E57" s="35" t="s">
        <v>661</v>
      </c>
      <c r="F57" s="35" t="s">
        <v>661</v>
      </c>
      <c r="G57" s="36" t="s">
        <v>32</v>
      </c>
      <c r="H57" s="73">
        <v>45983</v>
      </c>
      <c r="I57" s="36" t="s">
        <v>121</v>
      </c>
      <c r="J57" s="36" t="s">
        <v>32</v>
      </c>
      <c r="K57" s="12">
        <v>45987</v>
      </c>
      <c r="L57" s="36" t="s">
        <v>121</v>
      </c>
      <c r="M57" s="36"/>
    </row>
    <row r="58" spans="1:13" ht="50.4">
      <c r="A58" s="190" t="s">
        <v>651</v>
      </c>
      <c r="B58" s="35" t="s">
        <v>662</v>
      </c>
      <c r="C58" s="35" t="s">
        <v>600</v>
      </c>
      <c r="D58" s="35" t="s">
        <v>601</v>
      </c>
      <c r="E58" s="35" t="s">
        <v>663</v>
      </c>
      <c r="F58" s="35" t="s">
        <v>663</v>
      </c>
      <c r="G58" s="36" t="s">
        <v>32</v>
      </c>
      <c r="H58" s="73">
        <v>45983</v>
      </c>
      <c r="I58" s="36" t="s">
        <v>121</v>
      </c>
      <c r="J58" s="36" t="s">
        <v>32</v>
      </c>
      <c r="K58" s="12">
        <v>45987</v>
      </c>
      <c r="L58" s="36" t="s">
        <v>121</v>
      </c>
      <c r="M58" s="36"/>
    </row>
    <row r="59" spans="1:13" ht="67.2">
      <c r="A59" s="190" t="s">
        <v>654</v>
      </c>
      <c r="B59" s="35" t="s">
        <v>664</v>
      </c>
      <c r="C59" s="35" t="s">
        <v>600</v>
      </c>
      <c r="D59" s="35" t="s">
        <v>601</v>
      </c>
      <c r="E59" s="35" t="s">
        <v>665</v>
      </c>
      <c r="F59" s="35" t="s">
        <v>665</v>
      </c>
      <c r="G59" s="36" t="s">
        <v>32</v>
      </c>
      <c r="H59" s="73">
        <v>45983</v>
      </c>
      <c r="I59" s="36" t="s">
        <v>121</v>
      </c>
      <c r="J59" s="36" t="s">
        <v>32</v>
      </c>
      <c r="K59" s="12">
        <v>45987</v>
      </c>
      <c r="L59" s="36" t="s">
        <v>121</v>
      </c>
      <c r="M59" s="36"/>
    </row>
  </sheetData>
  <mergeCells count="14">
    <mergeCell ref="B1:F1"/>
    <mergeCell ref="B2:F2"/>
    <mergeCell ref="G24:L24"/>
    <mergeCell ref="G25:I25"/>
    <mergeCell ref="J25:L25"/>
    <mergeCell ref="A27:M27"/>
    <mergeCell ref="A24:A26"/>
    <mergeCell ref="B24:B26"/>
    <mergeCell ref="C24:C26"/>
    <mergeCell ref="D24:D26"/>
    <mergeCell ref="E24:E26"/>
    <mergeCell ref="F24:F26"/>
    <mergeCell ref="M24:M26"/>
    <mergeCell ref="A35:M35"/>
  </mergeCells>
  <phoneticPr fontId="20" type="noConversion"/>
  <dataValidations count="1">
    <dataValidation type="list" allowBlank="1" showErrorMessage="1" promptTitle="dfdf" sqref="G28:G32 G36:G42 J28:J32 J36:J42" xr:uid="{00000000-0002-0000-0200-000000000000}">
      <formula1>"Passed,Untested,Failed,Blocked"</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499984740745262"/>
  </sheetPr>
  <dimension ref="A1:N59"/>
  <sheetViews>
    <sheetView topLeftCell="A50" zoomScale="55" zoomScaleNormal="55" workbookViewId="0">
      <selection activeCell="F58" sqref="F58"/>
    </sheetView>
  </sheetViews>
  <sheetFormatPr defaultColWidth="9.109375" defaultRowHeight="16.8"/>
  <cols>
    <col min="1" max="1" width="17.5546875" style="60" customWidth="1"/>
    <col min="2" max="2" width="37.5546875" style="60" customWidth="1"/>
    <col min="3" max="3" width="36.6640625" style="60" customWidth="1"/>
    <col min="4" max="4" width="36" style="60" customWidth="1"/>
    <col min="5" max="5" width="50.5546875" style="60" customWidth="1"/>
    <col min="6" max="6" width="50.109375" style="60" customWidth="1"/>
    <col min="7" max="7" width="12.109375" style="60" customWidth="1"/>
    <col min="8" max="8" width="15.88671875" style="60" customWidth="1"/>
    <col min="9" max="9" width="17" style="60" customWidth="1"/>
    <col min="10" max="10" width="12.109375" style="60" customWidth="1"/>
    <col min="11" max="11" width="15.88671875" style="60" customWidth="1"/>
    <col min="12" max="12" width="17" style="60" customWidth="1"/>
    <col min="13" max="13" width="11.33203125" style="60" customWidth="1"/>
    <col min="14" max="16384" width="9.109375" style="60"/>
  </cols>
  <sheetData>
    <row r="1" spans="1:6">
      <c r="A1" s="77" t="s">
        <v>8</v>
      </c>
      <c r="B1" s="140" t="s">
        <v>116</v>
      </c>
      <c r="C1" s="141"/>
      <c r="D1" s="141"/>
      <c r="E1" s="141"/>
      <c r="F1" s="142"/>
    </row>
    <row r="2" spans="1:6">
      <c r="A2" s="77" t="s">
        <v>9</v>
      </c>
      <c r="B2" s="143" t="s">
        <v>112</v>
      </c>
      <c r="C2" s="144"/>
      <c r="D2" s="144"/>
      <c r="E2" s="144"/>
      <c r="F2" s="145"/>
    </row>
    <row r="3" spans="1:6">
      <c r="A3" s="78"/>
      <c r="B3" s="79" t="s">
        <v>10</v>
      </c>
      <c r="C3" s="79" t="s">
        <v>11</v>
      </c>
      <c r="D3" s="79" t="s">
        <v>12</v>
      </c>
      <c r="E3" s="80" t="s">
        <v>13</v>
      </c>
      <c r="F3" s="79" t="s">
        <v>14</v>
      </c>
    </row>
    <row r="4" spans="1:6">
      <c r="A4" s="81" t="s">
        <v>15</v>
      </c>
      <c r="B4" s="53">
        <f>COUNTA(A35:A58)- 1</f>
        <v>23</v>
      </c>
      <c r="C4" s="53">
        <f>COUNTIF(G:G,"Failed")</f>
        <v>3</v>
      </c>
      <c r="D4" s="53">
        <f>COUNTIF(G:G,"Untested")</f>
        <v>0</v>
      </c>
      <c r="E4" s="53">
        <f>COUNTIF(G:G,"Blocked")</f>
        <v>0</v>
      </c>
      <c r="F4" s="53">
        <f t="shared" ref="F4:F5" si="0">B4</f>
        <v>23</v>
      </c>
    </row>
    <row r="5" spans="1:6">
      <c r="A5" s="81" t="s">
        <v>16</v>
      </c>
      <c r="B5" s="53">
        <f>COUNTA(A53:A71)</f>
        <v>6</v>
      </c>
      <c r="C5" s="53">
        <f>COUNTIF(J:J,"Failed")</f>
        <v>0</v>
      </c>
      <c r="D5" s="53">
        <f>COUNTIF(J:J,"Untested")</f>
        <v>0</v>
      </c>
      <c r="E5" s="53">
        <f>COUNTIF(J:J,"Blocked")</f>
        <v>0</v>
      </c>
      <c r="F5" s="53">
        <f t="shared" si="0"/>
        <v>6</v>
      </c>
    </row>
    <row r="31" spans="1:13">
      <c r="A31" s="148" t="s">
        <v>17</v>
      </c>
      <c r="B31" s="148" t="s">
        <v>6</v>
      </c>
      <c r="C31" s="148" t="s">
        <v>18</v>
      </c>
      <c r="D31" s="148" t="s">
        <v>19</v>
      </c>
      <c r="E31" s="149" t="s">
        <v>20</v>
      </c>
      <c r="F31" s="148" t="s">
        <v>21</v>
      </c>
      <c r="G31" s="146" t="s">
        <v>22</v>
      </c>
      <c r="H31" s="146"/>
      <c r="I31" s="146"/>
      <c r="J31" s="146"/>
      <c r="K31" s="146"/>
      <c r="L31" s="146"/>
      <c r="M31" s="146" t="s">
        <v>23</v>
      </c>
    </row>
    <row r="32" spans="1:13">
      <c r="A32" s="148"/>
      <c r="B32" s="148"/>
      <c r="C32" s="148"/>
      <c r="D32" s="148"/>
      <c r="E32" s="149"/>
      <c r="F32" s="148"/>
      <c r="G32" s="146" t="s">
        <v>24</v>
      </c>
      <c r="H32" s="146"/>
      <c r="I32" s="146"/>
      <c r="J32" s="146" t="s">
        <v>25</v>
      </c>
      <c r="K32" s="146"/>
      <c r="L32" s="146"/>
      <c r="M32" s="150"/>
    </row>
    <row r="33" spans="1:14">
      <c r="A33" s="148"/>
      <c r="B33" s="148"/>
      <c r="C33" s="148"/>
      <c r="D33" s="148"/>
      <c r="E33" s="149"/>
      <c r="F33" s="148"/>
      <c r="G33" s="19" t="s">
        <v>26</v>
      </c>
      <c r="H33" s="20" t="s">
        <v>27</v>
      </c>
      <c r="I33" s="19" t="s">
        <v>28</v>
      </c>
      <c r="J33" s="19" t="s">
        <v>26</v>
      </c>
      <c r="K33" s="19" t="s">
        <v>27</v>
      </c>
      <c r="L33" s="19" t="s">
        <v>28</v>
      </c>
      <c r="M33" s="150"/>
    </row>
    <row r="34" spans="1:14">
      <c r="A34" s="133" t="s">
        <v>930</v>
      </c>
      <c r="B34" s="133"/>
      <c r="C34" s="133"/>
      <c r="D34" s="133"/>
      <c r="E34" s="133"/>
      <c r="F34" s="133"/>
      <c r="G34" s="133"/>
      <c r="H34" s="147"/>
      <c r="I34" s="133"/>
      <c r="J34" s="133"/>
      <c r="K34" s="133"/>
      <c r="L34" s="133"/>
      <c r="M34" s="133"/>
    </row>
    <row r="35" spans="1:14" ht="33.6">
      <c r="A35" s="39" t="s">
        <v>955</v>
      </c>
      <c r="B35" s="39" t="s">
        <v>965</v>
      </c>
      <c r="C35" s="39"/>
      <c r="D35" s="39"/>
      <c r="E35" s="185" t="s">
        <v>973</v>
      </c>
      <c r="F35" s="185" t="s">
        <v>973</v>
      </c>
      <c r="G35" s="37" t="s">
        <v>32</v>
      </c>
      <c r="H35" s="73">
        <v>45983</v>
      </c>
      <c r="I35" s="31" t="s">
        <v>122</v>
      </c>
      <c r="J35" s="11"/>
      <c r="K35" s="12"/>
      <c r="L35" s="11"/>
      <c r="M35" s="23" t="s">
        <v>29</v>
      </c>
    </row>
    <row r="36" spans="1:14" ht="33.6">
      <c r="A36" s="39" t="s">
        <v>956</v>
      </c>
      <c r="B36" s="39" t="s">
        <v>966</v>
      </c>
      <c r="C36" s="39"/>
      <c r="D36" s="39"/>
      <c r="E36" s="185" t="s">
        <v>974</v>
      </c>
      <c r="F36" s="185" t="s">
        <v>974</v>
      </c>
      <c r="G36" s="37" t="s">
        <v>32</v>
      </c>
      <c r="H36" s="73">
        <v>45983</v>
      </c>
      <c r="I36" s="31" t="s">
        <v>122</v>
      </c>
      <c r="J36" s="11"/>
      <c r="K36" s="12"/>
      <c r="L36" s="11"/>
      <c r="M36" s="26" t="s">
        <v>29</v>
      </c>
    </row>
    <row r="37" spans="1:14" ht="33.6">
      <c r="A37" s="39" t="s">
        <v>957</v>
      </c>
      <c r="B37" s="39" t="s">
        <v>967</v>
      </c>
      <c r="C37" s="39"/>
      <c r="D37" s="39"/>
      <c r="E37" s="185" t="s">
        <v>973</v>
      </c>
      <c r="F37" s="185" t="s">
        <v>973</v>
      </c>
      <c r="G37" s="37" t="s">
        <v>32</v>
      </c>
      <c r="H37" s="73">
        <v>45983</v>
      </c>
      <c r="I37" s="31" t="s">
        <v>122</v>
      </c>
      <c r="J37" s="11"/>
      <c r="K37" s="12"/>
      <c r="L37" s="11"/>
      <c r="M37" s="26" t="s">
        <v>29</v>
      </c>
      <c r="N37" s="33"/>
    </row>
    <row r="38" spans="1:14" ht="33.6">
      <c r="A38" s="39" t="s">
        <v>958</v>
      </c>
      <c r="B38" s="39" t="s">
        <v>968</v>
      </c>
      <c r="C38" s="39"/>
      <c r="D38" s="39"/>
      <c r="E38" s="185" t="s">
        <v>975</v>
      </c>
      <c r="F38" s="185" t="s">
        <v>975</v>
      </c>
      <c r="G38" s="37" t="s">
        <v>32</v>
      </c>
      <c r="H38" s="73">
        <v>45983</v>
      </c>
      <c r="I38" s="31" t="s">
        <v>122</v>
      </c>
      <c r="J38" s="11"/>
      <c r="K38" s="12"/>
      <c r="L38" s="11"/>
      <c r="M38" s="26" t="s">
        <v>29</v>
      </c>
    </row>
    <row r="39" spans="1:14" ht="33.6">
      <c r="A39" s="39" t="s">
        <v>959</v>
      </c>
      <c r="B39" s="39" t="s">
        <v>969</v>
      </c>
      <c r="C39" s="39"/>
      <c r="D39" s="39"/>
      <c r="E39" s="185" t="s">
        <v>976</v>
      </c>
      <c r="F39" s="185" t="s">
        <v>976</v>
      </c>
      <c r="G39" s="37" t="s">
        <v>32</v>
      </c>
      <c r="H39" s="73">
        <v>45983</v>
      </c>
      <c r="I39" s="31" t="s">
        <v>122</v>
      </c>
      <c r="J39" s="11"/>
      <c r="K39" s="12"/>
      <c r="L39" s="11"/>
      <c r="M39" s="26" t="s">
        <v>29</v>
      </c>
    </row>
    <row r="40" spans="1:14" ht="33.6">
      <c r="A40" s="39" t="s">
        <v>960</v>
      </c>
      <c r="B40" s="39" t="s">
        <v>970</v>
      </c>
      <c r="C40" s="39"/>
      <c r="D40" s="39"/>
      <c r="E40" s="185" t="s">
        <v>973</v>
      </c>
      <c r="F40" s="185" t="s">
        <v>973</v>
      </c>
      <c r="G40" s="37" t="s">
        <v>32</v>
      </c>
      <c r="H40" s="73">
        <v>45983</v>
      </c>
      <c r="I40" s="31" t="s">
        <v>122</v>
      </c>
      <c r="J40" s="11"/>
      <c r="K40" s="12"/>
      <c r="L40" s="11"/>
      <c r="M40" s="26" t="s">
        <v>29</v>
      </c>
    </row>
    <row r="41" spans="1:14" ht="33.6">
      <c r="A41" s="39" t="s">
        <v>961</v>
      </c>
      <c r="B41" s="39" t="s">
        <v>971</v>
      </c>
      <c r="C41" s="39"/>
      <c r="D41" s="39"/>
      <c r="E41" s="185" t="s">
        <v>973</v>
      </c>
      <c r="F41" s="185" t="s">
        <v>973</v>
      </c>
      <c r="G41" s="37" t="s">
        <v>32</v>
      </c>
      <c r="H41" s="73">
        <v>45983</v>
      </c>
      <c r="I41" s="31" t="s">
        <v>122</v>
      </c>
      <c r="J41" s="11"/>
      <c r="K41" s="12"/>
      <c r="L41" s="11"/>
      <c r="M41" s="26" t="s">
        <v>29</v>
      </c>
    </row>
    <row r="42" spans="1:14" ht="33.6">
      <c r="A42" s="39" t="s">
        <v>962</v>
      </c>
      <c r="B42" s="39" t="s">
        <v>991</v>
      </c>
      <c r="C42" s="39"/>
      <c r="D42" s="39"/>
      <c r="E42" s="185" t="s">
        <v>993</v>
      </c>
      <c r="F42" s="185" t="s">
        <v>993</v>
      </c>
      <c r="G42" s="37" t="s">
        <v>32</v>
      </c>
      <c r="H42" s="73">
        <v>45983</v>
      </c>
      <c r="I42" s="31" t="s">
        <v>122</v>
      </c>
      <c r="J42" s="11"/>
      <c r="K42" s="12"/>
      <c r="L42" s="11"/>
      <c r="M42" s="26" t="s">
        <v>29</v>
      </c>
    </row>
    <row r="43" spans="1:14" ht="33.6">
      <c r="A43" s="39" t="s">
        <v>963</v>
      </c>
      <c r="B43" s="39" t="s">
        <v>992</v>
      </c>
      <c r="C43" s="39"/>
      <c r="D43" s="39"/>
      <c r="E43" s="185" t="s">
        <v>994</v>
      </c>
      <c r="F43" s="185" t="s">
        <v>994</v>
      </c>
      <c r="G43" s="37" t="s">
        <v>32</v>
      </c>
      <c r="H43" s="73">
        <v>45983</v>
      </c>
      <c r="I43" s="31" t="s">
        <v>122</v>
      </c>
      <c r="J43" s="11"/>
      <c r="K43" s="12"/>
      <c r="L43" s="11"/>
      <c r="M43" s="26" t="s">
        <v>29</v>
      </c>
    </row>
    <row r="44" spans="1:14" ht="33.6">
      <c r="A44" s="39" t="s">
        <v>964</v>
      </c>
      <c r="B44" s="39" t="s">
        <v>972</v>
      </c>
      <c r="C44" s="39"/>
      <c r="D44" s="39"/>
      <c r="E44" s="185" t="s">
        <v>973</v>
      </c>
      <c r="F44" s="185" t="s">
        <v>973</v>
      </c>
      <c r="G44" s="37" t="s">
        <v>32</v>
      </c>
      <c r="H44" s="73">
        <v>45983</v>
      </c>
      <c r="I44" s="31" t="s">
        <v>122</v>
      </c>
      <c r="J44" s="11"/>
      <c r="K44" s="12"/>
      <c r="L44" s="11"/>
      <c r="M44" s="26" t="s">
        <v>29</v>
      </c>
    </row>
    <row r="45" spans="1:14" ht="50.4">
      <c r="A45" s="39" t="s">
        <v>1035</v>
      </c>
      <c r="B45" s="39" t="s">
        <v>790</v>
      </c>
      <c r="C45" s="39"/>
      <c r="D45" s="39"/>
      <c r="E45" s="185" t="s">
        <v>977</v>
      </c>
      <c r="F45" s="185" t="s">
        <v>977</v>
      </c>
      <c r="G45" s="37" t="s">
        <v>32</v>
      </c>
      <c r="H45" s="73">
        <v>45983</v>
      </c>
      <c r="I45" s="31" t="s">
        <v>122</v>
      </c>
      <c r="J45" s="11"/>
      <c r="K45" s="12"/>
      <c r="L45" s="11"/>
      <c r="M45" s="26" t="s">
        <v>29</v>
      </c>
    </row>
    <row r="46" spans="1:14" ht="50.4">
      <c r="A46" s="39" t="s">
        <v>1036</v>
      </c>
      <c r="B46" s="39" t="s">
        <v>302</v>
      </c>
      <c r="C46" s="39"/>
      <c r="D46" s="39"/>
      <c r="E46" s="185" t="s">
        <v>978</v>
      </c>
      <c r="F46" s="185" t="s">
        <v>978</v>
      </c>
      <c r="G46" s="37" t="s">
        <v>32</v>
      </c>
      <c r="H46" s="73">
        <v>45983</v>
      </c>
      <c r="I46" s="31" t="s">
        <v>122</v>
      </c>
      <c r="J46" s="11"/>
      <c r="K46" s="12"/>
      <c r="L46" s="11"/>
      <c r="M46" s="26" t="s">
        <v>29</v>
      </c>
    </row>
    <row r="47" spans="1:14">
      <c r="A47" s="151" t="s">
        <v>931</v>
      </c>
      <c r="B47" s="152"/>
      <c r="C47" s="152"/>
      <c r="D47" s="152"/>
      <c r="E47" s="152"/>
      <c r="F47" s="152"/>
      <c r="G47" s="152"/>
      <c r="H47" s="152"/>
      <c r="I47" s="152"/>
      <c r="J47" s="152"/>
      <c r="K47" s="152"/>
      <c r="L47" s="152"/>
      <c r="M47" s="153"/>
    </row>
    <row r="48" spans="1:14" ht="50.4">
      <c r="A48" s="39" t="s">
        <v>979</v>
      </c>
      <c r="B48" s="189" t="s">
        <v>1018</v>
      </c>
      <c r="C48" s="40" t="s">
        <v>989</v>
      </c>
      <c r="D48" s="30" t="s">
        <v>1004</v>
      </c>
      <c r="E48" s="188" t="s">
        <v>1019</v>
      </c>
      <c r="F48" s="188" t="s">
        <v>1019</v>
      </c>
      <c r="G48" s="37" t="s">
        <v>32</v>
      </c>
      <c r="H48" s="73">
        <v>45983</v>
      </c>
      <c r="I48" s="29" t="s">
        <v>122</v>
      </c>
      <c r="J48" s="37" t="s">
        <v>32</v>
      </c>
      <c r="K48" s="12">
        <v>45987</v>
      </c>
      <c r="L48" s="29" t="s">
        <v>122</v>
      </c>
      <c r="M48" s="58"/>
    </row>
    <row r="49" spans="1:13" ht="65.400000000000006" customHeight="1">
      <c r="A49" s="39" t="s">
        <v>980</v>
      </c>
      <c r="B49" s="39" t="s">
        <v>1017</v>
      </c>
      <c r="C49" s="40" t="s">
        <v>990</v>
      </c>
      <c r="D49" s="30" t="s">
        <v>1005</v>
      </c>
      <c r="E49" s="188" t="s">
        <v>1014</v>
      </c>
      <c r="F49" s="188" t="s">
        <v>1014</v>
      </c>
      <c r="G49" s="37" t="s">
        <v>32</v>
      </c>
      <c r="H49" s="73">
        <v>45983</v>
      </c>
      <c r="I49" s="29" t="s">
        <v>122</v>
      </c>
      <c r="J49" s="37" t="s">
        <v>32</v>
      </c>
      <c r="K49" s="12">
        <v>45987</v>
      </c>
      <c r="L49" s="29" t="s">
        <v>122</v>
      </c>
      <c r="M49" s="3"/>
    </row>
    <row r="50" spans="1:13" ht="65.400000000000006" customHeight="1">
      <c r="A50" s="39" t="s">
        <v>981</v>
      </c>
      <c r="B50" s="39" t="s">
        <v>995</v>
      </c>
      <c r="C50" s="40" t="s">
        <v>996</v>
      </c>
      <c r="D50" s="30" t="s">
        <v>1006</v>
      </c>
      <c r="E50" s="187" t="s">
        <v>1013</v>
      </c>
      <c r="F50" s="187" t="s">
        <v>1013</v>
      </c>
      <c r="G50" s="37" t="s">
        <v>32</v>
      </c>
      <c r="H50" s="73">
        <v>45983</v>
      </c>
      <c r="I50" s="29" t="s">
        <v>122</v>
      </c>
      <c r="J50" s="37" t="s">
        <v>32</v>
      </c>
      <c r="K50" s="12">
        <v>45987</v>
      </c>
      <c r="L50" s="29" t="s">
        <v>122</v>
      </c>
      <c r="M50" s="3"/>
    </row>
    <row r="51" spans="1:13" ht="65.400000000000006" customHeight="1">
      <c r="A51" s="39" t="s">
        <v>982</v>
      </c>
      <c r="B51" s="39" t="s">
        <v>983</v>
      </c>
      <c r="C51" s="40" t="s">
        <v>997</v>
      </c>
      <c r="D51" s="30" t="s">
        <v>1006</v>
      </c>
      <c r="E51" s="188" t="s">
        <v>1012</v>
      </c>
      <c r="F51" s="188" t="s">
        <v>1012</v>
      </c>
      <c r="G51" s="37" t="s">
        <v>32</v>
      </c>
      <c r="H51" s="73">
        <v>45983</v>
      </c>
      <c r="I51" s="29" t="s">
        <v>122</v>
      </c>
      <c r="J51" s="37" t="s">
        <v>32</v>
      </c>
      <c r="K51" s="12">
        <v>45987</v>
      </c>
      <c r="L51" s="29" t="s">
        <v>122</v>
      </c>
      <c r="M51" s="3"/>
    </row>
    <row r="52" spans="1:13" ht="65.400000000000006" customHeight="1">
      <c r="A52" s="39" t="s">
        <v>984</v>
      </c>
      <c r="B52" s="39" t="s">
        <v>985</v>
      </c>
      <c r="C52" s="40" t="s">
        <v>998</v>
      </c>
      <c r="D52" s="30" t="s">
        <v>1007</v>
      </c>
      <c r="E52" s="188" t="s">
        <v>1012</v>
      </c>
      <c r="F52" s="188" t="s">
        <v>1012</v>
      </c>
      <c r="G52" s="37" t="s">
        <v>32</v>
      </c>
      <c r="H52" s="73">
        <v>45983</v>
      </c>
      <c r="I52" s="29" t="s">
        <v>122</v>
      </c>
      <c r="J52" s="37" t="s">
        <v>32</v>
      </c>
      <c r="K52" s="12">
        <v>45987</v>
      </c>
      <c r="L52" s="29" t="s">
        <v>122</v>
      </c>
      <c r="M52" s="3"/>
    </row>
    <row r="53" spans="1:13" ht="65.400000000000006" customHeight="1">
      <c r="A53" s="39" t="s">
        <v>986</v>
      </c>
      <c r="B53" s="39" t="s">
        <v>1016</v>
      </c>
      <c r="C53" s="40" t="s">
        <v>999</v>
      </c>
      <c r="D53" s="30" t="s">
        <v>1007</v>
      </c>
      <c r="E53" s="187" t="s">
        <v>1011</v>
      </c>
      <c r="F53" s="187" t="s">
        <v>1011</v>
      </c>
      <c r="G53" s="37" t="s">
        <v>32</v>
      </c>
      <c r="H53" s="73">
        <v>45983</v>
      </c>
      <c r="I53" s="29" t="s">
        <v>122</v>
      </c>
      <c r="J53" s="37" t="s">
        <v>32</v>
      </c>
      <c r="K53" s="12">
        <v>45987</v>
      </c>
      <c r="L53" s="29" t="s">
        <v>122</v>
      </c>
      <c r="M53" s="3"/>
    </row>
    <row r="54" spans="1:13" ht="65.400000000000006" customHeight="1">
      <c r="A54" s="39" t="s">
        <v>987</v>
      </c>
      <c r="B54" s="39" t="s">
        <v>1001</v>
      </c>
      <c r="C54" s="199" t="s">
        <v>1002</v>
      </c>
      <c r="D54" s="30" t="s">
        <v>1015</v>
      </c>
      <c r="E54" s="30" t="s">
        <v>1003</v>
      </c>
      <c r="F54" s="30" t="s">
        <v>1003</v>
      </c>
      <c r="G54" s="37" t="s">
        <v>32</v>
      </c>
      <c r="H54" s="73">
        <v>45983</v>
      </c>
      <c r="I54" s="29" t="s">
        <v>122</v>
      </c>
      <c r="J54" s="37" t="s">
        <v>32</v>
      </c>
      <c r="K54" s="12">
        <v>45987</v>
      </c>
      <c r="L54" s="29" t="s">
        <v>122</v>
      </c>
      <c r="M54" s="30"/>
    </row>
    <row r="55" spans="1:13" ht="65.400000000000006" customHeight="1">
      <c r="A55" s="39" t="s">
        <v>988</v>
      </c>
      <c r="B55" s="39" t="s">
        <v>1008</v>
      </c>
      <c r="C55" s="40" t="s">
        <v>1000</v>
      </c>
      <c r="D55" s="30" t="s">
        <v>1009</v>
      </c>
      <c r="E55" s="187" t="s">
        <v>1010</v>
      </c>
      <c r="F55" s="187" t="s">
        <v>1040</v>
      </c>
      <c r="G55" s="37" t="s">
        <v>33</v>
      </c>
      <c r="H55" s="73">
        <v>45983</v>
      </c>
      <c r="I55" s="29" t="s">
        <v>122</v>
      </c>
      <c r="J55" s="37" t="s">
        <v>32</v>
      </c>
      <c r="K55" s="12">
        <v>45987</v>
      </c>
      <c r="L55" s="29" t="s">
        <v>122</v>
      </c>
      <c r="M55" s="95"/>
    </row>
    <row r="56" spans="1:13" ht="65.400000000000006" customHeight="1">
      <c r="A56" s="39" t="s">
        <v>1020</v>
      </c>
      <c r="B56" s="39" t="s">
        <v>1021</v>
      </c>
      <c r="C56" s="40" t="s">
        <v>1022</v>
      </c>
      <c r="D56" s="30" t="s">
        <v>1023</v>
      </c>
      <c r="E56" s="188" t="s">
        <v>1024</v>
      </c>
      <c r="F56" s="188" t="s">
        <v>1024</v>
      </c>
      <c r="G56" s="37" t="s">
        <v>32</v>
      </c>
      <c r="H56" s="73">
        <v>45983</v>
      </c>
      <c r="I56" s="29" t="s">
        <v>122</v>
      </c>
      <c r="J56" s="37" t="s">
        <v>32</v>
      </c>
      <c r="K56" s="12">
        <v>45987</v>
      </c>
      <c r="L56" s="29" t="s">
        <v>122</v>
      </c>
      <c r="M56" s="95"/>
    </row>
    <row r="57" spans="1:13" ht="65.400000000000006" customHeight="1">
      <c r="A57" s="39" t="s">
        <v>1033</v>
      </c>
      <c r="B57" s="39" t="s">
        <v>1025</v>
      </c>
      <c r="C57" s="187" t="s">
        <v>1026</v>
      </c>
      <c r="D57" s="200" t="s">
        <v>1027</v>
      </c>
      <c r="E57" s="187" t="s">
        <v>1028</v>
      </c>
      <c r="F57" s="187" t="s">
        <v>1039</v>
      </c>
      <c r="G57" s="37" t="s">
        <v>33</v>
      </c>
      <c r="H57" s="73">
        <v>45983</v>
      </c>
      <c r="I57" s="29" t="s">
        <v>122</v>
      </c>
      <c r="J57" s="37" t="s">
        <v>32</v>
      </c>
      <c r="K57" s="12">
        <v>45987</v>
      </c>
      <c r="L57" s="29" t="s">
        <v>122</v>
      </c>
      <c r="M57" s="95"/>
    </row>
    <row r="58" spans="1:13" ht="56.4" customHeight="1">
      <c r="A58" s="39" t="s">
        <v>1034</v>
      </c>
      <c r="B58" s="39" t="s">
        <v>1029</v>
      </c>
      <c r="C58" s="185" t="s">
        <v>1031</v>
      </c>
      <c r="D58" s="189" t="s">
        <v>1030</v>
      </c>
      <c r="E58" s="189" t="s">
        <v>1032</v>
      </c>
      <c r="F58" s="187" t="s">
        <v>1038</v>
      </c>
      <c r="G58" s="37" t="s">
        <v>33</v>
      </c>
      <c r="H58" s="73">
        <v>45983</v>
      </c>
      <c r="I58" s="29" t="s">
        <v>122</v>
      </c>
      <c r="J58" s="37" t="s">
        <v>32</v>
      </c>
      <c r="K58" s="12">
        <v>45987</v>
      </c>
      <c r="L58" s="29" t="s">
        <v>122</v>
      </c>
      <c r="M58" s="3"/>
    </row>
    <row r="59" spans="1:13">
      <c r="C59" s="186"/>
    </row>
  </sheetData>
  <mergeCells count="14">
    <mergeCell ref="A47:M47"/>
    <mergeCell ref="A34:M34"/>
    <mergeCell ref="A31:A33"/>
    <mergeCell ref="B31:B33"/>
    <mergeCell ref="C31:C33"/>
    <mergeCell ref="D31:D33"/>
    <mergeCell ref="E31:E33"/>
    <mergeCell ref="F31:F33"/>
    <mergeCell ref="M31:M33"/>
    <mergeCell ref="B1:F1"/>
    <mergeCell ref="B2:F2"/>
    <mergeCell ref="G31:L31"/>
    <mergeCell ref="G32:I32"/>
    <mergeCell ref="J32:L32"/>
  </mergeCells>
  <phoneticPr fontId="30" type="noConversion"/>
  <dataValidations count="1">
    <dataValidation type="list" allowBlank="1" showErrorMessage="1" promptTitle="dfdf" sqref="G35:G46 J35:J46 G48:G58 J48:J58" xr:uid="{00000000-0002-0000-0300-000000000000}">
      <formula1>"Passed,Untested,Failed,Blocked"</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0.499984740745262"/>
  </sheetPr>
  <dimension ref="A1:N54"/>
  <sheetViews>
    <sheetView zoomScale="70" zoomScaleNormal="70" workbookViewId="0">
      <selection activeCell="F4" sqref="F4:F5"/>
    </sheetView>
  </sheetViews>
  <sheetFormatPr defaultColWidth="9.109375" defaultRowHeight="16.8"/>
  <cols>
    <col min="1" max="1" width="17.5546875" style="60" customWidth="1"/>
    <col min="2" max="2" width="37.5546875" style="60" customWidth="1"/>
    <col min="3" max="3" width="33.88671875" style="60" customWidth="1"/>
    <col min="4" max="4" width="36" style="60" customWidth="1"/>
    <col min="5" max="5" width="49" style="60" customWidth="1"/>
    <col min="6" max="6" width="45" style="60" customWidth="1"/>
    <col min="7" max="7" width="12.109375" style="60" customWidth="1"/>
    <col min="8" max="8" width="15.88671875" style="60" customWidth="1"/>
    <col min="9" max="9" width="17" style="60" customWidth="1"/>
    <col min="10" max="10" width="12.109375" style="60" customWidth="1"/>
    <col min="11" max="11" width="15.88671875" style="60" customWidth="1"/>
    <col min="12" max="12" width="17" style="60" customWidth="1"/>
    <col min="13" max="13" width="11.33203125" style="60" customWidth="1"/>
    <col min="14" max="16384" width="9.109375" style="60"/>
  </cols>
  <sheetData>
    <row r="1" spans="1:6">
      <c r="A1" s="77" t="s">
        <v>8</v>
      </c>
      <c r="B1" s="140" t="s">
        <v>116</v>
      </c>
      <c r="C1" s="141"/>
      <c r="D1" s="141"/>
      <c r="E1" s="141"/>
      <c r="F1" s="142"/>
    </row>
    <row r="2" spans="1:6">
      <c r="A2" s="77" t="s">
        <v>9</v>
      </c>
      <c r="B2" s="143" t="s">
        <v>118</v>
      </c>
      <c r="C2" s="144"/>
      <c r="D2" s="144"/>
      <c r="E2" s="144"/>
      <c r="F2" s="145"/>
    </row>
    <row r="3" spans="1:6">
      <c r="A3" s="78"/>
      <c r="B3" s="79" t="s">
        <v>10</v>
      </c>
      <c r="C3" s="79" t="s">
        <v>11</v>
      </c>
      <c r="D3" s="79" t="s">
        <v>12</v>
      </c>
      <c r="E3" s="80" t="s">
        <v>13</v>
      </c>
      <c r="F3" s="79" t="s">
        <v>14</v>
      </c>
    </row>
    <row r="4" spans="1:6">
      <c r="A4" s="81" t="s">
        <v>15</v>
      </c>
      <c r="B4" s="53">
        <f>COUNTA(A35:A54)- 1</f>
        <v>19</v>
      </c>
      <c r="C4" s="53">
        <f>COUNTIF(G:G,"Failed")</f>
        <v>0</v>
      </c>
      <c r="D4" s="53">
        <f>COUNTIF(G:G,"Untested")</f>
        <v>0</v>
      </c>
      <c r="E4" s="53">
        <f>COUNTIF(G:G,"Blocked")</f>
        <v>0</v>
      </c>
      <c r="F4" s="53">
        <f t="shared" ref="F4:F5" si="0">B4</f>
        <v>19</v>
      </c>
    </row>
    <row r="5" spans="1:6">
      <c r="A5" s="81" t="s">
        <v>16</v>
      </c>
      <c r="B5" s="53">
        <f>COUNTA(A47:A54)</f>
        <v>8</v>
      </c>
      <c r="C5" s="53">
        <f>COUNTIF(J:J,"Failed")</f>
        <v>0</v>
      </c>
      <c r="D5" s="53">
        <f>COUNTIF(J:J,"Untested")</f>
        <v>0</v>
      </c>
      <c r="E5" s="53">
        <f>COUNTIF(J:J,"Blocked")</f>
        <v>0</v>
      </c>
      <c r="F5" s="53">
        <f t="shared" si="0"/>
        <v>8</v>
      </c>
    </row>
    <row r="31" spans="1:13">
      <c r="A31" s="148" t="s">
        <v>17</v>
      </c>
      <c r="B31" s="148" t="s">
        <v>6</v>
      </c>
      <c r="C31" s="148" t="s">
        <v>18</v>
      </c>
      <c r="D31" s="148" t="s">
        <v>19</v>
      </c>
      <c r="E31" s="149" t="s">
        <v>20</v>
      </c>
      <c r="F31" s="148" t="s">
        <v>21</v>
      </c>
      <c r="G31" s="146" t="s">
        <v>22</v>
      </c>
      <c r="H31" s="146"/>
      <c r="I31" s="146"/>
      <c r="J31" s="146"/>
      <c r="K31" s="146"/>
      <c r="L31" s="146"/>
      <c r="M31" s="146" t="s">
        <v>23</v>
      </c>
    </row>
    <row r="32" spans="1:13">
      <c r="A32" s="148"/>
      <c r="B32" s="148"/>
      <c r="C32" s="148"/>
      <c r="D32" s="148"/>
      <c r="E32" s="149"/>
      <c r="F32" s="148"/>
      <c r="G32" s="146" t="s">
        <v>24</v>
      </c>
      <c r="H32" s="146"/>
      <c r="I32" s="146"/>
      <c r="J32" s="146" t="s">
        <v>25</v>
      </c>
      <c r="K32" s="146"/>
      <c r="L32" s="146"/>
      <c r="M32" s="150"/>
    </row>
    <row r="33" spans="1:14">
      <c r="A33" s="148"/>
      <c r="B33" s="148"/>
      <c r="C33" s="148"/>
      <c r="D33" s="148"/>
      <c r="E33" s="149"/>
      <c r="F33" s="148"/>
      <c r="G33" s="19" t="s">
        <v>26</v>
      </c>
      <c r="H33" s="20" t="s">
        <v>27</v>
      </c>
      <c r="I33" s="19" t="s">
        <v>28</v>
      </c>
      <c r="J33" s="19" t="s">
        <v>26</v>
      </c>
      <c r="K33" s="19" t="s">
        <v>27</v>
      </c>
      <c r="L33" s="19" t="s">
        <v>28</v>
      </c>
      <c r="M33" s="150"/>
    </row>
    <row r="34" spans="1:14">
      <c r="A34" s="133" t="s">
        <v>768</v>
      </c>
      <c r="B34" s="133"/>
      <c r="C34" s="133"/>
      <c r="D34" s="133"/>
      <c r="E34" s="133"/>
      <c r="F34" s="133"/>
      <c r="G34" s="133"/>
      <c r="H34" s="147"/>
      <c r="I34" s="133"/>
      <c r="J34" s="133"/>
      <c r="K34" s="133"/>
      <c r="L34" s="133"/>
      <c r="M34" s="133"/>
    </row>
    <row r="35" spans="1:14" ht="67.2">
      <c r="A35" s="9" t="s">
        <v>907</v>
      </c>
      <c r="B35" s="24" t="s">
        <v>728</v>
      </c>
      <c r="C35" s="24" t="s">
        <v>767</v>
      </c>
      <c r="D35" s="24" t="s">
        <v>729</v>
      </c>
      <c r="E35" s="24" t="s">
        <v>730</v>
      </c>
      <c r="F35" s="24" t="s">
        <v>730</v>
      </c>
      <c r="G35" s="37" t="s">
        <v>32</v>
      </c>
      <c r="H35" s="73">
        <v>45983</v>
      </c>
      <c r="I35" s="31" t="s">
        <v>123</v>
      </c>
      <c r="J35" s="11" t="s">
        <v>32</v>
      </c>
      <c r="K35" s="23"/>
      <c r="L35" s="11"/>
      <c r="M35" s="23" t="s">
        <v>29</v>
      </c>
    </row>
    <row r="36" spans="1:14" ht="33.6">
      <c r="A36" s="9" t="s">
        <v>908</v>
      </c>
      <c r="B36" s="24" t="s">
        <v>731</v>
      </c>
      <c r="C36" s="24"/>
      <c r="D36" s="24" t="s">
        <v>729</v>
      </c>
      <c r="E36" s="24" t="s">
        <v>481</v>
      </c>
      <c r="F36" s="24" t="s">
        <v>481</v>
      </c>
      <c r="G36" s="37" t="s">
        <v>32</v>
      </c>
      <c r="H36" s="73">
        <v>45983</v>
      </c>
      <c r="I36" s="31" t="s">
        <v>123</v>
      </c>
      <c r="J36" s="11" t="s">
        <v>32</v>
      </c>
      <c r="K36" s="23"/>
      <c r="L36" s="11"/>
      <c r="M36" s="26" t="s">
        <v>29</v>
      </c>
    </row>
    <row r="37" spans="1:14" ht="33.6">
      <c r="A37" s="9" t="s">
        <v>909</v>
      </c>
      <c r="B37" s="24" t="s">
        <v>732</v>
      </c>
      <c r="C37" s="24"/>
      <c r="D37" s="24" t="s">
        <v>729</v>
      </c>
      <c r="E37" s="24" t="s">
        <v>481</v>
      </c>
      <c r="F37" s="24" t="s">
        <v>481</v>
      </c>
      <c r="G37" s="37" t="s">
        <v>32</v>
      </c>
      <c r="H37" s="73">
        <v>45983</v>
      </c>
      <c r="I37" s="31" t="s">
        <v>123</v>
      </c>
      <c r="J37" s="11" t="s">
        <v>32</v>
      </c>
      <c r="K37" s="23"/>
      <c r="L37" s="11"/>
      <c r="M37" s="3"/>
    </row>
    <row r="38" spans="1:14" ht="33.6">
      <c r="A38" s="9" t="s">
        <v>910</v>
      </c>
      <c r="B38" s="24" t="s">
        <v>733</v>
      </c>
      <c r="C38" s="24"/>
      <c r="D38" s="24" t="s">
        <v>729</v>
      </c>
      <c r="E38" s="24" t="s">
        <v>481</v>
      </c>
      <c r="F38" s="24" t="s">
        <v>481</v>
      </c>
      <c r="G38" s="37" t="s">
        <v>32</v>
      </c>
      <c r="H38" s="73">
        <v>45983</v>
      </c>
      <c r="I38" s="31" t="s">
        <v>123</v>
      </c>
      <c r="J38" s="11" t="s">
        <v>32</v>
      </c>
      <c r="K38" s="23"/>
      <c r="L38" s="11"/>
      <c r="M38" s="58"/>
    </row>
    <row r="39" spans="1:14" ht="33.6">
      <c r="A39" s="9" t="s">
        <v>911</v>
      </c>
      <c r="B39" s="24" t="s">
        <v>734</v>
      </c>
      <c r="C39" s="24"/>
      <c r="D39" s="24" t="s">
        <v>729</v>
      </c>
      <c r="E39" s="24" t="s">
        <v>481</v>
      </c>
      <c r="F39" s="24" t="s">
        <v>481</v>
      </c>
      <c r="G39" s="37" t="s">
        <v>32</v>
      </c>
      <c r="H39" s="73">
        <v>45983</v>
      </c>
      <c r="I39" s="31" t="s">
        <v>123</v>
      </c>
      <c r="J39" s="11" t="s">
        <v>32</v>
      </c>
      <c r="K39" s="23"/>
      <c r="L39" s="11"/>
      <c r="M39" s="58"/>
    </row>
    <row r="40" spans="1:14" ht="33.6">
      <c r="A40" s="9" t="s">
        <v>912</v>
      </c>
      <c r="B40" s="24" t="s">
        <v>735</v>
      </c>
      <c r="C40" s="24"/>
      <c r="D40" s="24" t="s">
        <v>729</v>
      </c>
      <c r="E40" s="24" t="s">
        <v>481</v>
      </c>
      <c r="F40" s="24" t="s">
        <v>481</v>
      </c>
      <c r="G40" s="37" t="s">
        <v>32</v>
      </c>
      <c r="H40" s="73">
        <v>45983</v>
      </c>
      <c r="I40" s="31" t="s">
        <v>123</v>
      </c>
      <c r="J40" s="11" t="s">
        <v>32</v>
      </c>
      <c r="K40" s="23"/>
      <c r="L40" s="11"/>
      <c r="M40" s="58"/>
    </row>
    <row r="41" spans="1:14" ht="33.6">
      <c r="A41" s="9" t="s">
        <v>913</v>
      </c>
      <c r="B41" s="24" t="s">
        <v>483</v>
      </c>
      <c r="C41" s="24"/>
      <c r="D41" s="24" t="s">
        <v>729</v>
      </c>
      <c r="E41" s="24" t="s">
        <v>481</v>
      </c>
      <c r="F41" s="24" t="s">
        <v>481</v>
      </c>
      <c r="G41" s="37" t="s">
        <v>32</v>
      </c>
      <c r="H41" s="73">
        <v>45983</v>
      </c>
      <c r="I41" s="31" t="s">
        <v>123</v>
      </c>
      <c r="J41" s="11" t="s">
        <v>32</v>
      </c>
      <c r="K41" s="23"/>
      <c r="L41" s="11"/>
      <c r="M41" s="58"/>
    </row>
    <row r="42" spans="1:14" ht="33.6">
      <c r="A42" s="9" t="s">
        <v>914</v>
      </c>
      <c r="B42" s="24" t="s">
        <v>736</v>
      </c>
      <c r="C42" s="24"/>
      <c r="D42" s="24" t="s">
        <v>729</v>
      </c>
      <c r="E42" s="24" t="s">
        <v>481</v>
      </c>
      <c r="F42" s="24" t="s">
        <v>481</v>
      </c>
      <c r="G42" s="37" t="s">
        <v>32</v>
      </c>
      <c r="H42" s="73">
        <v>45983</v>
      </c>
      <c r="I42" s="31" t="s">
        <v>123</v>
      </c>
      <c r="J42" s="11" t="s">
        <v>32</v>
      </c>
      <c r="K42" s="23"/>
      <c r="L42" s="11"/>
      <c r="M42" s="58"/>
    </row>
    <row r="43" spans="1:14" ht="33.6">
      <c r="A43" s="9" t="s">
        <v>915</v>
      </c>
      <c r="B43" s="24" t="s">
        <v>737</v>
      </c>
      <c r="C43" s="24"/>
      <c r="D43" s="24" t="s">
        <v>729</v>
      </c>
      <c r="E43" s="24" t="s">
        <v>481</v>
      </c>
      <c r="F43" s="24" t="s">
        <v>481</v>
      </c>
      <c r="G43" s="37" t="s">
        <v>32</v>
      </c>
      <c r="H43" s="73">
        <v>45983</v>
      </c>
      <c r="I43" s="31" t="s">
        <v>123</v>
      </c>
      <c r="J43" s="11" t="s">
        <v>32</v>
      </c>
      <c r="K43" s="23"/>
      <c r="L43" s="11"/>
      <c r="M43" s="58"/>
      <c r="N43" s="33"/>
    </row>
    <row r="44" spans="1:14" ht="33.6">
      <c r="A44" s="9" t="s">
        <v>916</v>
      </c>
      <c r="B44" s="24" t="s">
        <v>241</v>
      </c>
      <c r="C44" s="24"/>
      <c r="D44" s="24" t="s">
        <v>729</v>
      </c>
      <c r="E44" s="24" t="s">
        <v>481</v>
      </c>
      <c r="F44" s="24" t="s">
        <v>481</v>
      </c>
      <c r="G44" s="37" t="s">
        <v>32</v>
      </c>
      <c r="H44" s="73">
        <v>45983</v>
      </c>
      <c r="I44" s="31" t="s">
        <v>123</v>
      </c>
      <c r="J44" s="11" t="s">
        <v>32</v>
      </c>
      <c r="K44" s="23"/>
      <c r="L44" s="11"/>
      <c r="M44" s="58"/>
    </row>
    <row r="45" spans="1:14" ht="33.6">
      <c r="A45" s="9" t="s">
        <v>917</v>
      </c>
      <c r="B45" s="24" t="s">
        <v>482</v>
      </c>
      <c r="C45" s="24"/>
      <c r="D45" s="24" t="s">
        <v>729</v>
      </c>
      <c r="E45" s="24" t="s">
        <v>481</v>
      </c>
      <c r="F45" s="24" t="s">
        <v>481</v>
      </c>
      <c r="G45" s="37" t="s">
        <v>32</v>
      </c>
      <c r="H45" s="73">
        <v>45983</v>
      </c>
      <c r="I45" s="31" t="s">
        <v>123</v>
      </c>
      <c r="J45" s="11" t="s">
        <v>32</v>
      </c>
      <c r="K45" s="23"/>
      <c r="L45" s="11"/>
      <c r="M45" s="58"/>
    </row>
    <row r="46" spans="1:14">
      <c r="A46" s="151" t="s">
        <v>769</v>
      </c>
      <c r="B46" s="152"/>
      <c r="C46" s="152"/>
      <c r="D46" s="152"/>
      <c r="E46" s="152"/>
      <c r="F46" s="152"/>
      <c r="G46" s="152"/>
      <c r="H46" s="152"/>
      <c r="I46" s="152"/>
      <c r="J46" s="152"/>
      <c r="K46" s="152"/>
      <c r="L46" s="152"/>
      <c r="M46" s="153"/>
    </row>
    <row r="47" spans="1:14" ht="50.4">
      <c r="A47" s="9" t="s">
        <v>918</v>
      </c>
      <c r="B47" s="35" t="s">
        <v>738</v>
      </c>
      <c r="C47" s="38" t="s">
        <v>761</v>
      </c>
      <c r="D47" s="35" t="s">
        <v>739</v>
      </c>
      <c r="E47" s="10" t="s">
        <v>740</v>
      </c>
      <c r="F47" s="10" t="s">
        <v>741</v>
      </c>
      <c r="G47" s="36" t="s">
        <v>32</v>
      </c>
      <c r="H47" s="73">
        <v>45983</v>
      </c>
      <c r="I47" s="36" t="s">
        <v>123</v>
      </c>
      <c r="J47" s="36" t="s">
        <v>32</v>
      </c>
      <c r="K47" s="12">
        <v>45987</v>
      </c>
      <c r="L47" s="36" t="s">
        <v>123</v>
      </c>
      <c r="M47" s="35"/>
    </row>
    <row r="48" spans="1:14" ht="50.4">
      <c r="A48" s="9" t="s">
        <v>919</v>
      </c>
      <c r="B48" s="35" t="s">
        <v>742</v>
      </c>
      <c r="C48" s="38" t="s">
        <v>762</v>
      </c>
      <c r="D48" s="35" t="s">
        <v>739</v>
      </c>
      <c r="E48" s="10" t="s">
        <v>743</v>
      </c>
      <c r="F48" s="10" t="s">
        <v>744</v>
      </c>
      <c r="G48" s="36" t="s">
        <v>32</v>
      </c>
      <c r="H48" s="73">
        <v>45983</v>
      </c>
      <c r="I48" s="36" t="s">
        <v>123</v>
      </c>
      <c r="J48" s="36" t="s">
        <v>32</v>
      </c>
      <c r="K48" s="12">
        <v>45987</v>
      </c>
      <c r="L48" s="36" t="s">
        <v>123</v>
      </c>
      <c r="M48" s="35"/>
    </row>
    <row r="49" spans="1:13" ht="33.6">
      <c r="A49" s="9" t="s">
        <v>920</v>
      </c>
      <c r="B49" s="35" t="s">
        <v>745</v>
      </c>
      <c r="C49" s="38" t="s">
        <v>763</v>
      </c>
      <c r="D49" s="35" t="s">
        <v>739</v>
      </c>
      <c r="E49" s="10" t="s">
        <v>746</v>
      </c>
      <c r="F49" s="10" t="s">
        <v>746</v>
      </c>
      <c r="G49" s="36" t="s">
        <v>32</v>
      </c>
      <c r="H49" s="73">
        <v>45983</v>
      </c>
      <c r="I49" s="36" t="s">
        <v>123</v>
      </c>
      <c r="J49" s="36" t="s">
        <v>32</v>
      </c>
      <c r="K49" s="12">
        <v>45987</v>
      </c>
      <c r="L49" s="36" t="s">
        <v>123</v>
      </c>
      <c r="M49" s="35"/>
    </row>
    <row r="50" spans="1:13" ht="50.4">
      <c r="A50" s="9" t="s">
        <v>921</v>
      </c>
      <c r="B50" s="35" t="s">
        <v>747</v>
      </c>
      <c r="C50" s="38" t="s">
        <v>760</v>
      </c>
      <c r="D50" s="35" t="s">
        <v>739</v>
      </c>
      <c r="E50" s="10" t="s">
        <v>748</v>
      </c>
      <c r="F50" s="10" t="s">
        <v>749</v>
      </c>
      <c r="G50" s="36" t="s">
        <v>32</v>
      </c>
      <c r="H50" s="73">
        <v>45983</v>
      </c>
      <c r="I50" s="36" t="s">
        <v>123</v>
      </c>
      <c r="J50" s="36" t="s">
        <v>32</v>
      </c>
      <c r="K50" s="12">
        <v>45987</v>
      </c>
      <c r="L50" s="36" t="s">
        <v>123</v>
      </c>
      <c r="M50" s="35"/>
    </row>
    <row r="51" spans="1:13" ht="50.4">
      <c r="A51" s="9" t="s">
        <v>922</v>
      </c>
      <c r="B51" s="35" t="s">
        <v>750</v>
      </c>
      <c r="C51" s="38" t="s">
        <v>764</v>
      </c>
      <c r="D51" s="35" t="s">
        <v>739</v>
      </c>
      <c r="E51" s="10" t="s">
        <v>751</v>
      </c>
      <c r="F51" s="10" t="s">
        <v>751</v>
      </c>
      <c r="G51" s="36" t="s">
        <v>32</v>
      </c>
      <c r="H51" s="73">
        <v>45983</v>
      </c>
      <c r="I51" s="36" t="s">
        <v>123</v>
      </c>
      <c r="J51" s="36" t="s">
        <v>32</v>
      </c>
      <c r="K51" s="12">
        <v>45987</v>
      </c>
      <c r="L51" s="36" t="s">
        <v>123</v>
      </c>
      <c r="M51" s="35"/>
    </row>
    <row r="52" spans="1:13" ht="33.6">
      <c r="A52" s="9" t="s">
        <v>923</v>
      </c>
      <c r="B52" s="35" t="s">
        <v>752</v>
      </c>
      <c r="C52" s="38" t="s">
        <v>753</v>
      </c>
      <c r="D52" s="35" t="s">
        <v>739</v>
      </c>
      <c r="E52" s="10" t="s">
        <v>754</v>
      </c>
      <c r="F52" s="10" t="s">
        <v>754</v>
      </c>
      <c r="G52" s="36" t="s">
        <v>32</v>
      </c>
      <c r="H52" s="73">
        <v>45983</v>
      </c>
      <c r="I52" s="36" t="s">
        <v>123</v>
      </c>
      <c r="J52" s="36" t="s">
        <v>32</v>
      </c>
      <c r="K52" s="12">
        <v>45987</v>
      </c>
      <c r="L52" s="36" t="s">
        <v>123</v>
      </c>
      <c r="M52" s="35"/>
    </row>
    <row r="53" spans="1:13" ht="67.2">
      <c r="A53" s="9" t="s">
        <v>924</v>
      </c>
      <c r="B53" s="35" t="s">
        <v>755</v>
      </c>
      <c r="C53" s="38" t="s">
        <v>765</v>
      </c>
      <c r="D53" s="35" t="s">
        <v>739</v>
      </c>
      <c r="E53" s="10" t="s">
        <v>756</v>
      </c>
      <c r="F53" s="10" t="s">
        <v>757</v>
      </c>
      <c r="G53" s="36" t="s">
        <v>32</v>
      </c>
      <c r="H53" s="73">
        <v>45983</v>
      </c>
      <c r="I53" s="36" t="s">
        <v>123</v>
      </c>
      <c r="J53" s="36" t="s">
        <v>32</v>
      </c>
      <c r="K53" s="12">
        <v>45987</v>
      </c>
      <c r="L53" s="36" t="s">
        <v>123</v>
      </c>
      <c r="M53" s="35"/>
    </row>
    <row r="54" spans="1:13" ht="33.6">
      <c r="A54" s="9" t="s">
        <v>925</v>
      </c>
      <c r="B54" s="35" t="s">
        <v>758</v>
      </c>
      <c r="C54" s="38" t="s">
        <v>766</v>
      </c>
      <c r="D54" s="35" t="s">
        <v>739</v>
      </c>
      <c r="E54" s="10" t="s">
        <v>759</v>
      </c>
      <c r="F54" s="10" t="s">
        <v>759</v>
      </c>
      <c r="G54" s="36" t="s">
        <v>32</v>
      </c>
      <c r="H54" s="73">
        <v>45983</v>
      </c>
      <c r="I54" s="36" t="s">
        <v>123</v>
      </c>
      <c r="J54" s="36" t="s">
        <v>32</v>
      </c>
      <c r="K54" s="12">
        <v>45987</v>
      </c>
      <c r="L54" s="36" t="s">
        <v>123</v>
      </c>
      <c r="M54" s="35"/>
    </row>
  </sheetData>
  <mergeCells count="14">
    <mergeCell ref="A46:M46"/>
    <mergeCell ref="A34:M34"/>
    <mergeCell ref="A31:A33"/>
    <mergeCell ref="B31:B33"/>
    <mergeCell ref="C31:C33"/>
    <mergeCell ref="D31:D33"/>
    <mergeCell ref="E31:E33"/>
    <mergeCell ref="F31:F33"/>
    <mergeCell ref="M31:M33"/>
    <mergeCell ref="B1:F1"/>
    <mergeCell ref="B2:F2"/>
    <mergeCell ref="G31:L31"/>
    <mergeCell ref="G32:I32"/>
    <mergeCell ref="J32:L32"/>
  </mergeCells>
  <phoneticPr fontId="20" type="noConversion"/>
  <dataValidations count="1">
    <dataValidation type="list" allowBlank="1" showErrorMessage="1" promptTitle="dfdf" sqref="G35:G45 G47:G60 J35:J45 J47:J60" xr:uid="{00000000-0002-0000-0400-000000000000}">
      <formula1>"Passed,Untested,Failed,Blocked"</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N46"/>
  <sheetViews>
    <sheetView topLeftCell="A37" zoomScale="70" zoomScaleNormal="70" workbookViewId="0">
      <selection activeCell="F18" sqref="F18"/>
    </sheetView>
  </sheetViews>
  <sheetFormatPr defaultColWidth="9" defaultRowHeight="16.8"/>
  <cols>
    <col min="1" max="1" width="14.5546875" style="60" customWidth="1"/>
    <col min="2" max="2" width="29.33203125" style="60" customWidth="1"/>
    <col min="3" max="3" width="37.44140625" style="60" customWidth="1"/>
    <col min="4" max="4" width="36" style="60" customWidth="1"/>
    <col min="5" max="5" width="50.44140625" style="60" customWidth="1"/>
    <col min="6" max="6" width="50.33203125" style="60" customWidth="1"/>
    <col min="7" max="7" width="11.33203125" style="60" customWidth="1"/>
    <col min="8" max="8" width="15.33203125" style="60" customWidth="1"/>
    <col min="9" max="9" width="16.109375" style="60" customWidth="1"/>
    <col min="10" max="10" width="11.33203125" style="60" customWidth="1"/>
    <col min="11" max="11" width="15.33203125" style="60" customWidth="1"/>
    <col min="12" max="12" width="16.109375" style="60" customWidth="1"/>
    <col min="13" max="13" width="11.33203125" style="60" customWidth="1"/>
    <col min="14" max="16384" width="9" style="60"/>
  </cols>
  <sheetData>
    <row r="1" spans="1:6">
      <c r="A1" s="1" t="s">
        <v>8</v>
      </c>
      <c r="B1" s="154" t="s">
        <v>116</v>
      </c>
      <c r="C1" s="154"/>
      <c r="D1" s="154"/>
      <c r="E1" s="154"/>
      <c r="F1" s="154"/>
    </row>
    <row r="2" spans="1:6">
      <c r="A2" s="1" t="s">
        <v>9</v>
      </c>
      <c r="B2" s="131" t="s">
        <v>113</v>
      </c>
      <c r="C2" s="131"/>
      <c r="D2" s="131"/>
      <c r="E2" s="131"/>
      <c r="F2" s="131"/>
    </row>
    <row r="3" spans="1:6">
      <c r="A3" s="3"/>
      <c r="B3" s="4" t="s">
        <v>10</v>
      </c>
      <c r="C3" s="4" t="s">
        <v>11</v>
      </c>
      <c r="D3" s="4" t="s">
        <v>12</v>
      </c>
      <c r="E3" s="5" t="s">
        <v>13</v>
      </c>
      <c r="F3" s="4" t="s">
        <v>14</v>
      </c>
    </row>
    <row r="4" spans="1:6">
      <c r="A4" s="6" t="s">
        <v>15</v>
      </c>
      <c r="B4" s="53">
        <v>15</v>
      </c>
      <c r="C4" s="53">
        <f>COUNTIF(G:G,"Failed")</f>
        <v>1</v>
      </c>
      <c r="D4" s="53">
        <f>COUNTIF(G:G,"Untested")</f>
        <v>0</v>
      </c>
      <c r="E4" s="53">
        <f>COUNTIF(G:G,"Blocked")</f>
        <v>0</v>
      </c>
      <c r="F4" s="53">
        <f t="shared" ref="F4:F5" si="0">B4</f>
        <v>15</v>
      </c>
    </row>
    <row r="5" spans="1:6">
      <c r="A5" s="6" t="s">
        <v>16</v>
      </c>
      <c r="B5" s="53">
        <f>COUNTA(A42:A46)</f>
        <v>5</v>
      </c>
      <c r="C5" s="53">
        <f>COUNTIF(J:J,"Failed")</f>
        <v>0</v>
      </c>
      <c r="D5" s="53">
        <f>COUNTIF(J:J,"Untested")</f>
        <v>0</v>
      </c>
      <c r="E5" s="53">
        <f>COUNTIF(J:J,"Blocked")</f>
        <v>0</v>
      </c>
      <c r="F5" s="53">
        <f t="shared" si="0"/>
        <v>5</v>
      </c>
    </row>
    <row r="26" spans="1:13">
      <c r="A26" s="148" t="s">
        <v>17</v>
      </c>
      <c r="B26" s="148" t="s">
        <v>6</v>
      </c>
      <c r="C26" s="148" t="s">
        <v>18</v>
      </c>
      <c r="D26" s="148" t="s">
        <v>19</v>
      </c>
      <c r="E26" s="149" t="s">
        <v>20</v>
      </c>
      <c r="F26" s="148" t="s">
        <v>21</v>
      </c>
      <c r="G26" s="155" t="s">
        <v>22</v>
      </c>
      <c r="H26" s="155"/>
      <c r="I26" s="155"/>
      <c r="J26" s="155"/>
      <c r="K26" s="155"/>
      <c r="L26" s="155"/>
      <c r="M26" s="155" t="s">
        <v>23</v>
      </c>
    </row>
    <row r="27" spans="1:13">
      <c r="A27" s="148"/>
      <c r="B27" s="148"/>
      <c r="C27" s="148"/>
      <c r="D27" s="148"/>
      <c r="E27" s="149"/>
      <c r="F27" s="148"/>
      <c r="G27" s="155" t="s">
        <v>24</v>
      </c>
      <c r="H27" s="155"/>
      <c r="I27" s="155"/>
      <c r="J27" s="155" t="s">
        <v>25</v>
      </c>
      <c r="K27" s="155"/>
      <c r="L27" s="155"/>
      <c r="M27" s="159"/>
    </row>
    <row r="28" spans="1:13">
      <c r="A28" s="148"/>
      <c r="B28" s="148"/>
      <c r="C28" s="148"/>
      <c r="D28" s="148"/>
      <c r="E28" s="149"/>
      <c r="F28" s="148"/>
      <c r="G28" s="19" t="s">
        <v>26</v>
      </c>
      <c r="H28" s="20" t="s">
        <v>27</v>
      </c>
      <c r="I28" s="19" t="s">
        <v>28</v>
      </c>
      <c r="J28" s="19" t="s">
        <v>26</v>
      </c>
      <c r="K28" s="19" t="s">
        <v>27</v>
      </c>
      <c r="L28" s="19" t="s">
        <v>28</v>
      </c>
      <c r="M28" s="159"/>
    </row>
    <row r="29" spans="1:13">
      <c r="A29" s="156" t="s">
        <v>932</v>
      </c>
      <c r="B29" s="157"/>
      <c r="C29" s="157"/>
      <c r="D29" s="157"/>
      <c r="E29" s="157"/>
      <c r="F29" s="157"/>
      <c r="G29" s="157"/>
      <c r="H29" s="157"/>
      <c r="I29" s="157"/>
      <c r="J29" s="157"/>
      <c r="K29" s="157"/>
      <c r="L29" s="157"/>
      <c r="M29" s="158"/>
    </row>
    <row r="30" spans="1:13" ht="50.4">
      <c r="A30" s="9" t="s">
        <v>770</v>
      </c>
      <c r="B30" s="9" t="s">
        <v>771</v>
      </c>
      <c r="C30" s="9"/>
      <c r="D30" s="9" t="s">
        <v>488</v>
      </c>
      <c r="E30" s="9" t="s">
        <v>772</v>
      </c>
      <c r="F30" s="9" t="s">
        <v>772</v>
      </c>
      <c r="G30" s="11" t="s">
        <v>32</v>
      </c>
      <c r="H30" s="73">
        <v>45984</v>
      </c>
      <c r="I30" s="11" t="s">
        <v>123</v>
      </c>
      <c r="J30" s="11" t="s">
        <v>32</v>
      </c>
      <c r="K30" s="12"/>
      <c r="L30" s="11"/>
      <c r="M30" s="3"/>
    </row>
    <row r="31" spans="1:13" ht="50.4">
      <c r="A31" s="9" t="s">
        <v>773</v>
      </c>
      <c r="B31" s="9" t="s">
        <v>774</v>
      </c>
      <c r="C31" s="9"/>
      <c r="D31" s="9" t="s">
        <v>488</v>
      </c>
      <c r="E31" s="9" t="s">
        <v>775</v>
      </c>
      <c r="F31" s="9" t="s">
        <v>775</v>
      </c>
      <c r="G31" s="11" t="s">
        <v>32</v>
      </c>
      <c r="H31" s="73">
        <v>45984</v>
      </c>
      <c r="I31" s="11" t="s">
        <v>123</v>
      </c>
      <c r="J31" s="11" t="s">
        <v>32</v>
      </c>
      <c r="K31" s="12"/>
      <c r="L31" s="11"/>
      <c r="M31" s="3"/>
    </row>
    <row r="32" spans="1:13" ht="33.6">
      <c r="A32" s="9" t="s">
        <v>948</v>
      </c>
      <c r="B32" s="9" t="s">
        <v>484</v>
      </c>
      <c r="C32" s="9"/>
      <c r="D32" s="9" t="s">
        <v>488</v>
      </c>
      <c r="E32" s="9" t="s">
        <v>481</v>
      </c>
      <c r="F32" s="9" t="s">
        <v>481</v>
      </c>
      <c r="G32" s="11" t="s">
        <v>32</v>
      </c>
      <c r="H32" s="73">
        <v>45984</v>
      </c>
      <c r="I32" s="11" t="s">
        <v>123</v>
      </c>
      <c r="J32" s="11" t="s">
        <v>32</v>
      </c>
      <c r="K32" s="12"/>
      <c r="L32" s="11"/>
      <c r="M32" s="3"/>
    </row>
    <row r="33" spans="1:14" ht="33.6">
      <c r="A33" s="9" t="s">
        <v>949</v>
      </c>
      <c r="B33" s="9" t="s">
        <v>778</v>
      </c>
      <c r="C33" s="9"/>
      <c r="D33" s="9" t="s">
        <v>488</v>
      </c>
      <c r="E33" s="9" t="s">
        <v>481</v>
      </c>
      <c r="F33" s="9" t="s">
        <v>481</v>
      </c>
      <c r="G33" s="11" t="s">
        <v>32</v>
      </c>
      <c r="H33" s="73">
        <v>45984</v>
      </c>
      <c r="I33" s="11" t="s">
        <v>123</v>
      </c>
      <c r="J33" s="11" t="s">
        <v>32</v>
      </c>
      <c r="K33" s="12"/>
      <c r="L33" s="11"/>
      <c r="M33" s="3"/>
    </row>
    <row r="34" spans="1:14" ht="33.6">
      <c r="A34" s="9" t="s">
        <v>776</v>
      </c>
      <c r="B34" s="9" t="s">
        <v>780</v>
      </c>
      <c r="C34" s="9"/>
      <c r="D34" s="9" t="s">
        <v>488</v>
      </c>
      <c r="E34" s="9" t="s">
        <v>481</v>
      </c>
      <c r="F34" s="9" t="s">
        <v>481</v>
      </c>
      <c r="G34" s="11" t="s">
        <v>32</v>
      </c>
      <c r="H34" s="73">
        <v>45984</v>
      </c>
      <c r="I34" s="11" t="s">
        <v>123</v>
      </c>
      <c r="J34" s="11" t="s">
        <v>32</v>
      </c>
      <c r="K34" s="12"/>
      <c r="L34" s="11"/>
      <c r="M34" s="3"/>
    </row>
    <row r="35" spans="1:14" ht="33.6">
      <c r="A35" s="9" t="s">
        <v>777</v>
      </c>
      <c r="B35" s="9" t="s">
        <v>781</v>
      </c>
      <c r="C35" s="9"/>
      <c r="D35" s="9" t="s">
        <v>488</v>
      </c>
      <c r="E35" s="9" t="s">
        <v>481</v>
      </c>
      <c r="F35" s="9" t="s">
        <v>481</v>
      </c>
      <c r="G35" s="11" t="s">
        <v>32</v>
      </c>
      <c r="H35" s="73">
        <v>45984</v>
      </c>
      <c r="I35" s="11" t="s">
        <v>123</v>
      </c>
      <c r="J35" s="11" t="s">
        <v>32</v>
      </c>
      <c r="K35" s="12"/>
      <c r="L35" s="11"/>
      <c r="M35" s="3"/>
    </row>
    <row r="36" spans="1:14" ht="33.6">
      <c r="A36" s="9" t="s">
        <v>779</v>
      </c>
      <c r="B36" s="9" t="s">
        <v>783</v>
      </c>
      <c r="C36" s="9"/>
      <c r="D36" s="9" t="s">
        <v>488</v>
      </c>
      <c r="E36" s="9" t="s">
        <v>481</v>
      </c>
      <c r="F36" s="9" t="s">
        <v>481</v>
      </c>
      <c r="G36" s="11" t="s">
        <v>32</v>
      </c>
      <c r="H36" s="73">
        <v>45984</v>
      </c>
      <c r="I36" s="11" t="s">
        <v>123</v>
      </c>
      <c r="J36" s="11" t="s">
        <v>32</v>
      </c>
      <c r="K36" s="12"/>
      <c r="L36" s="11"/>
      <c r="M36" s="3"/>
      <c r="N36" s="33"/>
    </row>
    <row r="37" spans="1:14" ht="33.6">
      <c r="A37" s="9" t="s">
        <v>782</v>
      </c>
      <c r="B37" s="9" t="s">
        <v>241</v>
      </c>
      <c r="C37" s="9"/>
      <c r="D37" s="9" t="s">
        <v>488</v>
      </c>
      <c r="E37" s="9" t="s">
        <v>481</v>
      </c>
      <c r="F37" s="9" t="s">
        <v>481</v>
      </c>
      <c r="G37" s="11" t="s">
        <v>32</v>
      </c>
      <c r="H37" s="73">
        <v>45984</v>
      </c>
      <c r="I37" s="11" t="s">
        <v>123</v>
      </c>
      <c r="J37" s="11" t="s">
        <v>32</v>
      </c>
      <c r="K37" s="12"/>
      <c r="L37" s="11"/>
      <c r="M37" s="3"/>
    </row>
    <row r="38" spans="1:14" ht="33.6">
      <c r="A38" s="9" t="s">
        <v>784</v>
      </c>
      <c r="B38" s="9" t="s">
        <v>787</v>
      </c>
      <c r="C38" s="9"/>
      <c r="D38" s="9" t="s">
        <v>488</v>
      </c>
      <c r="E38" s="9" t="s">
        <v>481</v>
      </c>
      <c r="F38" s="9" t="s">
        <v>481</v>
      </c>
      <c r="G38" s="11" t="s">
        <v>32</v>
      </c>
      <c r="H38" s="73">
        <v>45984</v>
      </c>
      <c r="I38" s="11" t="s">
        <v>123</v>
      </c>
      <c r="J38" s="11" t="s">
        <v>32</v>
      </c>
      <c r="K38" s="12"/>
      <c r="L38" s="11"/>
      <c r="M38" s="3"/>
    </row>
    <row r="39" spans="1:14" ht="33.6">
      <c r="A39" s="9" t="s">
        <v>785</v>
      </c>
      <c r="B39" s="9" t="s">
        <v>790</v>
      </c>
      <c r="C39" s="9"/>
      <c r="D39" s="9" t="s">
        <v>488</v>
      </c>
      <c r="E39" s="9" t="s">
        <v>788</v>
      </c>
      <c r="F39" s="9" t="s">
        <v>788</v>
      </c>
      <c r="G39" s="11" t="s">
        <v>32</v>
      </c>
      <c r="H39" s="73">
        <v>45984</v>
      </c>
      <c r="I39" s="11" t="s">
        <v>123</v>
      </c>
      <c r="J39" s="11" t="s">
        <v>32</v>
      </c>
      <c r="K39" s="12"/>
      <c r="L39" s="11"/>
      <c r="M39" s="3"/>
    </row>
    <row r="40" spans="1:14" ht="33.6">
      <c r="A40" s="9" t="s">
        <v>786</v>
      </c>
      <c r="B40" s="9" t="s">
        <v>302</v>
      </c>
      <c r="C40" s="9"/>
      <c r="D40" s="9" t="s">
        <v>488</v>
      </c>
      <c r="E40" s="9" t="s">
        <v>789</v>
      </c>
      <c r="F40" s="9" t="s">
        <v>789</v>
      </c>
      <c r="G40" s="11" t="s">
        <v>32</v>
      </c>
      <c r="H40" s="73">
        <v>45984</v>
      </c>
      <c r="I40" s="11" t="s">
        <v>123</v>
      </c>
      <c r="J40" s="11" t="s">
        <v>32</v>
      </c>
      <c r="K40" s="12"/>
      <c r="L40" s="11"/>
      <c r="M40" s="3"/>
    </row>
    <row r="41" spans="1:14">
      <c r="A41" s="151" t="s">
        <v>933</v>
      </c>
      <c r="B41" s="152"/>
      <c r="C41" s="152"/>
      <c r="D41" s="152"/>
      <c r="E41" s="152"/>
      <c r="F41" s="152"/>
      <c r="G41" s="152"/>
      <c r="H41" s="152"/>
      <c r="I41" s="152"/>
      <c r="J41" s="152"/>
      <c r="K41" s="152"/>
      <c r="L41" s="152"/>
      <c r="M41" s="153"/>
    </row>
    <row r="42" spans="1:14" ht="50.4">
      <c r="A42" s="9" t="s">
        <v>791</v>
      </c>
      <c r="B42" s="9" t="s">
        <v>792</v>
      </c>
      <c r="C42" s="9" t="s">
        <v>793</v>
      </c>
      <c r="D42" s="9" t="s">
        <v>488</v>
      </c>
      <c r="E42" s="9" t="s">
        <v>794</v>
      </c>
      <c r="F42" s="9" t="s">
        <v>794</v>
      </c>
      <c r="G42" s="11" t="s">
        <v>32</v>
      </c>
      <c r="H42" s="73">
        <v>45984</v>
      </c>
      <c r="I42" s="11" t="s">
        <v>123</v>
      </c>
      <c r="J42" s="11" t="s">
        <v>32</v>
      </c>
      <c r="K42" s="12">
        <v>45987</v>
      </c>
      <c r="L42" s="11" t="s">
        <v>123</v>
      </c>
      <c r="M42" s="3"/>
    </row>
    <row r="43" spans="1:14" ht="50.4">
      <c r="A43" s="9" t="s">
        <v>795</v>
      </c>
      <c r="B43" s="9" t="s">
        <v>807</v>
      </c>
      <c r="C43" s="9" t="s">
        <v>1037</v>
      </c>
      <c r="D43" s="9" t="s">
        <v>796</v>
      </c>
      <c r="E43" s="9" t="s">
        <v>811</v>
      </c>
      <c r="F43" s="9" t="s">
        <v>811</v>
      </c>
      <c r="G43" s="11" t="s">
        <v>33</v>
      </c>
      <c r="H43" s="73">
        <v>45984</v>
      </c>
      <c r="I43" s="11" t="s">
        <v>123</v>
      </c>
      <c r="J43" s="11" t="s">
        <v>32</v>
      </c>
      <c r="K43" s="12">
        <v>45987</v>
      </c>
      <c r="L43" s="11" t="s">
        <v>123</v>
      </c>
      <c r="M43" s="3"/>
    </row>
    <row r="44" spans="1:14" ht="50.4">
      <c r="A44" s="9" t="s">
        <v>797</v>
      </c>
      <c r="B44" s="9" t="s">
        <v>798</v>
      </c>
      <c r="C44" s="9" t="s">
        <v>810</v>
      </c>
      <c r="D44" s="9" t="s">
        <v>796</v>
      </c>
      <c r="E44" s="9" t="s">
        <v>812</v>
      </c>
      <c r="F44" s="9" t="s">
        <v>812</v>
      </c>
      <c r="G44" s="11" t="s">
        <v>32</v>
      </c>
      <c r="H44" s="73">
        <v>45984</v>
      </c>
      <c r="I44" s="11" t="s">
        <v>123</v>
      </c>
      <c r="J44" s="11" t="s">
        <v>32</v>
      </c>
      <c r="K44" s="12">
        <v>45987</v>
      </c>
      <c r="L44" s="11" t="s">
        <v>123</v>
      </c>
      <c r="M44" s="3"/>
    </row>
    <row r="45" spans="1:14" ht="33.6">
      <c r="A45" s="9" t="s">
        <v>799</v>
      </c>
      <c r="B45" s="9" t="s">
        <v>808</v>
      </c>
      <c r="C45" s="9" t="s">
        <v>800</v>
      </c>
      <c r="D45" s="9" t="s">
        <v>801</v>
      </c>
      <c r="E45" s="9" t="s">
        <v>802</v>
      </c>
      <c r="F45" s="9" t="s">
        <v>802</v>
      </c>
      <c r="G45" s="11" t="s">
        <v>32</v>
      </c>
      <c r="H45" s="73">
        <v>45984</v>
      </c>
      <c r="I45" s="11" t="s">
        <v>123</v>
      </c>
      <c r="J45" s="11" t="s">
        <v>32</v>
      </c>
      <c r="K45" s="12">
        <v>45987</v>
      </c>
      <c r="L45" s="11" t="s">
        <v>123</v>
      </c>
      <c r="M45" s="3"/>
    </row>
    <row r="46" spans="1:14" ht="33.6">
      <c r="A46" s="9" t="s">
        <v>803</v>
      </c>
      <c r="B46" s="9" t="s">
        <v>804</v>
      </c>
      <c r="C46" s="9" t="s">
        <v>809</v>
      </c>
      <c r="D46" s="9" t="s">
        <v>805</v>
      </c>
      <c r="E46" s="9" t="s">
        <v>806</v>
      </c>
      <c r="F46" s="9" t="s">
        <v>806</v>
      </c>
      <c r="G46" s="11" t="s">
        <v>32</v>
      </c>
      <c r="H46" s="73">
        <v>45984</v>
      </c>
      <c r="I46" s="11" t="s">
        <v>123</v>
      </c>
      <c r="J46" s="11" t="s">
        <v>32</v>
      </c>
      <c r="K46" s="12">
        <v>45987</v>
      </c>
      <c r="L46" s="11" t="s">
        <v>123</v>
      </c>
      <c r="M46" s="3"/>
    </row>
  </sheetData>
  <mergeCells count="14">
    <mergeCell ref="A41:M41"/>
    <mergeCell ref="A29:M29"/>
    <mergeCell ref="A26:A28"/>
    <mergeCell ref="B26:B28"/>
    <mergeCell ref="C26:C28"/>
    <mergeCell ref="D26:D28"/>
    <mergeCell ref="E26:E28"/>
    <mergeCell ref="F26:F28"/>
    <mergeCell ref="M26:M28"/>
    <mergeCell ref="B1:F1"/>
    <mergeCell ref="B2:F2"/>
    <mergeCell ref="G26:L26"/>
    <mergeCell ref="G27:I27"/>
    <mergeCell ref="J27:L27"/>
  </mergeCells>
  <phoneticPr fontId="20" type="noConversion"/>
  <dataValidations count="1">
    <dataValidation type="list" allowBlank="1" showErrorMessage="1" promptTitle="dfdf" sqref="G42:G46 J42:J46 J30:J40 G30:G40" xr:uid="{00000000-0002-0000-0800-000000000000}">
      <formula1>"Passed,Untested,Failed,Blocked"</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249977111117893"/>
  </sheetPr>
  <dimension ref="A1:N44"/>
  <sheetViews>
    <sheetView zoomScale="70" zoomScaleNormal="70" workbookViewId="0">
      <selection activeCell="F4" sqref="F4:F5"/>
    </sheetView>
  </sheetViews>
  <sheetFormatPr defaultColWidth="9" defaultRowHeight="16.8"/>
  <cols>
    <col min="1" max="1" width="16.6640625" style="60" customWidth="1"/>
    <col min="2" max="2" width="33.44140625" style="60" customWidth="1"/>
    <col min="3" max="3" width="39.33203125" style="60" customWidth="1"/>
    <col min="4" max="4" width="41.88671875" style="60" customWidth="1"/>
    <col min="5" max="5" width="47.6640625" style="60" customWidth="1"/>
    <col min="6" max="6" width="39.33203125" style="60" customWidth="1"/>
    <col min="7" max="7" width="11.33203125" style="60" customWidth="1"/>
    <col min="8" max="8" width="15.33203125" style="60" customWidth="1"/>
    <col min="9" max="9" width="16.109375" style="60" customWidth="1"/>
    <col min="10" max="10" width="11.33203125" style="60" customWidth="1"/>
    <col min="11" max="11" width="15.33203125" style="60" customWidth="1"/>
    <col min="12" max="12" width="16.109375" style="60" customWidth="1"/>
    <col min="13" max="13" width="11.33203125" style="60" customWidth="1"/>
    <col min="14" max="16384" width="9" style="60"/>
  </cols>
  <sheetData>
    <row r="1" spans="1:6">
      <c r="A1" s="1" t="s">
        <v>8</v>
      </c>
      <c r="B1" s="154" t="s">
        <v>116</v>
      </c>
      <c r="C1" s="154"/>
      <c r="D1" s="154"/>
      <c r="E1" s="154"/>
      <c r="F1" s="154"/>
    </row>
    <row r="2" spans="1:6">
      <c r="A2" s="1" t="s">
        <v>9</v>
      </c>
      <c r="B2" s="131" t="s">
        <v>7</v>
      </c>
      <c r="C2" s="131"/>
      <c r="D2" s="131"/>
      <c r="E2" s="131"/>
      <c r="F2" s="131"/>
    </row>
    <row r="3" spans="1:6">
      <c r="A3" s="3"/>
      <c r="B3" s="4" t="s">
        <v>10</v>
      </c>
      <c r="C3" s="4" t="s">
        <v>11</v>
      </c>
      <c r="D3" s="4" t="s">
        <v>12</v>
      </c>
      <c r="E3" s="5" t="s">
        <v>13</v>
      </c>
      <c r="F3" s="4" t="s">
        <v>14</v>
      </c>
    </row>
    <row r="4" spans="1:6">
      <c r="A4" s="6" t="s">
        <v>15</v>
      </c>
      <c r="B4" s="53">
        <f>COUNTA(A31:A44)- 1</f>
        <v>13</v>
      </c>
      <c r="C4" s="53">
        <f>COUNTIF(G:G,"Failed")</f>
        <v>2</v>
      </c>
      <c r="D4" s="53">
        <f>COUNTIF(G:G,"Untested")</f>
        <v>0</v>
      </c>
      <c r="E4" s="53">
        <f>COUNTIF(G:G,"Blocked")</f>
        <v>0</v>
      </c>
      <c r="F4" s="53">
        <f t="shared" ref="F4:F5" si="0">B4</f>
        <v>13</v>
      </c>
    </row>
    <row r="5" spans="1:6">
      <c r="A5" s="6" t="s">
        <v>16</v>
      </c>
      <c r="B5" s="53">
        <f>COUNTA(A39:A44)</f>
        <v>6</v>
      </c>
      <c r="C5" s="53">
        <f>COUNTIF(J:J,"Failed")</f>
        <v>1</v>
      </c>
      <c r="D5" s="53">
        <f>COUNTIF(J:J,"Untested")</f>
        <v>0</v>
      </c>
      <c r="E5" s="53">
        <f>COUNTIF(J:J,"Blocked")</f>
        <v>0</v>
      </c>
      <c r="F5" s="53">
        <f t="shared" si="0"/>
        <v>6</v>
      </c>
    </row>
    <row r="27" spans="1:13">
      <c r="A27" s="148" t="s">
        <v>17</v>
      </c>
      <c r="B27" s="148" t="s">
        <v>6</v>
      </c>
      <c r="C27" s="148" t="s">
        <v>18</v>
      </c>
      <c r="D27" s="148" t="s">
        <v>19</v>
      </c>
      <c r="E27" s="149" t="s">
        <v>20</v>
      </c>
      <c r="F27" s="148" t="s">
        <v>21</v>
      </c>
      <c r="G27" s="155" t="s">
        <v>22</v>
      </c>
      <c r="H27" s="155"/>
      <c r="I27" s="155"/>
      <c r="J27" s="155"/>
      <c r="K27" s="155"/>
      <c r="L27" s="155"/>
      <c r="M27" s="155" t="s">
        <v>23</v>
      </c>
    </row>
    <row r="28" spans="1:13">
      <c r="A28" s="148"/>
      <c r="B28" s="148"/>
      <c r="C28" s="148"/>
      <c r="D28" s="148"/>
      <c r="E28" s="149"/>
      <c r="F28" s="148"/>
      <c r="G28" s="155" t="s">
        <v>24</v>
      </c>
      <c r="H28" s="155"/>
      <c r="I28" s="155"/>
      <c r="J28" s="155" t="s">
        <v>25</v>
      </c>
      <c r="K28" s="155"/>
      <c r="L28" s="155"/>
      <c r="M28" s="159"/>
    </row>
    <row r="29" spans="1:13">
      <c r="A29" s="148"/>
      <c r="B29" s="148"/>
      <c r="C29" s="148"/>
      <c r="D29" s="148"/>
      <c r="E29" s="149"/>
      <c r="F29" s="148"/>
      <c r="G29" s="19" t="s">
        <v>26</v>
      </c>
      <c r="H29" s="20" t="s">
        <v>27</v>
      </c>
      <c r="I29" s="19" t="s">
        <v>28</v>
      </c>
      <c r="J29" s="19" t="s">
        <v>26</v>
      </c>
      <c r="K29" s="19" t="s">
        <v>27</v>
      </c>
      <c r="L29" s="19" t="s">
        <v>28</v>
      </c>
      <c r="M29" s="159"/>
    </row>
    <row r="30" spans="1:13">
      <c r="A30" s="156" t="s">
        <v>101</v>
      </c>
      <c r="B30" s="157"/>
      <c r="C30" s="157"/>
      <c r="D30" s="157"/>
      <c r="E30" s="157"/>
      <c r="F30" s="157"/>
      <c r="G30" s="157"/>
      <c r="H30" s="157"/>
      <c r="I30" s="157"/>
      <c r="J30" s="157"/>
      <c r="K30" s="157"/>
      <c r="L30" s="157"/>
      <c r="M30" s="158"/>
    </row>
    <row r="31" spans="1:13" ht="33.6">
      <c r="A31" s="88" t="s">
        <v>380</v>
      </c>
      <c r="B31" s="88" t="s">
        <v>352</v>
      </c>
      <c r="C31" s="89"/>
      <c r="D31" s="89"/>
      <c r="E31" s="74" t="s">
        <v>49</v>
      </c>
      <c r="F31" s="74" t="s">
        <v>49</v>
      </c>
      <c r="G31" s="11" t="s">
        <v>32</v>
      </c>
      <c r="H31" s="73">
        <v>45984</v>
      </c>
      <c r="I31" s="11" t="s">
        <v>122</v>
      </c>
      <c r="J31" s="11" t="s">
        <v>32</v>
      </c>
      <c r="K31" s="32"/>
      <c r="L31" s="32"/>
      <c r="M31" s="32"/>
    </row>
    <row r="32" spans="1:13" ht="33.6">
      <c r="A32" s="88" t="s">
        <v>381</v>
      </c>
      <c r="B32" s="88" t="s">
        <v>250</v>
      </c>
      <c r="C32" s="89"/>
      <c r="D32" s="89"/>
      <c r="E32" s="74" t="s">
        <v>49</v>
      </c>
      <c r="F32" s="74" t="s">
        <v>49</v>
      </c>
      <c r="G32" s="11" t="s">
        <v>32</v>
      </c>
      <c r="H32" s="73">
        <v>45984</v>
      </c>
      <c r="I32" s="11" t="s">
        <v>122</v>
      </c>
      <c r="J32" s="11" t="s">
        <v>32</v>
      </c>
      <c r="K32" s="12"/>
      <c r="L32" s="11"/>
      <c r="M32" s="3"/>
    </row>
    <row r="33" spans="1:14" ht="50.4">
      <c r="A33" s="88" t="s">
        <v>382</v>
      </c>
      <c r="B33" s="88" t="s">
        <v>356</v>
      </c>
      <c r="C33" s="89"/>
      <c r="D33" s="89"/>
      <c r="E33" s="74" t="s">
        <v>351</v>
      </c>
      <c r="F33" s="74" t="s">
        <v>351</v>
      </c>
      <c r="G33" s="11" t="s">
        <v>32</v>
      </c>
      <c r="H33" s="73">
        <v>45984</v>
      </c>
      <c r="I33" s="11" t="s">
        <v>122</v>
      </c>
      <c r="J33" s="11" t="s">
        <v>32</v>
      </c>
      <c r="K33" s="12"/>
      <c r="L33" s="11"/>
      <c r="M33" s="3"/>
    </row>
    <row r="34" spans="1:14" ht="33.6">
      <c r="A34" s="88" t="s">
        <v>383</v>
      </c>
      <c r="B34" s="74" t="s">
        <v>821</v>
      </c>
      <c r="C34" s="75"/>
      <c r="D34" s="70"/>
      <c r="E34" s="71" t="s">
        <v>31</v>
      </c>
      <c r="F34" s="71" t="s">
        <v>31</v>
      </c>
      <c r="G34" s="72" t="s">
        <v>32</v>
      </c>
      <c r="H34" s="73">
        <v>45984</v>
      </c>
      <c r="I34" s="56" t="s">
        <v>122</v>
      </c>
      <c r="J34" s="72" t="s">
        <v>32</v>
      </c>
      <c r="K34" s="76" t="s">
        <v>29</v>
      </c>
      <c r="L34" s="76" t="s">
        <v>29</v>
      </c>
      <c r="M34" s="76" t="s">
        <v>29</v>
      </c>
    </row>
    <row r="35" spans="1:14" ht="50.4">
      <c r="A35" s="88" t="s">
        <v>384</v>
      </c>
      <c r="B35" s="88" t="s">
        <v>353</v>
      </c>
      <c r="C35" s="89"/>
      <c r="D35" s="89"/>
      <c r="E35" s="74" t="s">
        <v>357</v>
      </c>
      <c r="F35" s="74" t="s">
        <v>357</v>
      </c>
      <c r="G35" s="11" t="s">
        <v>32</v>
      </c>
      <c r="H35" s="73">
        <v>45984</v>
      </c>
      <c r="I35" s="11" t="s">
        <v>122</v>
      </c>
      <c r="J35" s="11" t="s">
        <v>32</v>
      </c>
      <c r="K35" s="12"/>
      <c r="L35" s="11"/>
      <c r="M35" s="3"/>
    </row>
    <row r="36" spans="1:14" ht="33.6">
      <c r="A36" s="88" t="s">
        <v>385</v>
      </c>
      <c r="B36" s="88" t="s">
        <v>354</v>
      </c>
      <c r="C36" s="89"/>
      <c r="D36" s="89"/>
      <c r="E36" s="74" t="s">
        <v>358</v>
      </c>
      <c r="F36" s="74" t="s">
        <v>358</v>
      </c>
      <c r="G36" s="11" t="s">
        <v>32</v>
      </c>
      <c r="H36" s="73">
        <v>45984</v>
      </c>
      <c r="I36" s="11" t="s">
        <v>122</v>
      </c>
      <c r="J36" s="11" t="s">
        <v>32</v>
      </c>
      <c r="K36" s="12"/>
      <c r="L36" s="11"/>
      <c r="M36" s="3"/>
    </row>
    <row r="37" spans="1:14" ht="33.6">
      <c r="A37" s="88" t="s">
        <v>822</v>
      </c>
      <c r="B37" s="89" t="s">
        <v>355</v>
      </c>
      <c r="C37" s="89"/>
      <c r="D37" s="89"/>
      <c r="E37" s="74" t="s">
        <v>359</v>
      </c>
      <c r="F37" s="74" t="s">
        <v>359</v>
      </c>
      <c r="G37" s="11" t="s">
        <v>32</v>
      </c>
      <c r="H37" s="73">
        <v>45984</v>
      </c>
      <c r="I37" s="11" t="s">
        <v>122</v>
      </c>
      <c r="J37" s="11" t="s">
        <v>32</v>
      </c>
      <c r="K37" s="12"/>
      <c r="L37" s="11"/>
      <c r="M37" s="3"/>
    </row>
    <row r="38" spans="1:14">
      <c r="A38" s="151" t="s">
        <v>379</v>
      </c>
      <c r="B38" s="152"/>
      <c r="C38" s="152"/>
      <c r="D38" s="152"/>
      <c r="E38" s="152"/>
      <c r="F38" s="152"/>
      <c r="G38" s="152"/>
      <c r="H38" s="152"/>
      <c r="I38" s="152"/>
      <c r="J38" s="152"/>
      <c r="K38" s="152"/>
      <c r="L38" s="152"/>
      <c r="M38" s="152"/>
    </row>
    <row r="39" spans="1:14" ht="67.2">
      <c r="A39" s="74" t="s">
        <v>386</v>
      </c>
      <c r="B39" s="90" t="s">
        <v>360</v>
      </c>
      <c r="C39" s="74" t="s">
        <v>361</v>
      </c>
      <c r="D39" s="87" t="s">
        <v>30</v>
      </c>
      <c r="E39" s="87" t="s">
        <v>362</v>
      </c>
      <c r="F39" s="87" t="s">
        <v>362</v>
      </c>
      <c r="G39" s="11" t="s">
        <v>32</v>
      </c>
      <c r="H39" s="73">
        <v>45984</v>
      </c>
      <c r="I39" s="11" t="s">
        <v>122</v>
      </c>
      <c r="J39" s="11" t="s">
        <v>32</v>
      </c>
      <c r="K39" s="12">
        <v>45987</v>
      </c>
      <c r="L39" s="11" t="s">
        <v>122</v>
      </c>
      <c r="M39" s="3"/>
      <c r="N39" s="33"/>
    </row>
    <row r="40" spans="1:14" ht="100.8">
      <c r="A40" s="74" t="s">
        <v>387</v>
      </c>
      <c r="B40" s="90" t="s">
        <v>363</v>
      </c>
      <c r="C40" s="74" t="s">
        <v>364</v>
      </c>
      <c r="D40" s="87" t="s">
        <v>30</v>
      </c>
      <c r="E40" s="87" t="s">
        <v>365</v>
      </c>
      <c r="F40" s="87" t="s">
        <v>365</v>
      </c>
      <c r="G40" s="11" t="s">
        <v>32</v>
      </c>
      <c r="H40" s="73">
        <v>45984</v>
      </c>
      <c r="I40" s="11" t="s">
        <v>122</v>
      </c>
      <c r="J40" s="11" t="s">
        <v>32</v>
      </c>
      <c r="K40" s="12">
        <v>45987</v>
      </c>
      <c r="L40" s="11" t="s">
        <v>122</v>
      </c>
      <c r="M40" s="3"/>
    </row>
    <row r="41" spans="1:14" ht="100.8">
      <c r="A41" s="74" t="s">
        <v>388</v>
      </c>
      <c r="B41" s="90" t="s">
        <v>366</v>
      </c>
      <c r="C41" s="74" t="s">
        <v>367</v>
      </c>
      <c r="D41" s="87" t="s">
        <v>30</v>
      </c>
      <c r="E41" s="87" t="s">
        <v>368</v>
      </c>
      <c r="F41" s="87" t="s">
        <v>368</v>
      </c>
      <c r="G41" s="11" t="s">
        <v>32</v>
      </c>
      <c r="H41" s="73">
        <v>45984</v>
      </c>
      <c r="I41" s="11" t="s">
        <v>122</v>
      </c>
      <c r="J41" s="11" t="s">
        <v>32</v>
      </c>
      <c r="K41" s="12">
        <v>45987</v>
      </c>
      <c r="L41" s="11" t="s">
        <v>122</v>
      </c>
      <c r="M41" s="3"/>
    </row>
    <row r="42" spans="1:14" ht="84">
      <c r="A42" s="74" t="s">
        <v>389</v>
      </c>
      <c r="B42" s="74" t="s">
        <v>370</v>
      </c>
      <c r="C42" s="74" t="s">
        <v>371</v>
      </c>
      <c r="D42" s="70" t="s">
        <v>369</v>
      </c>
      <c r="E42" s="87" t="s">
        <v>372</v>
      </c>
      <c r="F42" s="87" t="s">
        <v>954</v>
      </c>
      <c r="G42" s="11" t="s">
        <v>33</v>
      </c>
      <c r="H42" s="73">
        <v>45984</v>
      </c>
      <c r="I42" s="11" t="s">
        <v>122</v>
      </c>
      <c r="J42" s="11" t="s">
        <v>33</v>
      </c>
      <c r="K42" s="12">
        <v>45987</v>
      </c>
      <c r="L42" s="11" t="s">
        <v>122</v>
      </c>
      <c r="M42" s="3"/>
    </row>
    <row r="43" spans="1:14" ht="84">
      <c r="A43" s="74" t="s">
        <v>390</v>
      </c>
      <c r="B43" s="74" t="s">
        <v>373</v>
      </c>
      <c r="C43" s="74" t="s">
        <v>374</v>
      </c>
      <c r="D43" s="70" t="s">
        <v>369</v>
      </c>
      <c r="E43" s="87" t="s">
        <v>375</v>
      </c>
      <c r="F43" s="87" t="s">
        <v>953</v>
      </c>
      <c r="G43" s="11" t="s">
        <v>33</v>
      </c>
      <c r="H43" s="73">
        <v>45984</v>
      </c>
      <c r="I43" s="11" t="s">
        <v>122</v>
      </c>
      <c r="J43" s="11" t="s">
        <v>32</v>
      </c>
      <c r="K43" s="12">
        <v>45987</v>
      </c>
      <c r="L43" s="11" t="s">
        <v>122</v>
      </c>
      <c r="M43" s="3"/>
    </row>
    <row r="44" spans="1:14" ht="117.6">
      <c r="A44" s="74" t="s">
        <v>391</v>
      </c>
      <c r="B44" s="74" t="s">
        <v>376</v>
      </c>
      <c r="C44" s="74" t="s">
        <v>377</v>
      </c>
      <c r="D44" s="70" t="s">
        <v>369</v>
      </c>
      <c r="E44" s="87" t="s">
        <v>378</v>
      </c>
      <c r="F44" s="87" t="s">
        <v>378</v>
      </c>
      <c r="G44" s="11" t="s">
        <v>32</v>
      </c>
      <c r="H44" s="73">
        <v>45984</v>
      </c>
      <c r="I44" s="11" t="s">
        <v>122</v>
      </c>
      <c r="J44" s="11" t="s">
        <v>32</v>
      </c>
      <c r="K44" s="12">
        <v>45987</v>
      </c>
      <c r="L44" s="11" t="s">
        <v>122</v>
      </c>
      <c r="M44" s="3"/>
    </row>
  </sheetData>
  <mergeCells count="14">
    <mergeCell ref="A38:M38"/>
    <mergeCell ref="A30:M30"/>
    <mergeCell ref="A27:A29"/>
    <mergeCell ref="B27:B29"/>
    <mergeCell ref="C27:C29"/>
    <mergeCell ref="D27:D29"/>
    <mergeCell ref="E27:E29"/>
    <mergeCell ref="F27:F29"/>
    <mergeCell ref="M27:M29"/>
    <mergeCell ref="B1:F1"/>
    <mergeCell ref="B2:F2"/>
    <mergeCell ref="G27:L27"/>
    <mergeCell ref="G28:I28"/>
    <mergeCell ref="J28:L28"/>
  </mergeCells>
  <phoneticPr fontId="20" type="noConversion"/>
  <dataValidations count="2">
    <dataValidation type="list" allowBlank="1" showErrorMessage="1" promptTitle="dfdf" sqref="J35:J37 J39:J44 G39:G44 J31:J33 G31:G33 G35:G37" xr:uid="{00000000-0002-0000-0E00-000000000000}">
      <formula1>"Passed,Untested,Failed,Blocked"</formula1>
    </dataValidation>
    <dataValidation type="list" allowBlank="1" showErrorMessage="1" sqref="G34 J34" xr:uid="{91652664-6D69-420D-86F4-CB5266834B6B}">
      <formula1>"Passed,Untested,Failed,Blocked"</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249977111117893"/>
  </sheetPr>
  <dimension ref="A1:M66"/>
  <sheetViews>
    <sheetView zoomScale="55" zoomScaleNormal="55" workbookViewId="0">
      <selection activeCell="F4" sqref="F4:F5"/>
    </sheetView>
  </sheetViews>
  <sheetFormatPr defaultColWidth="9" defaultRowHeight="16.8"/>
  <cols>
    <col min="1" max="1" width="36.109375" style="60" customWidth="1"/>
    <col min="2" max="2" width="29" style="60" customWidth="1"/>
    <col min="3" max="3" width="45" style="60" customWidth="1"/>
    <col min="4" max="4" width="36" style="60" customWidth="1"/>
    <col min="5" max="5" width="51.44140625" style="60" customWidth="1"/>
    <col min="6" max="6" width="50.88671875" style="60" customWidth="1"/>
    <col min="7" max="7" width="11.33203125" style="60" customWidth="1"/>
    <col min="8" max="8" width="17" style="60" customWidth="1"/>
    <col min="9" max="9" width="16.109375" style="60" customWidth="1"/>
    <col min="10" max="10" width="11.33203125" style="60" customWidth="1"/>
    <col min="11" max="11" width="14.88671875" style="60" customWidth="1"/>
    <col min="12" max="12" width="16.109375" style="60" customWidth="1"/>
    <col min="13" max="13" width="11.33203125" style="60" customWidth="1"/>
    <col min="14" max="16384" width="9" style="60"/>
  </cols>
  <sheetData>
    <row r="1" spans="1:6">
      <c r="A1" s="77" t="s">
        <v>8</v>
      </c>
      <c r="B1" s="154" t="s">
        <v>116</v>
      </c>
      <c r="C1" s="154"/>
      <c r="D1" s="154"/>
      <c r="E1" s="154"/>
      <c r="F1" s="154"/>
    </row>
    <row r="2" spans="1:6">
      <c r="A2" s="77" t="s">
        <v>9</v>
      </c>
      <c r="B2" s="160" t="s">
        <v>102</v>
      </c>
      <c r="C2" s="160"/>
      <c r="D2" s="160"/>
      <c r="E2" s="160"/>
      <c r="F2" s="160"/>
    </row>
    <row r="3" spans="1:6">
      <c r="A3" s="78"/>
      <c r="B3" s="79" t="s">
        <v>10</v>
      </c>
      <c r="C3" s="79" t="s">
        <v>11</v>
      </c>
      <c r="D3" s="79" t="s">
        <v>12</v>
      </c>
      <c r="E3" s="80" t="s">
        <v>13</v>
      </c>
      <c r="F3" s="79" t="s">
        <v>14</v>
      </c>
    </row>
    <row r="4" spans="1:6">
      <c r="A4" s="81" t="s">
        <v>15</v>
      </c>
      <c r="B4" s="53">
        <f>COUNTA(A35:A66)- 1</f>
        <v>31</v>
      </c>
      <c r="C4" s="53">
        <f>COUNTIF(G:G,"Failed")</f>
        <v>1</v>
      </c>
      <c r="D4" s="53">
        <f>COUNTIF(G:G,"Untested")</f>
        <v>0</v>
      </c>
      <c r="E4" s="53">
        <f>COUNTIF(G:G,"Blocked")</f>
        <v>0</v>
      </c>
      <c r="F4" s="53">
        <f t="shared" ref="F4:F5" si="0">B4</f>
        <v>31</v>
      </c>
    </row>
    <row r="5" spans="1:6">
      <c r="A5" s="81" t="s">
        <v>16</v>
      </c>
      <c r="B5" s="53">
        <f>COUNTA(A52:A66)</f>
        <v>15</v>
      </c>
      <c r="C5" s="53">
        <f>COUNTIF(J:J,"Failed")</f>
        <v>0</v>
      </c>
      <c r="D5" s="53">
        <f>COUNTIF(J:J,"Untested")</f>
        <v>0</v>
      </c>
      <c r="E5" s="53">
        <f>COUNTIF(J:J,"Blocked")</f>
        <v>0</v>
      </c>
      <c r="F5" s="53">
        <f t="shared" si="0"/>
        <v>15</v>
      </c>
    </row>
    <row r="31" spans="1:13">
      <c r="A31" s="148" t="s">
        <v>17</v>
      </c>
      <c r="B31" s="148" t="s">
        <v>6</v>
      </c>
      <c r="C31" s="148" t="s">
        <v>18</v>
      </c>
      <c r="D31" s="148" t="s">
        <v>19</v>
      </c>
      <c r="E31" s="149" t="s">
        <v>20</v>
      </c>
      <c r="F31" s="148" t="s">
        <v>21</v>
      </c>
      <c r="G31" s="155" t="s">
        <v>22</v>
      </c>
      <c r="H31" s="155"/>
      <c r="I31" s="155"/>
      <c r="J31" s="155"/>
      <c r="K31" s="155"/>
      <c r="L31" s="155"/>
      <c r="M31" s="155" t="s">
        <v>23</v>
      </c>
    </row>
    <row r="32" spans="1:13">
      <c r="A32" s="148"/>
      <c r="B32" s="148"/>
      <c r="C32" s="148"/>
      <c r="D32" s="148"/>
      <c r="E32" s="149"/>
      <c r="F32" s="148"/>
      <c r="G32" s="155" t="s">
        <v>24</v>
      </c>
      <c r="H32" s="155"/>
      <c r="I32" s="155"/>
      <c r="J32" s="155" t="s">
        <v>25</v>
      </c>
      <c r="K32" s="155"/>
      <c r="L32" s="155"/>
      <c r="M32" s="159"/>
    </row>
    <row r="33" spans="1:13">
      <c r="A33" s="148"/>
      <c r="B33" s="148"/>
      <c r="C33" s="148"/>
      <c r="D33" s="148"/>
      <c r="E33" s="149"/>
      <c r="F33" s="148"/>
      <c r="G33" s="19" t="s">
        <v>26</v>
      </c>
      <c r="H33" s="20" t="s">
        <v>27</v>
      </c>
      <c r="I33" s="19" t="s">
        <v>28</v>
      </c>
      <c r="J33" s="19" t="s">
        <v>26</v>
      </c>
      <c r="K33" s="19" t="s">
        <v>27</v>
      </c>
      <c r="L33" s="19" t="s">
        <v>28</v>
      </c>
      <c r="M33" s="159"/>
    </row>
    <row r="34" spans="1:13">
      <c r="A34" s="156" t="s">
        <v>934</v>
      </c>
      <c r="B34" s="157"/>
      <c r="C34" s="157"/>
      <c r="D34" s="157"/>
      <c r="E34" s="157"/>
      <c r="F34" s="157"/>
      <c r="G34" s="157"/>
      <c r="H34" s="157"/>
      <c r="I34" s="157"/>
      <c r="J34" s="157"/>
      <c r="K34" s="157"/>
      <c r="L34" s="157"/>
      <c r="M34" s="158"/>
    </row>
    <row r="35" spans="1:13" ht="50.4">
      <c r="A35" s="21" t="s">
        <v>408</v>
      </c>
      <c r="B35" s="82" t="s">
        <v>395</v>
      </c>
      <c r="C35" s="82"/>
      <c r="D35" s="82"/>
      <c r="E35" s="83" t="s">
        <v>424</v>
      </c>
      <c r="F35" s="83" t="s">
        <v>424</v>
      </c>
      <c r="G35" s="11" t="s">
        <v>32</v>
      </c>
      <c r="H35" s="12">
        <v>45770</v>
      </c>
      <c r="I35" s="31" t="s">
        <v>122</v>
      </c>
      <c r="J35" s="11"/>
      <c r="K35" s="23" t="s">
        <v>29</v>
      </c>
      <c r="L35" s="23" t="s">
        <v>29</v>
      </c>
      <c r="M35" s="23" t="s">
        <v>29</v>
      </c>
    </row>
    <row r="36" spans="1:13" ht="33.6">
      <c r="A36" s="21" t="s">
        <v>409</v>
      </c>
      <c r="B36" s="82" t="s">
        <v>396</v>
      </c>
      <c r="C36" s="82"/>
      <c r="D36" s="82"/>
      <c r="E36" s="83" t="s">
        <v>392</v>
      </c>
      <c r="F36" s="83" t="s">
        <v>392</v>
      </c>
      <c r="G36" s="11" t="s">
        <v>32</v>
      </c>
      <c r="H36" s="12">
        <v>45770</v>
      </c>
      <c r="I36" s="31" t="s">
        <v>122</v>
      </c>
      <c r="J36" s="11"/>
      <c r="K36" s="26" t="s">
        <v>29</v>
      </c>
      <c r="L36" s="26" t="s">
        <v>29</v>
      </c>
      <c r="M36" s="26" t="s">
        <v>29</v>
      </c>
    </row>
    <row r="37" spans="1:13" ht="33.6">
      <c r="A37" s="21" t="s">
        <v>410</v>
      </c>
      <c r="B37" s="82" t="s">
        <v>397</v>
      </c>
      <c r="C37" s="82"/>
      <c r="D37" s="82"/>
      <c r="E37" s="83" t="s">
        <v>392</v>
      </c>
      <c r="F37" s="83" t="s">
        <v>392</v>
      </c>
      <c r="G37" s="11" t="s">
        <v>32</v>
      </c>
      <c r="H37" s="12">
        <v>45770</v>
      </c>
      <c r="I37" s="31" t="s">
        <v>122</v>
      </c>
      <c r="J37" s="11"/>
      <c r="K37" s="26" t="s">
        <v>29</v>
      </c>
      <c r="L37" s="26" t="s">
        <v>29</v>
      </c>
      <c r="M37" s="26" t="s">
        <v>29</v>
      </c>
    </row>
    <row r="38" spans="1:13" ht="33.6">
      <c r="A38" s="21" t="s">
        <v>411</v>
      </c>
      <c r="B38" s="82" t="s">
        <v>394</v>
      </c>
      <c r="C38" s="82"/>
      <c r="D38" s="82"/>
      <c r="E38" s="83" t="s">
        <v>392</v>
      </c>
      <c r="F38" s="83" t="s">
        <v>392</v>
      </c>
      <c r="G38" s="11" t="s">
        <v>32</v>
      </c>
      <c r="H38" s="12">
        <v>45770</v>
      </c>
      <c r="I38" s="31" t="s">
        <v>122</v>
      </c>
      <c r="J38" s="11"/>
      <c r="K38" s="26" t="s">
        <v>29</v>
      </c>
      <c r="L38" s="26" t="s">
        <v>29</v>
      </c>
      <c r="M38" s="26" t="s">
        <v>29</v>
      </c>
    </row>
    <row r="39" spans="1:13" ht="33.6">
      <c r="A39" s="21" t="s">
        <v>412</v>
      </c>
      <c r="B39" s="82" t="s">
        <v>398</v>
      </c>
      <c r="C39" s="82"/>
      <c r="D39" s="82"/>
      <c r="E39" s="83" t="s">
        <v>392</v>
      </c>
      <c r="F39" s="83" t="s">
        <v>393</v>
      </c>
      <c r="G39" s="11" t="s">
        <v>32</v>
      </c>
      <c r="H39" s="12">
        <v>45770</v>
      </c>
      <c r="I39" s="31" t="s">
        <v>122</v>
      </c>
      <c r="J39" s="11"/>
      <c r="K39" s="26" t="s">
        <v>29</v>
      </c>
      <c r="L39" s="26" t="s">
        <v>29</v>
      </c>
      <c r="M39" s="26" t="s">
        <v>29</v>
      </c>
    </row>
    <row r="40" spans="1:13" ht="33.6">
      <c r="A40" s="21" t="s">
        <v>413</v>
      </c>
      <c r="B40" s="82" t="s">
        <v>400</v>
      </c>
      <c r="C40" s="82"/>
      <c r="D40" s="82"/>
      <c r="E40" s="83" t="s">
        <v>392</v>
      </c>
      <c r="F40" s="83" t="s">
        <v>392</v>
      </c>
      <c r="G40" s="11" t="s">
        <v>32</v>
      </c>
      <c r="H40" s="12">
        <v>45770</v>
      </c>
      <c r="I40" s="31" t="s">
        <v>122</v>
      </c>
      <c r="J40" s="11"/>
      <c r="K40" s="26" t="s">
        <v>29</v>
      </c>
      <c r="L40" s="26" t="s">
        <v>29</v>
      </c>
      <c r="M40" s="26" t="s">
        <v>29</v>
      </c>
    </row>
    <row r="41" spans="1:13" ht="33.6">
      <c r="A41" s="21" t="s">
        <v>414</v>
      </c>
      <c r="B41" s="82" t="s">
        <v>399</v>
      </c>
      <c r="C41" s="82"/>
      <c r="D41" s="82"/>
      <c r="E41" s="83" t="s">
        <v>392</v>
      </c>
      <c r="F41" s="83" t="s">
        <v>393</v>
      </c>
      <c r="G41" s="11" t="s">
        <v>32</v>
      </c>
      <c r="H41" s="12">
        <v>45770</v>
      </c>
      <c r="I41" s="31" t="s">
        <v>122</v>
      </c>
      <c r="J41" s="11"/>
      <c r="K41" s="26" t="s">
        <v>29</v>
      </c>
      <c r="L41" s="26" t="s">
        <v>29</v>
      </c>
      <c r="M41" s="26" t="s">
        <v>29</v>
      </c>
    </row>
    <row r="42" spans="1:13" ht="33.6">
      <c r="A42" s="21" t="s">
        <v>415</v>
      </c>
      <c r="B42" s="82" t="s">
        <v>401</v>
      </c>
      <c r="C42" s="82"/>
      <c r="D42" s="82"/>
      <c r="E42" s="83" t="s">
        <v>392</v>
      </c>
      <c r="F42" s="83" t="s">
        <v>392</v>
      </c>
      <c r="G42" s="11" t="s">
        <v>32</v>
      </c>
      <c r="H42" s="12">
        <v>45771</v>
      </c>
      <c r="I42" s="31" t="s">
        <v>122</v>
      </c>
      <c r="J42" s="11"/>
      <c r="K42" s="11"/>
      <c r="L42" s="11"/>
      <c r="M42" s="11"/>
    </row>
    <row r="43" spans="1:13" ht="33.6">
      <c r="A43" s="21" t="s">
        <v>416</v>
      </c>
      <c r="B43" s="82" t="s">
        <v>402</v>
      </c>
      <c r="C43" s="82"/>
      <c r="D43" s="82"/>
      <c r="E43" s="83" t="s">
        <v>392</v>
      </c>
      <c r="F43" s="83" t="s">
        <v>393</v>
      </c>
      <c r="G43" s="11" t="s">
        <v>32</v>
      </c>
      <c r="H43" s="12">
        <v>45772</v>
      </c>
      <c r="I43" s="31" t="s">
        <v>122</v>
      </c>
      <c r="J43" s="11"/>
      <c r="K43" s="11"/>
      <c r="L43" s="11"/>
      <c r="M43" s="11"/>
    </row>
    <row r="44" spans="1:13" ht="33.6">
      <c r="A44" s="21" t="s">
        <v>417</v>
      </c>
      <c r="B44" s="82" t="s">
        <v>403</v>
      </c>
      <c r="C44" s="82"/>
      <c r="D44" s="82"/>
      <c r="E44" s="83" t="s">
        <v>392</v>
      </c>
      <c r="F44" s="83" t="s">
        <v>392</v>
      </c>
      <c r="G44" s="11" t="s">
        <v>32</v>
      </c>
      <c r="H44" s="12">
        <v>45773</v>
      </c>
      <c r="I44" s="31" t="s">
        <v>122</v>
      </c>
      <c r="J44" s="11"/>
      <c r="K44" s="11"/>
      <c r="L44" s="11"/>
      <c r="M44" s="11"/>
    </row>
    <row r="45" spans="1:13" ht="33.6">
      <c r="A45" s="21" t="s">
        <v>418</v>
      </c>
      <c r="B45" s="82" t="s">
        <v>404</v>
      </c>
      <c r="C45" s="82"/>
      <c r="D45" s="82"/>
      <c r="E45" s="83" t="s">
        <v>425</v>
      </c>
      <c r="F45" s="83" t="s">
        <v>425</v>
      </c>
      <c r="G45" s="11" t="s">
        <v>32</v>
      </c>
      <c r="H45" s="12">
        <v>45774</v>
      </c>
      <c r="I45" s="31" t="s">
        <v>122</v>
      </c>
      <c r="J45" s="11"/>
      <c r="K45" s="11"/>
      <c r="L45" s="11"/>
      <c r="M45" s="11"/>
    </row>
    <row r="46" spans="1:13" ht="33.6">
      <c r="A46" s="21" t="s">
        <v>419</v>
      </c>
      <c r="B46" s="82" t="s">
        <v>405</v>
      </c>
      <c r="C46" s="82"/>
      <c r="D46" s="82"/>
      <c r="E46" s="83" t="s">
        <v>392</v>
      </c>
      <c r="F46" s="83" t="s">
        <v>392</v>
      </c>
      <c r="G46" s="11" t="s">
        <v>32</v>
      </c>
      <c r="H46" s="12">
        <v>45775</v>
      </c>
      <c r="I46" s="31" t="s">
        <v>122</v>
      </c>
      <c r="J46" s="11"/>
      <c r="K46" s="11"/>
      <c r="L46" s="11"/>
      <c r="M46" s="11"/>
    </row>
    <row r="47" spans="1:13" ht="33.6">
      <c r="A47" s="21" t="s">
        <v>420</v>
      </c>
      <c r="B47" s="82" t="s">
        <v>406</v>
      </c>
      <c r="C47" s="82"/>
      <c r="D47" s="82"/>
      <c r="E47" s="83" t="s">
        <v>392</v>
      </c>
      <c r="F47" s="83" t="s">
        <v>392</v>
      </c>
      <c r="G47" s="11" t="s">
        <v>32</v>
      </c>
      <c r="H47" s="12">
        <v>45776</v>
      </c>
      <c r="I47" s="31" t="s">
        <v>122</v>
      </c>
      <c r="J47" s="11"/>
      <c r="K47" s="11"/>
      <c r="L47" s="11"/>
      <c r="M47" s="11"/>
    </row>
    <row r="48" spans="1:13" ht="33.6">
      <c r="A48" s="21" t="s">
        <v>421</v>
      </c>
      <c r="B48" s="82" t="s">
        <v>407</v>
      </c>
      <c r="C48" s="82"/>
      <c r="D48" s="82"/>
      <c r="E48" s="83" t="s">
        <v>392</v>
      </c>
      <c r="F48" s="83" t="s">
        <v>392</v>
      </c>
      <c r="G48" s="11" t="s">
        <v>32</v>
      </c>
      <c r="H48" s="12">
        <v>45777</v>
      </c>
      <c r="I48" s="31" t="s">
        <v>122</v>
      </c>
      <c r="J48" s="11"/>
      <c r="K48" s="11"/>
      <c r="L48" s="11"/>
      <c r="M48" s="11"/>
    </row>
    <row r="49" spans="1:13" ht="50.4">
      <c r="A49" s="21" t="s">
        <v>422</v>
      </c>
      <c r="B49" s="82" t="s">
        <v>302</v>
      </c>
      <c r="C49" s="82"/>
      <c r="D49" s="82"/>
      <c r="E49" s="84" t="s">
        <v>427</v>
      </c>
      <c r="F49" s="84" t="s">
        <v>427</v>
      </c>
      <c r="G49" s="11" t="s">
        <v>32</v>
      </c>
      <c r="H49" s="12">
        <v>45778</v>
      </c>
      <c r="I49" s="31" t="s">
        <v>122</v>
      </c>
      <c r="J49" s="11"/>
      <c r="K49" s="11"/>
      <c r="L49" s="11"/>
      <c r="M49" s="11"/>
    </row>
    <row r="50" spans="1:13" ht="50.4">
      <c r="A50" s="21" t="s">
        <v>423</v>
      </c>
      <c r="B50" s="82" t="s">
        <v>304</v>
      </c>
      <c r="C50" s="82"/>
      <c r="D50" s="82"/>
      <c r="E50" s="84" t="s">
        <v>426</v>
      </c>
      <c r="F50" s="84" t="s">
        <v>426</v>
      </c>
      <c r="G50" s="11" t="s">
        <v>32</v>
      </c>
      <c r="H50" s="12">
        <v>45779</v>
      </c>
      <c r="I50" s="31" t="s">
        <v>122</v>
      </c>
      <c r="J50" s="11"/>
      <c r="K50" s="11"/>
      <c r="L50" s="11"/>
      <c r="M50" s="11"/>
    </row>
    <row r="51" spans="1:13">
      <c r="A51" s="46" t="s">
        <v>428</v>
      </c>
      <c r="B51" s="47"/>
      <c r="C51" s="47"/>
      <c r="D51" s="47"/>
      <c r="E51" s="47"/>
      <c r="F51" s="47"/>
      <c r="G51" s="47"/>
      <c r="H51" s="47"/>
      <c r="I51" s="47"/>
      <c r="J51" s="47"/>
      <c r="K51" s="47"/>
      <c r="L51" s="47"/>
      <c r="M51" s="48"/>
    </row>
    <row r="52" spans="1:13" ht="50.4">
      <c r="A52" s="9" t="s">
        <v>450</v>
      </c>
      <c r="B52" s="9" t="s">
        <v>462</v>
      </c>
      <c r="C52" s="9" t="s">
        <v>430</v>
      </c>
      <c r="D52" s="2" t="s">
        <v>30</v>
      </c>
      <c r="E52" s="10" t="s">
        <v>103</v>
      </c>
      <c r="F52" s="10" t="s">
        <v>103</v>
      </c>
      <c r="G52" s="11" t="s">
        <v>32</v>
      </c>
      <c r="H52" s="12">
        <v>45770</v>
      </c>
      <c r="I52" s="31" t="s">
        <v>122</v>
      </c>
      <c r="J52" s="11" t="s">
        <v>32</v>
      </c>
      <c r="K52" s="12">
        <v>45987</v>
      </c>
      <c r="L52" s="31" t="s">
        <v>122</v>
      </c>
      <c r="M52" s="3"/>
    </row>
    <row r="53" spans="1:13" ht="50.4">
      <c r="A53" s="9" t="s">
        <v>451</v>
      </c>
      <c r="B53" s="10" t="s">
        <v>104</v>
      </c>
      <c r="C53" s="9" t="s">
        <v>431</v>
      </c>
      <c r="D53" s="2" t="s">
        <v>30</v>
      </c>
      <c r="E53" s="10" t="s">
        <v>103</v>
      </c>
      <c r="F53" s="10" t="s">
        <v>103</v>
      </c>
      <c r="G53" s="11" t="s">
        <v>32</v>
      </c>
      <c r="H53" s="12">
        <v>45770</v>
      </c>
      <c r="I53" s="31" t="s">
        <v>122</v>
      </c>
      <c r="J53" s="11" t="s">
        <v>32</v>
      </c>
      <c r="K53" s="12">
        <v>45987</v>
      </c>
      <c r="L53" s="31" t="s">
        <v>122</v>
      </c>
      <c r="M53" s="3"/>
    </row>
    <row r="54" spans="1:13" ht="50.4">
      <c r="A54" s="9" t="s">
        <v>452</v>
      </c>
      <c r="B54" s="10" t="s">
        <v>437</v>
      </c>
      <c r="C54" s="9" t="s">
        <v>432</v>
      </c>
      <c r="D54" s="2" t="s">
        <v>30</v>
      </c>
      <c r="E54" s="10" t="s">
        <v>103</v>
      </c>
      <c r="F54" s="10" t="s">
        <v>103</v>
      </c>
      <c r="G54" s="11" t="s">
        <v>32</v>
      </c>
      <c r="H54" s="12">
        <v>45770</v>
      </c>
      <c r="I54" s="31" t="s">
        <v>122</v>
      </c>
      <c r="J54" s="11" t="s">
        <v>32</v>
      </c>
      <c r="K54" s="12">
        <v>45987</v>
      </c>
      <c r="L54" s="31" t="s">
        <v>122</v>
      </c>
      <c r="M54" s="3"/>
    </row>
    <row r="55" spans="1:13" ht="50.4">
      <c r="A55" s="9" t="s">
        <v>453</v>
      </c>
      <c r="B55" s="10" t="s">
        <v>105</v>
      </c>
      <c r="C55" s="9" t="s">
        <v>433</v>
      </c>
      <c r="D55" s="2" t="s">
        <v>30</v>
      </c>
      <c r="E55" s="10" t="s">
        <v>438</v>
      </c>
      <c r="F55" s="10" t="s">
        <v>438</v>
      </c>
      <c r="G55" s="11" t="s">
        <v>32</v>
      </c>
      <c r="H55" s="12">
        <v>45770</v>
      </c>
      <c r="I55" s="31" t="s">
        <v>122</v>
      </c>
      <c r="J55" s="11" t="s">
        <v>32</v>
      </c>
      <c r="K55" s="12">
        <v>45987</v>
      </c>
      <c r="L55" s="31" t="s">
        <v>122</v>
      </c>
      <c r="M55" s="3"/>
    </row>
    <row r="56" spans="1:13" ht="50.4">
      <c r="A56" s="9" t="s">
        <v>454</v>
      </c>
      <c r="B56" s="10" t="s">
        <v>106</v>
      </c>
      <c r="C56" s="9" t="s">
        <v>434</v>
      </c>
      <c r="D56" s="2" t="s">
        <v>30</v>
      </c>
      <c r="E56" s="10" t="s">
        <v>439</v>
      </c>
      <c r="F56" s="10" t="s">
        <v>439</v>
      </c>
      <c r="G56" s="11" t="s">
        <v>32</v>
      </c>
      <c r="H56" s="12">
        <v>45770</v>
      </c>
      <c r="I56" s="31" t="s">
        <v>122</v>
      </c>
      <c r="J56" s="11" t="s">
        <v>32</v>
      </c>
      <c r="K56" s="12">
        <v>45987</v>
      </c>
      <c r="L56" s="31" t="s">
        <v>122</v>
      </c>
      <c r="M56" s="3"/>
    </row>
    <row r="57" spans="1:13" ht="50.4">
      <c r="A57" s="9" t="s">
        <v>455</v>
      </c>
      <c r="B57" s="10" t="s">
        <v>107</v>
      </c>
      <c r="C57" s="9" t="s">
        <v>435</v>
      </c>
      <c r="D57" s="2" t="s">
        <v>30</v>
      </c>
      <c r="E57" s="10" t="s">
        <v>440</v>
      </c>
      <c r="F57" s="10" t="s">
        <v>440</v>
      </c>
      <c r="G57" s="11" t="s">
        <v>32</v>
      </c>
      <c r="H57" s="12">
        <v>45770</v>
      </c>
      <c r="I57" s="31" t="s">
        <v>122</v>
      </c>
      <c r="J57" s="11" t="s">
        <v>32</v>
      </c>
      <c r="K57" s="12">
        <v>45987</v>
      </c>
      <c r="L57" s="31" t="s">
        <v>122</v>
      </c>
      <c r="M57" s="3"/>
    </row>
    <row r="58" spans="1:13" ht="50.4">
      <c r="A58" s="9" t="s">
        <v>456</v>
      </c>
      <c r="B58" s="10" t="s">
        <v>108</v>
      </c>
      <c r="C58" s="9" t="s">
        <v>436</v>
      </c>
      <c r="D58" s="2" t="s">
        <v>30</v>
      </c>
      <c r="E58" s="10" t="s">
        <v>440</v>
      </c>
      <c r="F58" s="10" t="s">
        <v>440</v>
      </c>
      <c r="G58" s="11" t="s">
        <v>32</v>
      </c>
      <c r="H58" s="12">
        <v>45770</v>
      </c>
      <c r="I58" s="31" t="s">
        <v>122</v>
      </c>
      <c r="J58" s="11" t="s">
        <v>32</v>
      </c>
      <c r="K58" s="12">
        <v>45987</v>
      </c>
      <c r="L58" s="31" t="s">
        <v>122</v>
      </c>
      <c r="M58" s="3"/>
    </row>
    <row r="59" spans="1:13" ht="50.4">
      <c r="A59" s="9" t="s">
        <v>457</v>
      </c>
      <c r="B59" s="10" t="s">
        <v>463</v>
      </c>
      <c r="C59" s="9" t="s">
        <v>429</v>
      </c>
      <c r="D59" s="2" t="s">
        <v>30</v>
      </c>
      <c r="E59" s="10" t="s">
        <v>471</v>
      </c>
      <c r="F59" s="10" t="s">
        <v>471</v>
      </c>
      <c r="G59" s="11" t="s">
        <v>32</v>
      </c>
      <c r="H59" s="12">
        <v>45770</v>
      </c>
      <c r="I59" s="31" t="s">
        <v>122</v>
      </c>
      <c r="J59" s="11" t="s">
        <v>32</v>
      </c>
      <c r="K59" s="12">
        <v>45987</v>
      </c>
      <c r="L59" s="31" t="s">
        <v>122</v>
      </c>
      <c r="M59" s="3"/>
    </row>
    <row r="60" spans="1:13" ht="50.4">
      <c r="A60" s="9" t="s">
        <v>458</v>
      </c>
      <c r="B60" s="10" t="s">
        <v>441</v>
      </c>
      <c r="C60" s="9" t="s">
        <v>433</v>
      </c>
      <c r="D60" s="2" t="s">
        <v>30</v>
      </c>
      <c r="E60" s="10" t="s">
        <v>472</v>
      </c>
      <c r="F60" s="10" t="s">
        <v>472</v>
      </c>
      <c r="G60" s="11" t="s">
        <v>32</v>
      </c>
      <c r="H60" s="12">
        <v>45770</v>
      </c>
      <c r="I60" s="31" t="s">
        <v>122</v>
      </c>
      <c r="J60" s="11" t="s">
        <v>32</v>
      </c>
      <c r="K60" s="12">
        <v>45987</v>
      </c>
      <c r="L60" s="31" t="s">
        <v>122</v>
      </c>
      <c r="M60" s="3"/>
    </row>
    <row r="61" spans="1:13" ht="50.4">
      <c r="A61" s="9" t="s">
        <v>459</v>
      </c>
      <c r="B61" s="10" t="s">
        <v>442</v>
      </c>
      <c r="C61" s="85" t="s">
        <v>445</v>
      </c>
      <c r="D61" s="2" t="s">
        <v>30</v>
      </c>
      <c r="E61" s="10" t="s">
        <v>473</v>
      </c>
      <c r="F61" s="10" t="s">
        <v>473</v>
      </c>
      <c r="G61" s="11" t="s">
        <v>32</v>
      </c>
      <c r="H61" s="12">
        <v>45771</v>
      </c>
      <c r="I61" s="31" t="s">
        <v>122</v>
      </c>
      <c r="J61" s="11" t="s">
        <v>32</v>
      </c>
      <c r="K61" s="12">
        <v>45987</v>
      </c>
      <c r="L61" s="31" t="s">
        <v>122</v>
      </c>
      <c r="M61" s="3"/>
    </row>
    <row r="62" spans="1:13" ht="50.4">
      <c r="A62" s="9" t="s">
        <v>460</v>
      </c>
      <c r="B62" s="10" t="s">
        <v>443</v>
      </c>
      <c r="C62" s="85" t="s">
        <v>446</v>
      </c>
      <c r="D62" s="2" t="s">
        <v>30</v>
      </c>
      <c r="E62" s="10" t="s">
        <v>448</v>
      </c>
      <c r="F62" s="10" t="s">
        <v>448</v>
      </c>
      <c r="G62" s="11" t="s">
        <v>32</v>
      </c>
      <c r="H62" s="12">
        <v>45772</v>
      </c>
      <c r="I62" s="31" t="s">
        <v>122</v>
      </c>
      <c r="J62" s="11" t="s">
        <v>32</v>
      </c>
      <c r="K62" s="12">
        <v>45987</v>
      </c>
      <c r="L62" s="31" t="s">
        <v>122</v>
      </c>
      <c r="M62" s="3"/>
    </row>
    <row r="63" spans="1:13" ht="50.4">
      <c r="A63" s="9" t="s">
        <v>461</v>
      </c>
      <c r="B63" s="10" t="s">
        <v>444</v>
      </c>
      <c r="C63" s="86" t="s">
        <v>447</v>
      </c>
      <c r="D63" s="2" t="s">
        <v>30</v>
      </c>
      <c r="E63" s="10" t="s">
        <v>449</v>
      </c>
      <c r="F63" s="10" t="s">
        <v>449</v>
      </c>
      <c r="G63" s="11" t="s">
        <v>32</v>
      </c>
      <c r="H63" s="12">
        <v>45773</v>
      </c>
      <c r="I63" s="31" t="s">
        <v>122</v>
      </c>
      <c r="J63" s="11" t="s">
        <v>32</v>
      </c>
      <c r="K63" s="12">
        <v>45987</v>
      </c>
      <c r="L63" s="31" t="s">
        <v>122</v>
      </c>
      <c r="M63" s="3"/>
    </row>
    <row r="64" spans="1:13" ht="33.6">
      <c r="A64" s="9" t="s">
        <v>466</v>
      </c>
      <c r="B64" s="74" t="s">
        <v>464</v>
      </c>
      <c r="C64" s="74" t="s">
        <v>465</v>
      </c>
      <c r="D64" s="70" t="s">
        <v>369</v>
      </c>
      <c r="E64" s="87" t="s">
        <v>467</v>
      </c>
      <c r="F64" s="87" t="s">
        <v>467</v>
      </c>
      <c r="G64" s="11" t="s">
        <v>32</v>
      </c>
      <c r="H64" s="12">
        <v>45774</v>
      </c>
      <c r="I64" s="31" t="s">
        <v>122</v>
      </c>
      <c r="J64" s="11" t="s">
        <v>32</v>
      </c>
      <c r="K64" s="12">
        <v>45987</v>
      </c>
      <c r="L64" s="31" t="s">
        <v>122</v>
      </c>
      <c r="M64" s="3"/>
    </row>
    <row r="65" spans="1:13" ht="50.4">
      <c r="A65" s="9" t="s">
        <v>474</v>
      </c>
      <c r="B65" s="10" t="s">
        <v>468</v>
      </c>
      <c r="C65" s="86" t="s">
        <v>469</v>
      </c>
      <c r="D65" s="2" t="s">
        <v>30</v>
      </c>
      <c r="E65" s="10" t="s">
        <v>470</v>
      </c>
      <c r="F65" s="10" t="s">
        <v>470</v>
      </c>
      <c r="G65" s="11" t="s">
        <v>32</v>
      </c>
      <c r="H65" s="12">
        <v>45775</v>
      </c>
      <c r="I65" s="31" t="s">
        <v>122</v>
      </c>
      <c r="J65" s="11" t="s">
        <v>32</v>
      </c>
      <c r="K65" s="12">
        <v>45987</v>
      </c>
      <c r="L65" s="31" t="s">
        <v>122</v>
      </c>
      <c r="M65" s="3"/>
    </row>
    <row r="66" spans="1:13" ht="50.4">
      <c r="A66" s="9" t="s">
        <v>475</v>
      </c>
      <c r="B66" s="10" t="s">
        <v>477</v>
      </c>
      <c r="C66" s="86" t="s">
        <v>476</v>
      </c>
      <c r="D66" s="2" t="s">
        <v>30</v>
      </c>
      <c r="E66" s="10" t="s">
        <v>478</v>
      </c>
      <c r="F66" s="10" t="s">
        <v>479</v>
      </c>
      <c r="G66" s="11" t="s">
        <v>33</v>
      </c>
      <c r="H66" s="12">
        <v>45776</v>
      </c>
      <c r="I66" s="31" t="s">
        <v>122</v>
      </c>
      <c r="J66" s="11" t="s">
        <v>32</v>
      </c>
      <c r="K66" s="12">
        <v>45987</v>
      </c>
      <c r="L66" s="31" t="s">
        <v>122</v>
      </c>
      <c r="M66" s="3"/>
    </row>
  </sheetData>
  <mergeCells count="13">
    <mergeCell ref="A34:M34"/>
    <mergeCell ref="A31:A33"/>
    <mergeCell ref="B31:B33"/>
    <mergeCell ref="C31:C33"/>
    <mergeCell ref="D31:D33"/>
    <mergeCell ref="E31:E33"/>
    <mergeCell ref="F31:F33"/>
    <mergeCell ref="M31:M33"/>
    <mergeCell ref="B1:F1"/>
    <mergeCell ref="B2:F2"/>
    <mergeCell ref="G31:L31"/>
    <mergeCell ref="G32:I32"/>
    <mergeCell ref="J32:L32"/>
  </mergeCells>
  <phoneticPr fontId="20" type="noConversion"/>
  <dataValidations count="1">
    <dataValidation type="list" allowBlank="1" showErrorMessage="1" promptTitle="dfdf" sqref="G35:G50 J35:J50 G52:G66 J52:J66" xr:uid="{00000000-0002-0000-0F00-000000000000}">
      <formula1>"Passed,Untested,Failed,Blocked"</formula1>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M54"/>
  <sheetViews>
    <sheetView topLeftCell="A45" zoomScale="70" zoomScaleNormal="70" workbookViewId="0">
      <selection activeCell="D57" sqref="D57"/>
    </sheetView>
  </sheetViews>
  <sheetFormatPr defaultColWidth="9" defaultRowHeight="14.4"/>
  <cols>
    <col min="1" max="1" width="18.6640625" customWidth="1"/>
    <col min="2" max="2" width="31.6640625" customWidth="1"/>
    <col min="3" max="3" width="37.109375" customWidth="1"/>
    <col min="4" max="4" width="43.33203125" customWidth="1"/>
    <col min="5" max="5" width="53.44140625" customWidth="1"/>
    <col min="6" max="6" width="51.88671875" customWidth="1"/>
    <col min="7" max="7" width="14.5546875" customWidth="1"/>
    <col min="8" max="8" width="19.33203125" customWidth="1"/>
    <col min="9" max="9" width="20.44140625" customWidth="1"/>
    <col min="10" max="10" width="14.5546875" customWidth="1"/>
    <col min="11" max="11" width="19.33203125" customWidth="1"/>
    <col min="12" max="12" width="20.44140625" customWidth="1"/>
    <col min="13" max="13" width="16" customWidth="1"/>
  </cols>
  <sheetData>
    <row r="1" spans="1:6" ht="22.5" customHeight="1">
      <c r="A1" s="13" t="s">
        <v>8</v>
      </c>
      <c r="B1" s="161" t="s">
        <v>52</v>
      </c>
      <c r="C1" s="162"/>
      <c r="D1" s="162"/>
      <c r="E1" s="162"/>
      <c r="F1" s="162"/>
    </row>
    <row r="2" spans="1:6" ht="23.25" customHeight="1">
      <c r="A2" s="13" t="s">
        <v>9</v>
      </c>
      <c r="B2" s="163" t="s">
        <v>53</v>
      </c>
      <c r="C2" s="163"/>
      <c r="D2" s="163"/>
      <c r="E2" s="163"/>
      <c r="F2" s="163"/>
    </row>
    <row r="3" spans="1:6" ht="18">
      <c r="A3" s="14"/>
      <c r="B3" s="15" t="s">
        <v>10</v>
      </c>
      <c r="C3" s="15" t="s">
        <v>11</v>
      </c>
      <c r="D3" s="15" t="s">
        <v>12</v>
      </c>
      <c r="E3" s="16" t="s">
        <v>13</v>
      </c>
      <c r="F3" s="15" t="s">
        <v>14</v>
      </c>
    </row>
    <row r="4" spans="1:6" ht="18">
      <c r="A4" s="17" t="s">
        <v>15</v>
      </c>
      <c r="B4" s="14">
        <v>16</v>
      </c>
      <c r="C4" s="14">
        <v>0</v>
      </c>
      <c r="D4" s="14">
        <v>0</v>
      </c>
      <c r="E4" s="14">
        <v>0</v>
      </c>
      <c r="F4" s="14">
        <f>B4</f>
        <v>16</v>
      </c>
    </row>
    <row r="5" spans="1:6" ht="18">
      <c r="A5" s="17" t="s">
        <v>16</v>
      </c>
      <c r="B5" s="18">
        <v>0</v>
      </c>
      <c r="C5" s="18">
        <v>0</v>
      </c>
      <c r="D5" s="18">
        <v>0</v>
      </c>
      <c r="E5" s="18">
        <v>0</v>
      </c>
      <c r="F5" s="14">
        <v>0</v>
      </c>
    </row>
    <row r="31" spans="1:13" ht="16.8">
      <c r="A31" s="148" t="s">
        <v>17</v>
      </c>
      <c r="B31" s="148" t="s">
        <v>6</v>
      </c>
      <c r="C31" s="148" t="s">
        <v>18</v>
      </c>
      <c r="D31" s="148" t="s">
        <v>19</v>
      </c>
      <c r="E31" s="149" t="s">
        <v>20</v>
      </c>
      <c r="F31" s="148" t="s">
        <v>21</v>
      </c>
      <c r="G31" s="155" t="s">
        <v>22</v>
      </c>
      <c r="H31" s="155"/>
      <c r="I31" s="155"/>
      <c r="J31" s="155"/>
      <c r="K31" s="155"/>
      <c r="L31" s="155"/>
      <c r="M31" s="155" t="s">
        <v>23</v>
      </c>
    </row>
    <row r="32" spans="1:13" ht="16.8">
      <c r="A32" s="148"/>
      <c r="B32" s="148"/>
      <c r="C32" s="148"/>
      <c r="D32" s="148"/>
      <c r="E32" s="149"/>
      <c r="F32" s="148"/>
      <c r="G32" s="155" t="s">
        <v>24</v>
      </c>
      <c r="H32" s="155"/>
      <c r="I32" s="155"/>
      <c r="J32" s="155" t="s">
        <v>25</v>
      </c>
      <c r="K32" s="155"/>
      <c r="L32" s="155"/>
      <c r="M32" s="159"/>
    </row>
    <row r="33" spans="1:13" ht="16.8">
      <c r="A33" s="148"/>
      <c r="B33" s="148"/>
      <c r="C33" s="148"/>
      <c r="D33" s="148"/>
      <c r="E33" s="149"/>
      <c r="F33" s="148"/>
      <c r="G33" s="19" t="s">
        <v>26</v>
      </c>
      <c r="H33" s="20" t="s">
        <v>27</v>
      </c>
      <c r="I33" s="19" t="s">
        <v>28</v>
      </c>
      <c r="J33" s="19" t="s">
        <v>26</v>
      </c>
      <c r="K33" s="19" t="s">
        <v>27</v>
      </c>
      <c r="L33" s="19" t="s">
        <v>28</v>
      </c>
      <c r="M33" s="159"/>
    </row>
    <row r="34" spans="1:13" ht="16.8">
      <c r="A34" s="156" t="s">
        <v>54</v>
      </c>
      <c r="B34" s="157"/>
      <c r="C34" s="157"/>
      <c r="D34" s="157"/>
      <c r="E34" s="157"/>
      <c r="F34" s="157"/>
      <c r="G34" s="157"/>
      <c r="H34" s="157"/>
      <c r="I34" s="157"/>
      <c r="J34" s="157"/>
      <c r="K34" s="157"/>
      <c r="L34" s="157"/>
      <c r="M34" s="158"/>
    </row>
    <row r="35" spans="1:13" ht="33.6">
      <c r="A35" s="21" t="s">
        <v>55</v>
      </c>
      <c r="B35" s="22" t="s">
        <v>56</v>
      </c>
      <c r="C35" s="23" t="s">
        <v>29</v>
      </c>
      <c r="D35" s="23" t="s">
        <v>29</v>
      </c>
      <c r="E35" s="24" t="s">
        <v>31</v>
      </c>
      <c r="F35" s="24" t="s">
        <v>31</v>
      </c>
      <c r="G35" s="11" t="s">
        <v>32</v>
      </c>
      <c r="H35" s="34" t="s">
        <v>34</v>
      </c>
      <c r="I35" s="31" t="s">
        <v>35</v>
      </c>
      <c r="J35" s="11"/>
      <c r="K35" s="23" t="s">
        <v>29</v>
      </c>
      <c r="L35" s="23" t="s">
        <v>29</v>
      </c>
      <c r="M35" s="23" t="s">
        <v>29</v>
      </c>
    </row>
    <row r="36" spans="1:13" ht="33.6">
      <c r="A36" s="21" t="s">
        <v>57</v>
      </c>
      <c r="B36" s="25" t="s">
        <v>58</v>
      </c>
      <c r="C36" s="26" t="s">
        <v>29</v>
      </c>
      <c r="D36" s="26" t="s">
        <v>29</v>
      </c>
      <c r="E36" s="27" t="s">
        <v>31</v>
      </c>
      <c r="F36" s="24" t="s">
        <v>31</v>
      </c>
      <c r="G36" s="11" t="s">
        <v>32</v>
      </c>
      <c r="H36" s="34" t="s">
        <v>34</v>
      </c>
      <c r="I36" s="31" t="s">
        <v>35</v>
      </c>
      <c r="J36" s="11"/>
      <c r="K36" s="26" t="s">
        <v>29</v>
      </c>
      <c r="L36" s="26" t="s">
        <v>29</v>
      </c>
      <c r="M36" s="26" t="s">
        <v>29</v>
      </c>
    </row>
    <row r="37" spans="1:13" ht="33.6">
      <c r="A37" s="21" t="s">
        <v>59</v>
      </c>
      <c r="B37" s="25" t="s">
        <v>36</v>
      </c>
      <c r="C37" s="26" t="s">
        <v>29</v>
      </c>
      <c r="D37" s="26" t="s">
        <v>29</v>
      </c>
      <c r="E37" s="27" t="s">
        <v>31</v>
      </c>
      <c r="F37" s="24" t="s">
        <v>31</v>
      </c>
      <c r="G37" s="11" t="s">
        <v>32</v>
      </c>
      <c r="H37" s="34" t="s">
        <v>34</v>
      </c>
      <c r="I37" s="31" t="s">
        <v>35</v>
      </c>
      <c r="J37" s="11"/>
      <c r="K37" s="26" t="s">
        <v>29</v>
      </c>
      <c r="L37" s="26" t="s">
        <v>29</v>
      </c>
      <c r="M37" s="26" t="s">
        <v>29</v>
      </c>
    </row>
    <row r="38" spans="1:13" ht="33.6">
      <c r="A38" s="21" t="s">
        <v>60</v>
      </c>
      <c r="B38" s="25" t="s">
        <v>37</v>
      </c>
      <c r="C38" s="26" t="s">
        <v>29</v>
      </c>
      <c r="D38" s="26" t="s">
        <v>29</v>
      </c>
      <c r="E38" s="27" t="s">
        <v>31</v>
      </c>
      <c r="F38" s="24" t="s">
        <v>31</v>
      </c>
      <c r="G38" s="11" t="s">
        <v>32</v>
      </c>
      <c r="H38" s="34" t="s">
        <v>34</v>
      </c>
      <c r="I38" s="31" t="s">
        <v>35</v>
      </c>
      <c r="J38" s="11"/>
      <c r="K38" s="26" t="s">
        <v>29</v>
      </c>
      <c r="L38" s="26" t="s">
        <v>29</v>
      </c>
      <c r="M38" s="26" t="s">
        <v>29</v>
      </c>
    </row>
    <row r="39" spans="1:13" ht="33.6">
      <c r="A39" s="21" t="s">
        <v>61</v>
      </c>
      <c r="B39" s="25" t="s">
        <v>38</v>
      </c>
      <c r="C39" s="26" t="s">
        <v>29</v>
      </c>
      <c r="D39" s="26" t="s">
        <v>29</v>
      </c>
      <c r="E39" s="27" t="s">
        <v>31</v>
      </c>
      <c r="F39" s="24" t="s">
        <v>31</v>
      </c>
      <c r="G39" s="11" t="s">
        <v>32</v>
      </c>
      <c r="H39" s="34" t="s">
        <v>34</v>
      </c>
      <c r="I39" s="31" t="s">
        <v>35</v>
      </c>
      <c r="J39" s="11"/>
      <c r="K39" s="26" t="s">
        <v>29</v>
      </c>
      <c r="L39" s="26" t="s">
        <v>29</v>
      </c>
      <c r="M39" s="26" t="s">
        <v>29</v>
      </c>
    </row>
    <row r="40" spans="1:13" ht="33.6">
      <c r="A40" s="21" t="s">
        <v>62</v>
      </c>
      <c r="B40" s="25" t="s">
        <v>39</v>
      </c>
      <c r="C40" s="26" t="s">
        <v>29</v>
      </c>
      <c r="D40" s="26" t="s">
        <v>29</v>
      </c>
      <c r="E40" s="27" t="s">
        <v>31</v>
      </c>
      <c r="F40" s="24" t="s">
        <v>31</v>
      </c>
      <c r="G40" s="11" t="s">
        <v>32</v>
      </c>
      <c r="H40" s="34" t="s">
        <v>34</v>
      </c>
      <c r="I40" s="31" t="s">
        <v>35</v>
      </c>
      <c r="J40" s="11"/>
      <c r="K40" s="26" t="s">
        <v>29</v>
      </c>
      <c r="L40" s="26" t="s">
        <v>29</v>
      </c>
      <c r="M40" s="26" t="s">
        <v>29</v>
      </c>
    </row>
    <row r="41" spans="1:13" ht="50.4">
      <c r="A41" s="21" t="s">
        <v>63</v>
      </c>
      <c r="B41" s="25" t="s">
        <v>64</v>
      </c>
      <c r="C41" s="26"/>
      <c r="D41" s="26"/>
      <c r="E41" s="27" t="s">
        <v>65</v>
      </c>
      <c r="F41" s="27" t="s">
        <v>65</v>
      </c>
      <c r="G41" s="11" t="s">
        <v>32</v>
      </c>
      <c r="H41" s="34"/>
      <c r="I41" s="31"/>
      <c r="J41" s="11"/>
      <c r="K41" s="26"/>
      <c r="L41" s="26"/>
      <c r="M41" s="26"/>
    </row>
    <row r="42" spans="1:13" ht="50.4">
      <c r="A42" s="21" t="s">
        <v>66</v>
      </c>
      <c r="B42" s="25" t="s">
        <v>50</v>
      </c>
      <c r="C42" s="26"/>
      <c r="D42" s="26"/>
      <c r="E42" s="27" t="s">
        <v>67</v>
      </c>
      <c r="F42" s="27" t="s">
        <v>67</v>
      </c>
      <c r="G42" s="11" t="s">
        <v>32</v>
      </c>
      <c r="H42" s="34"/>
      <c r="I42" s="31"/>
      <c r="J42" s="11"/>
      <c r="K42" s="26"/>
      <c r="L42" s="26"/>
      <c r="M42" s="26"/>
    </row>
    <row r="43" spans="1:13" ht="33.6">
      <c r="A43" s="21" t="s">
        <v>68</v>
      </c>
      <c r="B43" s="25" t="s">
        <v>40</v>
      </c>
      <c r="C43" s="26" t="s">
        <v>29</v>
      </c>
      <c r="D43" s="26" t="s">
        <v>29</v>
      </c>
      <c r="E43" s="27" t="s">
        <v>31</v>
      </c>
      <c r="F43" s="24" t="s">
        <v>31</v>
      </c>
      <c r="G43" s="11" t="s">
        <v>32</v>
      </c>
      <c r="H43" s="34" t="s">
        <v>34</v>
      </c>
      <c r="I43" s="31" t="s">
        <v>35</v>
      </c>
      <c r="J43" s="11"/>
      <c r="K43" s="26" t="s">
        <v>29</v>
      </c>
      <c r="L43" s="26" t="s">
        <v>29</v>
      </c>
      <c r="M43" s="26" t="s">
        <v>29</v>
      </c>
    </row>
    <row r="44" spans="1:13" ht="16.8">
      <c r="A44" s="164" t="s">
        <v>69</v>
      </c>
      <c r="B44" s="165"/>
      <c r="C44" s="165"/>
      <c r="D44" s="165"/>
      <c r="E44" s="165"/>
      <c r="F44" s="165"/>
      <c r="G44" s="165"/>
      <c r="H44" s="165"/>
      <c r="I44" s="165"/>
      <c r="J44" s="165"/>
      <c r="K44" s="165"/>
      <c r="L44" s="165"/>
      <c r="M44" s="166"/>
    </row>
    <row r="45" spans="1:13" ht="50.4">
      <c r="A45" s="9" t="s">
        <v>70</v>
      </c>
      <c r="B45" s="10" t="s">
        <v>71</v>
      </c>
      <c r="C45" s="9" t="s">
        <v>72</v>
      </c>
      <c r="D45" s="2" t="s">
        <v>30</v>
      </c>
      <c r="E45" s="10" t="s">
        <v>73</v>
      </c>
      <c r="F45" s="10" t="s">
        <v>73</v>
      </c>
      <c r="G45" s="11" t="s">
        <v>32</v>
      </c>
      <c r="H45" s="34" t="s">
        <v>34</v>
      </c>
      <c r="I45" s="11" t="s">
        <v>35</v>
      </c>
      <c r="J45" s="11"/>
      <c r="K45" s="12"/>
      <c r="L45" s="11"/>
      <c r="M45" s="3"/>
    </row>
    <row r="46" spans="1:13" ht="46.2" customHeight="1">
      <c r="A46" s="9" t="s">
        <v>74</v>
      </c>
      <c r="B46" s="10" t="s">
        <v>75</v>
      </c>
      <c r="C46" s="9" t="s">
        <v>72</v>
      </c>
      <c r="D46" s="2" t="s">
        <v>30</v>
      </c>
      <c r="E46" s="10" t="s">
        <v>76</v>
      </c>
      <c r="F46" s="10" t="s">
        <v>76</v>
      </c>
      <c r="G46" s="11" t="s">
        <v>32</v>
      </c>
      <c r="H46" s="34" t="s">
        <v>34</v>
      </c>
      <c r="I46" s="11" t="s">
        <v>35</v>
      </c>
      <c r="J46" s="11"/>
      <c r="K46" s="12"/>
      <c r="L46" s="11"/>
      <c r="M46" s="3"/>
    </row>
    <row r="47" spans="1:13" ht="50.4" customHeight="1">
      <c r="A47" s="9" t="s">
        <v>77</v>
      </c>
      <c r="B47" s="10" t="s">
        <v>78</v>
      </c>
      <c r="C47" s="9" t="s">
        <v>79</v>
      </c>
      <c r="D47" s="2" t="s">
        <v>30</v>
      </c>
      <c r="E47" s="10" t="s">
        <v>80</v>
      </c>
      <c r="F47" s="10" t="s">
        <v>80</v>
      </c>
      <c r="G47" s="11" t="s">
        <v>32</v>
      </c>
      <c r="H47" s="34" t="s">
        <v>34</v>
      </c>
      <c r="I47" s="11" t="s">
        <v>35</v>
      </c>
      <c r="J47" s="11"/>
      <c r="K47" s="12"/>
      <c r="L47" s="11"/>
      <c r="M47" s="3"/>
    </row>
    <row r="48" spans="1:13" ht="43.95" customHeight="1">
      <c r="A48" s="9" t="s">
        <v>81</v>
      </c>
      <c r="B48" s="10" t="s">
        <v>82</v>
      </c>
      <c r="C48" s="9" t="s">
        <v>83</v>
      </c>
      <c r="D48" s="2" t="s">
        <v>30</v>
      </c>
      <c r="E48" s="10" t="s">
        <v>84</v>
      </c>
      <c r="F48" s="10" t="s">
        <v>84</v>
      </c>
      <c r="G48" s="11" t="s">
        <v>32</v>
      </c>
      <c r="H48" s="34" t="s">
        <v>34</v>
      </c>
      <c r="I48" s="11" t="s">
        <v>35</v>
      </c>
      <c r="J48" s="11"/>
      <c r="K48" s="12"/>
      <c r="L48" s="11"/>
      <c r="M48" s="3"/>
    </row>
    <row r="49" spans="1:13" ht="39.6" customHeight="1">
      <c r="A49" s="9" t="s">
        <v>85</v>
      </c>
      <c r="B49" s="10" t="s">
        <v>86</v>
      </c>
      <c r="C49" s="9" t="s">
        <v>87</v>
      </c>
      <c r="D49" s="2" t="s">
        <v>30</v>
      </c>
      <c r="E49" s="10" t="s">
        <v>88</v>
      </c>
      <c r="F49" s="10" t="s">
        <v>88</v>
      </c>
      <c r="G49" s="11" t="s">
        <v>32</v>
      </c>
      <c r="H49" s="34" t="s">
        <v>34</v>
      </c>
      <c r="I49" s="11" t="s">
        <v>35</v>
      </c>
      <c r="J49" s="11"/>
      <c r="K49" s="12"/>
      <c r="L49" s="11"/>
      <c r="M49" s="3"/>
    </row>
    <row r="50" spans="1:13" ht="42" customHeight="1">
      <c r="A50" s="9" t="s">
        <v>89</v>
      </c>
      <c r="B50" s="10" t="s">
        <v>90</v>
      </c>
      <c r="C50" s="9" t="s">
        <v>91</v>
      </c>
      <c r="D50" s="2" t="s">
        <v>30</v>
      </c>
      <c r="E50" s="10" t="s">
        <v>92</v>
      </c>
      <c r="F50" s="10" t="s">
        <v>92</v>
      </c>
      <c r="G50" s="11" t="s">
        <v>32</v>
      </c>
      <c r="H50" s="34" t="s">
        <v>34</v>
      </c>
      <c r="I50" s="11" t="s">
        <v>35</v>
      </c>
      <c r="J50" s="11"/>
      <c r="K50" s="12"/>
      <c r="L50" s="11"/>
      <c r="M50" s="3"/>
    </row>
    <row r="51" spans="1:13" ht="50.4">
      <c r="A51" s="9" t="s">
        <v>93</v>
      </c>
      <c r="B51" s="9" t="s">
        <v>41</v>
      </c>
      <c r="C51" s="9" t="s">
        <v>94</v>
      </c>
      <c r="D51" s="2" t="s">
        <v>30</v>
      </c>
      <c r="E51" s="10" t="s">
        <v>42</v>
      </c>
      <c r="F51" s="10" t="s">
        <v>42</v>
      </c>
      <c r="G51" s="11" t="s">
        <v>32</v>
      </c>
      <c r="H51" s="34" t="s">
        <v>34</v>
      </c>
      <c r="I51" s="11" t="s">
        <v>35</v>
      </c>
      <c r="J51" s="11"/>
      <c r="K51" s="12"/>
      <c r="L51" s="12"/>
      <c r="M51" s="12"/>
    </row>
    <row r="52" spans="1:13" ht="67.2">
      <c r="A52" s="9" t="s">
        <v>95</v>
      </c>
      <c r="B52" s="9" t="s">
        <v>43</v>
      </c>
      <c r="C52" s="9" t="s">
        <v>96</v>
      </c>
      <c r="D52" s="2" t="s">
        <v>30</v>
      </c>
      <c r="E52" s="10" t="s">
        <v>44</v>
      </c>
      <c r="F52" s="10" t="s">
        <v>44</v>
      </c>
      <c r="G52" s="11" t="s">
        <v>32</v>
      </c>
      <c r="H52" s="34" t="s">
        <v>34</v>
      </c>
      <c r="I52" s="11" t="s">
        <v>35</v>
      </c>
      <c r="J52" s="11"/>
      <c r="K52" s="12"/>
      <c r="L52" s="11"/>
      <c r="M52" s="3"/>
    </row>
    <row r="53" spans="1:13" ht="50.4">
      <c r="A53" s="9" t="s">
        <v>97</v>
      </c>
      <c r="B53" s="9" t="s">
        <v>45</v>
      </c>
      <c r="C53" s="9" t="s">
        <v>98</v>
      </c>
      <c r="D53" s="2" t="s">
        <v>30</v>
      </c>
      <c r="E53" s="10" t="s">
        <v>46</v>
      </c>
      <c r="F53" s="10" t="s">
        <v>46</v>
      </c>
      <c r="G53" s="11" t="s">
        <v>32</v>
      </c>
      <c r="H53" s="34" t="s">
        <v>34</v>
      </c>
      <c r="I53" s="11" t="s">
        <v>35</v>
      </c>
      <c r="J53" s="11"/>
      <c r="K53" s="12"/>
      <c r="L53" s="11"/>
      <c r="M53" s="3"/>
    </row>
    <row r="54" spans="1:13" ht="50.4">
      <c r="A54" s="9" t="s">
        <v>99</v>
      </c>
      <c r="B54" s="9" t="s">
        <v>47</v>
      </c>
      <c r="C54" s="9" t="s">
        <v>100</v>
      </c>
      <c r="D54" s="2" t="s">
        <v>30</v>
      </c>
      <c r="E54" s="10" t="s">
        <v>48</v>
      </c>
      <c r="F54" s="10" t="s">
        <v>48</v>
      </c>
    </row>
  </sheetData>
  <mergeCells count="14">
    <mergeCell ref="A34:M34"/>
    <mergeCell ref="A44:M44"/>
    <mergeCell ref="A31:A33"/>
    <mergeCell ref="B31:B33"/>
    <mergeCell ref="C31:C33"/>
    <mergeCell ref="D31:D33"/>
    <mergeCell ref="E31:E33"/>
    <mergeCell ref="F31:F33"/>
    <mergeCell ref="M31:M33"/>
    <mergeCell ref="B1:F1"/>
    <mergeCell ref="B2:F2"/>
    <mergeCell ref="G31:L31"/>
    <mergeCell ref="G32:I32"/>
    <mergeCell ref="J32:L32"/>
  </mergeCells>
  <dataValidations count="1">
    <dataValidation type="list" allowBlank="1" showErrorMessage="1" promptTitle="dfdf" sqref="G35:G43 G45:G53 J35:J43 J45:J53" xr:uid="{00000000-0002-0000-0A00-000000000000}">
      <formula1>"Passed,Untested,Failed,Blocked"</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0BF0A-71AA-49BE-8D97-275C2F3F92B1}">
  <dimension ref="A1:M57"/>
  <sheetViews>
    <sheetView topLeftCell="A16" zoomScale="55" zoomScaleNormal="55" workbookViewId="0">
      <selection activeCell="F4" sqref="F4:F5"/>
    </sheetView>
  </sheetViews>
  <sheetFormatPr defaultColWidth="9.109375" defaultRowHeight="16.8"/>
  <cols>
    <col min="1" max="1" width="57.33203125" style="60" customWidth="1"/>
    <col min="2" max="2" width="43.33203125" style="60" customWidth="1"/>
    <col min="3" max="3" width="32.109375" style="60" customWidth="1"/>
    <col min="4" max="4" width="43.33203125" style="60" customWidth="1"/>
    <col min="5" max="6" width="45" style="60" customWidth="1"/>
    <col min="7" max="7" width="14.5546875" style="60" customWidth="1"/>
    <col min="8" max="8" width="19.33203125" style="60" customWidth="1"/>
    <col min="9" max="9" width="20.44140625" style="60" customWidth="1"/>
    <col min="10" max="10" width="14.5546875" style="60" customWidth="1"/>
    <col min="11" max="11" width="19.33203125" style="60" customWidth="1"/>
    <col min="12" max="12" width="20.44140625" style="60" customWidth="1"/>
    <col min="13" max="13" width="16" style="60" customWidth="1"/>
    <col min="14" max="16384" width="9.109375" style="60"/>
  </cols>
  <sheetData>
    <row r="1" spans="1:6">
      <c r="A1" s="77" t="s">
        <v>8</v>
      </c>
      <c r="B1" s="167" t="s">
        <v>116</v>
      </c>
      <c r="C1" s="167"/>
      <c r="D1" s="167"/>
      <c r="E1" s="167"/>
      <c r="F1" s="167"/>
    </row>
    <row r="2" spans="1:6">
      <c r="A2" s="77" t="s">
        <v>9</v>
      </c>
      <c r="B2" s="168" t="s">
        <v>945</v>
      </c>
      <c r="C2" s="168"/>
      <c r="D2" s="168"/>
      <c r="E2" s="168"/>
      <c r="F2" s="168"/>
    </row>
    <row r="3" spans="1:6">
      <c r="A3" s="78"/>
      <c r="B3" s="79" t="s">
        <v>10</v>
      </c>
      <c r="C3" s="79" t="s">
        <v>11</v>
      </c>
      <c r="D3" s="79" t="s">
        <v>12</v>
      </c>
      <c r="E3" s="80" t="s">
        <v>13</v>
      </c>
      <c r="F3" s="79" t="s">
        <v>14</v>
      </c>
    </row>
    <row r="4" spans="1:6">
      <c r="A4" s="81" t="s">
        <v>15</v>
      </c>
      <c r="B4" s="53">
        <f>COUNTA(A35:A47)- 1</f>
        <v>12</v>
      </c>
      <c r="C4" s="53">
        <f>COUNTIF(G:G,"Failed")</f>
        <v>0</v>
      </c>
      <c r="D4" s="53">
        <f>COUNTIF(G:G,"Untested")</f>
        <v>0</v>
      </c>
      <c r="E4" s="53">
        <f>COUNTIF(G:G,"Blocked")</f>
        <v>0</v>
      </c>
      <c r="F4" s="53">
        <f t="shared" ref="F4:F5" si="0">B4</f>
        <v>12</v>
      </c>
    </row>
    <row r="5" spans="1:6">
      <c r="A5" s="81" t="s">
        <v>16</v>
      </c>
      <c r="B5" s="53">
        <f>COUNTA(A43:A47)</f>
        <v>5</v>
      </c>
      <c r="C5" s="53">
        <f>COUNTIF(J:J,"Failed")</f>
        <v>0</v>
      </c>
      <c r="D5" s="53">
        <f>COUNTIF(J:J,"Untested")</f>
        <v>0</v>
      </c>
      <c r="E5" s="53">
        <f>COUNTIF(J:J,"Blocked")</f>
        <v>0</v>
      </c>
      <c r="F5" s="53">
        <f t="shared" si="0"/>
        <v>5</v>
      </c>
    </row>
    <row r="31" spans="1:13">
      <c r="A31" s="148" t="s">
        <v>17</v>
      </c>
      <c r="B31" s="148" t="s">
        <v>6</v>
      </c>
      <c r="C31" s="148" t="s">
        <v>18</v>
      </c>
      <c r="D31" s="148" t="s">
        <v>19</v>
      </c>
      <c r="E31" s="149" t="s">
        <v>20</v>
      </c>
      <c r="F31" s="148" t="s">
        <v>21</v>
      </c>
      <c r="G31" s="146" t="s">
        <v>22</v>
      </c>
      <c r="H31" s="146"/>
      <c r="I31" s="146"/>
      <c r="J31" s="146"/>
      <c r="K31" s="146"/>
      <c r="L31" s="146"/>
      <c r="M31" s="146" t="s">
        <v>23</v>
      </c>
    </row>
    <row r="32" spans="1:13">
      <c r="A32" s="148"/>
      <c r="B32" s="148"/>
      <c r="C32" s="148"/>
      <c r="D32" s="148"/>
      <c r="E32" s="149"/>
      <c r="F32" s="148"/>
      <c r="G32" s="146" t="s">
        <v>24</v>
      </c>
      <c r="H32" s="146"/>
      <c r="I32" s="146"/>
      <c r="J32" s="146" t="s">
        <v>25</v>
      </c>
      <c r="K32" s="146"/>
      <c r="L32" s="146"/>
      <c r="M32" s="150"/>
    </row>
    <row r="33" spans="1:13">
      <c r="A33" s="148"/>
      <c r="B33" s="148"/>
      <c r="C33" s="148"/>
      <c r="D33" s="148"/>
      <c r="E33" s="149"/>
      <c r="F33" s="148"/>
      <c r="G33" s="19" t="s">
        <v>26</v>
      </c>
      <c r="H33" s="20" t="s">
        <v>27</v>
      </c>
      <c r="I33" s="19" t="s">
        <v>28</v>
      </c>
      <c r="J33" s="19" t="s">
        <v>26</v>
      </c>
      <c r="K33" s="19" t="s">
        <v>27</v>
      </c>
      <c r="L33" s="19" t="s">
        <v>28</v>
      </c>
      <c r="M33" s="150"/>
    </row>
    <row r="34" spans="1:13">
      <c r="A34" s="156" t="s">
        <v>580</v>
      </c>
      <c r="B34" s="156"/>
      <c r="C34" s="156"/>
      <c r="D34" s="156"/>
      <c r="E34" s="156"/>
      <c r="F34" s="156"/>
      <c r="G34" s="156"/>
      <c r="H34" s="156"/>
      <c r="I34" s="156"/>
      <c r="J34" s="156"/>
      <c r="K34" s="156"/>
      <c r="L34" s="156"/>
      <c r="M34" s="156"/>
    </row>
    <row r="35" spans="1:13" ht="67.2">
      <c r="A35" s="28" t="s">
        <v>495</v>
      </c>
      <c r="B35" s="28" t="s">
        <v>490</v>
      </c>
      <c r="C35" s="28" t="s">
        <v>489</v>
      </c>
      <c r="D35" s="28" t="s">
        <v>488</v>
      </c>
      <c r="E35" s="28" t="s">
        <v>487</v>
      </c>
      <c r="F35" s="28" t="s">
        <v>487</v>
      </c>
      <c r="G35" s="11" t="s">
        <v>32</v>
      </c>
      <c r="H35" s="73">
        <v>45984</v>
      </c>
      <c r="I35" s="31" t="s">
        <v>123</v>
      </c>
      <c r="J35" s="11"/>
      <c r="K35" s="23"/>
      <c r="L35" s="31"/>
      <c r="M35" s="23"/>
    </row>
    <row r="36" spans="1:13" ht="84">
      <c r="A36" s="28" t="s">
        <v>494</v>
      </c>
      <c r="B36" s="28" t="s">
        <v>486</v>
      </c>
      <c r="C36" s="28"/>
      <c r="D36" s="28"/>
      <c r="E36" s="28" t="s">
        <v>485</v>
      </c>
      <c r="F36" s="28" t="s">
        <v>485</v>
      </c>
      <c r="G36" s="11" t="s">
        <v>32</v>
      </c>
      <c r="H36" s="73">
        <v>45984</v>
      </c>
      <c r="I36" s="31" t="s">
        <v>123</v>
      </c>
      <c r="J36" s="11"/>
      <c r="K36" s="26"/>
      <c r="L36" s="31"/>
      <c r="M36" s="26"/>
    </row>
    <row r="37" spans="1:13" ht="33.6">
      <c r="A37" s="28" t="s">
        <v>493</v>
      </c>
      <c r="B37" s="28" t="s">
        <v>575</v>
      </c>
      <c r="C37" s="28"/>
      <c r="D37" s="28"/>
      <c r="E37" s="28" t="s">
        <v>578</v>
      </c>
      <c r="F37" s="28" t="s">
        <v>578</v>
      </c>
      <c r="G37" s="11" t="s">
        <v>32</v>
      </c>
      <c r="H37" s="73">
        <v>45984</v>
      </c>
      <c r="I37" s="31" t="s">
        <v>123</v>
      </c>
      <c r="J37" s="11"/>
      <c r="K37" s="26"/>
      <c r="L37" s="31"/>
      <c r="M37" s="26"/>
    </row>
    <row r="38" spans="1:13" ht="33.6">
      <c r="A38" s="28" t="s">
        <v>492</v>
      </c>
      <c r="B38" s="28" t="s">
        <v>576</v>
      </c>
      <c r="C38" s="28"/>
      <c r="D38" s="28"/>
      <c r="E38" s="28" t="s">
        <v>577</v>
      </c>
      <c r="F38" s="28" t="s">
        <v>577</v>
      </c>
      <c r="G38" s="11" t="s">
        <v>32</v>
      </c>
      <c r="H38" s="73">
        <v>45984</v>
      </c>
      <c r="I38" s="31" t="s">
        <v>123</v>
      </c>
      <c r="J38" s="11"/>
      <c r="K38" s="26"/>
      <c r="L38" s="31"/>
      <c r="M38" s="26"/>
    </row>
    <row r="39" spans="1:13" ht="84">
      <c r="A39" s="28" t="s">
        <v>491</v>
      </c>
      <c r="B39" s="28" t="s">
        <v>819</v>
      </c>
      <c r="C39" s="28"/>
      <c r="D39" s="28"/>
      <c r="E39" s="28" t="s">
        <v>480</v>
      </c>
      <c r="F39" s="28" t="s">
        <v>480</v>
      </c>
      <c r="G39" s="11" t="s">
        <v>32</v>
      </c>
      <c r="H39" s="73">
        <v>45984</v>
      </c>
      <c r="I39" s="31" t="s">
        <v>123</v>
      </c>
      <c r="J39" s="11"/>
      <c r="K39" s="26"/>
      <c r="L39" s="31"/>
      <c r="M39" s="26"/>
    </row>
    <row r="40" spans="1:13">
      <c r="A40" s="165" t="s">
        <v>579</v>
      </c>
      <c r="B40" s="165"/>
      <c r="C40" s="165"/>
      <c r="D40" s="165"/>
      <c r="E40" s="165"/>
      <c r="F40" s="165"/>
      <c r="G40" s="165"/>
      <c r="H40" s="165"/>
      <c r="I40" s="165"/>
      <c r="J40" s="165"/>
      <c r="K40" s="165"/>
      <c r="L40" s="165"/>
      <c r="M40" s="165"/>
    </row>
    <row r="41" spans="1:13" ht="100.8">
      <c r="A41" s="28" t="s">
        <v>496</v>
      </c>
      <c r="B41" s="28" t="s">
        <v>497</v>
      </c>
      <c r="C41" s="28" t="s">
        <v>498</v>
      </c>
      <c r="D41" s="28" t="s">
        <v>488</v>
      </c>
      <c r="E41" s="28" t="s">
        <v>499</v>
      </c>
      <c r="F41" s="28" t="s">
        <v>500</v>
      </c>
      <c r="G41" s="11" t="s">
        <v>32</v>
      </c>
      <c r="H41" s="73">
        <v>45984</v>
      </c>
      <c r="I41" s="31" t="s">
        <v>123</v>
      </c>
      <c r="J41" s="11" t="s">
        <v>32</v>
      </c>
      <c r="K41" s="12">
        <v>45987</v>
      </c>
      <c r="L41" s="31" t="s">
        <v>123</v>
      </c>
      <c r="M41" s="28"/>
    </row>
    <row r="42" spans="1:13" ht="84">
      <c r="A42" s="28" t="s">
        <v>501</v>
      </c>
      <c r="B42" s="28" t="s">
        <v>502</v>
      </c>
      <c r="C42" s="28" t="s">
        <v>503</v>
      </c>
      <c r="D42" s="28" t="s">
        <v>488</v>
      </c>
      <c r="E42" s="28" t="s">
        <v>504</v>
      </c>
      <c r="F42" s="28" t="s">
        <v>505</v>
      </c>
      <c r="G42" s="11" t="s">
        <v>32</v>
      </c>
      <c r="H42" s="73">
        <v>45984</v>
      </c>
      <c r="I42" s="31" t="s">
        <v>123</v>
      </c>
      <c r="J42" s="11" t="s">
        <v>32</v>
      </c>
      <c r="K42" s="12">
        <v>45987</v>
      </c>
      <c r="L42" s="31" t="s">
        <v>123</v>
      </c>
      <c r="M42" s="28"/>
    </row>
    <row r="43" spans="1:13" ht="50.4">
      <c r="A43" s="28" t="s">
        <v>506</v>
      </c>
      <c r="B43" s="28" t="s">
        <v>507</v>
      </c>
      <c r="C43" s="28" t="s">
        <v>508</v>
      </c>
      <c r="D43" s="28" t="s">
        <v>488</v>
      </c>
      <c r="E43" s="28" t="s">
        <v>509</v>
      </c>
      <c r="F43" s="28" t="s">
        <v>510</v>
      </c>
      <c r="G43" s="11" t="s">
        <v>32</v>
      </c>
      <c r="H43" s="73">
        <v>45984</v>
      </c>
      <c r="I43" s="31" t="s">
        <v>123</v>
      </c>
      <c r="J43" s="11" t="s">
        <v>32</v>
      </c>
      <c r="K43" s="12">
        <v>45987</v>
      </c>
      <c r="L43" s="31" t="s">
        <v>123</v>
      </c>
      <c r="M43" s="28"/>
    </row>
    <row r="44" spans="1:13" ht="67.2">
      <c r="A44" s="28" t="s">
        <v>511</v>
      </c>
      <c r="B44" s="28" t="s">
        <v>512</v>
      </c>
      <c r="C44" s="28" t="s">
        <v>513</v>
      </c>
      <c r="D44" s="28" t="s">
        <v>488</v>
      </c>
      <c r="E44" s="28" t="s">
        <v>514</v>
      </c>
      <c r="F44" s="28" t="s">
        <v>515</v>
      </c>
      <c r="G44" s="11" t="s">
        <v>32</v>
      </c>
      <c r="H44" s="73">
        <v>45984</v>
      </c>
      <c r="I44" s="31" t="s">
        <v>123</v>
      </c>
      <c r="J44" s="11" t="s">
        <v>32</v>
      </c>
      <c r="K44" s="12">
        <v>45987</v>
      </c>
      <c r="L44" s="31" t="s">
        <v>123</v>
      </c>
      <c r="M44" s="28"/>
    </row>
    <row r="45" spans="1:13" ht="50.4">
      <c r="A45" s="28" t="s">
        <v>516</v>
      </c>
      <c r="B45" s="28" t="s">
        <v>517</v>
      </c>
      <c r="C45" s="28" t="s">
        <v>518</v>
      </c>
      <c r="D45" s="28" t="s">
        <v>488</v>
      </c>
      <c r="E45" s="28" t="s">
        <v>514</v>
      </c>
      <c r="F45" s="28" t="s">
        <v>515</v>
      </c>
      <c r="G45" s="11" t="s">
        <v>32</v>
      </c>
      <c r="H45" s="73">
        <v>45984</v>
      </c>
      <c r="I45" s="31" t="s">
        <v>123</v>
      </c>
      <c r="J45" s="11" t="s">
        <v>32</v>
      </c>
      <c r="K45" s="12">
        <v>45987</v>
      </c>
      <c r="L45" s="31" t="s">
        <v>123</v>
      </c>
      <c r="M45" s="28"/>
    </row>
    <row r="46" spans="1:13" ht="84">
      <c r="A46" s="28" t="s">
        <v>519</v>
      </c>
      <c r="B46" s="28" t="s">
        <v>520</v>
      </c>
      <c r="C46" s="28" t="s">
        <v>521</v>
      </c>
      <c r="D46" s="28" t="s">
        <v>488</v>
      </c>
      <c r="E46" s="28" t="s">
        <v>522</v>
      </c>
      <c r="F46" s="28" t="s">
        <v>523</v>
      </c>
      <c r="G46" s="11" t="s">
        <v>32</v>
      </c>
      <c r="H46" s="73">
        <v>45984</v>
      </c>
      <c r="I46" s="31" t="s">
        <v>123</v>
      </c>
      <c r="J46" s="11" t="s">
        <v>32</v>
      </c>
      <c r="K46" s="12">
        <v>45987</v>
      </c>
      <c r="L46" s="31" t="s">
        <v>123</v>
      </c>
      <c r="M46" s="28"/>
    </row>
    <row r="47" spans="1:13" ht="84">
      <c r="A47" s="28" t="s">
        <v>524</v>
      </c>
      <c r="B47" s="28" t="s">
        <v>525</v>
      </c>
      <c r="C47" s="28" t="s">
        <v>521</v>
      </c>
      <c r="D47" s="28" t="s">
        <v>488</v>
      </c>
      <c r="E47" s="28" t="s">
        <v>526</v>
      </c>
      <c r="F47" s="28" t="s">
        <v>527</v>
      </c>
      <c r="G47" s="11" t="s">
        <v>32</v>
      </c>
      <c r="H47" s="73">
        <v>45984</v>
      </c>
      <c r="I47" s="31" t="s">
        <v>123</v>
      </c>
      <c r="J47" s="11" t="s">
        <v>32</v>
      </c>
      <c r="K47" s="12">
        <v>45987</v>
      </c>
      <c r="L47" s="31" t="s">
        <v>123</v>
      </c>
      <c r="M47" s="28"/>
    </row>
    <row r="48" spans="1:13" ht="84">
      <c r="A48" s="28" t="s">
        <v>528</v>
      </c>
      <c r="B48" s="28" t="s">
        <v>529</v>
      </c>
      <c r="C48" s="28" t="s">
        <v>530</v>
      </c>
      <c r="D48" s="28" t="s">
        <v>488</v>
      </c>
      <c r="E48" s="28" t="s">
        <v>531</v>
      </c>
      <c r="F48" s="28" t="s">
        <v>532</v>
      </c>
      <c r="G48" s="11" t="s">
        <v>32</v>
      </c>
      <c r="H48" s="73">
        <v>45984</v>
      </c>
      <c r="I48" s="31" t="s">
        <v>123</v>
      </c>
      <c r="J48" s="11" t="s">
        <v>32</v>
      </c>
      <c r="K48" s="12">
        <v>45987</v>
      </c>
      <c r="L48" s="31" t="s">
        <v>123</v>
      </c>
      <c r="M48" s="28"/>
    </row>
    <row r="49" spans="1:13" ht="33.6">
      <c r="A49" s="28" t="s">
        <v>533</v>
      </c>
      <c r="B49" s="28" t="s">
        <v>534</v>
      </c>
      <c r="C49" s="28" t="s">
        <v>535</v>
      </c>
      <c r="D49" s="28" t="s">
        <v>488</v>
      </c>
      <c r="E49" s="28" t="s">
        <v>536</v>
      </c>
      <c r="F49" s="28" t="s">
        <v>537</v>
      </c>
      <c r="G49" s="11" t="s">
        <v>32</v>
      </c>
      <c r="H49" s="73">
        <v>45984</v>
      </c>
      <c r="I49" s="31" t="s">
        <v>123</v>
      </c>
      <c r="J49" s="11" t="s">
        <v>32</v>
      </c>
      <c r="K49" s="12">
        <v>45987</v>
      </c>
      <c r="L49" s="31" t="s">
        <v>123</v>
      </c>
      <c r="M49" s="28"/>
    </row>
    <row r="50" spans="1:13" ht="67.2">
      <c r="A50" s="28" t="s">
        <v>538</v>
      </c>
      <c r="B50" s="28" t="s">
        <v>539</v>
      </c>
      <c r="C50" s="28" t="s">
        <v>540</v>
      </c>
      <c r="D50" s="28" t="s">
        <v>488</v>
      </c>
      <c r="E50" s="28" t="s">
        <v>541</v>
      </c>
      <c r="F50" s="28" t="s">
        <v>542</v>
      </c>
      <c r="G50" s="11" t="s">
        <v>32</v>
      </c>
      <c r="H50" s="73">
        <v>45984</v>
      </c>
      <c r="I50" s="31" t="s">
        <v>123</v>
      </c>
      <c r="J50" s="11" t="s">
        <v>32</v>
      </c>
      <c r="K50" s="12">
        <v>45987</v>
      </c>
      <c r="L50" s="31" t="s">
        <v>123</v>
      </c>
      <c r="M50" s="28"/>
    </row>
    <row r="51" spans="1:13" ht="84">
      <c r="A51" s="28" t="s">
        <v>543</v>
      </c>
      <c r="B51" s="28" t="s">
        <v>544</v>
      </c>
      <c r="C51" s="28" t="s">
        <v>545</v>
      </c>
      <c r="D51" s="28" t="s">
        <v>546</v>
      </c>
      <c r="E51" s="28" t="s">
        <v>547</v>
      </c>
      <c r="F51" s="28" t="s">
        <v>547</v>
      </c>
      <c r="G51" s="11" t="s">
        <v>32</v>
      </c>
      <c r="H51" s="73">
        <v>45984</v>
      </c>
      <c r="I51" s="31" t="s">
        <v>123</v>
      </c>
      <c r="J51" s="11" t="s">
        <v>32</v>
      </c>
      <c r="K51" s="12">
        <v>45987</v>
      </c>
      <c r="L51" s="31" t="s">
        <v>123</v>
      </c>
      <c r="M51" s="28"/>
    </row>
    <row r="52" spans="1:13" ht="84">
      <c r="A52" s="28" t="s">
        <v>548</v>
      </c>
      <c r="B52" s="28" t="s">
        <v>549</v>
      </c>
      <c r="C52" s="28" t="s">
        <v>550</v>
      </c>
      <c r="D52" s="28" t="s">
        <v>551</v>
      </c>
      <c r="E52" s="28" t="s">
        <v>552</v>
      </c>
      <c r="F52" s="28" t="s">
        <v>552</v>
      </c>
      <c r="G52" s="11" t="s">
        <v>32</v>
      </c>
      <c r="H52" s="73">
        <v>45984</v>
      </c>
      <c r="I52" s="31" t="s">
        <v>123</v>
      </c>
      <c r="J52" s="11" t="s">
        <v>32</v>
      </c>
      <c r="K52" s="12">
        <v>45987</v>
      </c>
      <c r="L52" s="31" t="s">
        <v>123</v>
      </c>
      <c r="M52" s="28"/>
    </row>
    <row r="53" spans="1:13" ht="84">
      <c r="A53" s="28" t="s">
        <v>553</v>
      </c>
      <c r="B53" s="28" t="s">
        <v>554</v>
      </c>
      <c r="C53" s="28" t="s">
        <v>555</v>
      </c>
      <c r="D53" s="28" t="s">
        <v>488</v>
      </c>
      <c r="E53" s="28" t="s">
        <v>556</v>
      </c>
      <c r="F53" s="28" t="s">
        <v>557</v>
      </c>
      <c r="G53" s="11" t="s">
        <v>32</v>
      </c>
      <c r="H53" s="73">
        <v>45984</v>
      </c>
      <c r="I53" s="31" t="s">
        <v>123</v>
      </c>
      <c r="J53" s="11" t="s">
        <v>32</v>
      </c>
      <c r="K53" s="12">
        <v>45987</v>
      </c>
      <c r="L53" s="31" t="s">
        <v>123</v>
      </c>
      <c r="M53" s="28"/>
    </row>
    <row r="54" spans="1:13" ht="67.2">
      <c r="A54" s="28" t="s">
        <v>558</v>
      </c>
      <c r="B54" s="28" t="s">
        <v>559</v>
      </c>
      <c r="C54" s="28" t="s">
        <v>560</v>
      </c>
      <c r="D54" s="28" t="s">
        <v>488</v>
      </c>
      <c r="E54" s="28" t="s">
        <v>561</v>
      </c>
      <c r="F54" s="28" t="s">
        <v>561</v>
      </c>
      <c r="G54" s="11" t="s">
        <v>32</v>
      </c>
      <c r="H54" s="73">
        <v>45984</v>
      </c>
      <c r="I54" s="31" t="s">
        <v>123</v>
      </c>
      <c r="J54" s="11" t="s">
        <v>32</v>
      </c>
      <c r="K54" s="12">
        <v>45987</v>
      </c>
      <c r="L54" s="31" t="s">
        <v>123</v>
      </c>
      <c r="M54" s="28"/>
    </row>
    <row r="55" spans="1:13" ht="67.2">
      <c r="A55" s="28" t="s">
        <v>562</v>
      </c>
      <c r="B55" s="28" t="s">
        <v>563</v>
      </c>
      <c r="C55" s="28" t="s">
        <v>564</v>
      </c>
      <c r="D55" s="28" t="s">
        <v>488</v>
      </c>
      <c r="E55" s="28" t="s">
        <v>565</v>
      </c>
      <c r="F55" s="28" t="s">
        <v>565</v>
      </c>
      <c r="G55" s="11" t="s">
        <v>32</v>
      </c>
      <c r="H55" s="73">
        <v>45984</v>
      </c>
      <c r="I55" s="31" t="s">
        <v>123</v>
      </c>
      <c r="J55" s="11" t="s">
        <v>32</v>
      </c>
      <c r="K55" s="12">
        <v>45987</v>
      </c>
      <c r="L55" s="31" t="s">
        <v>123</v>
      </c>
      <c r="M55" s="28"/>
    </row>
    <row r="56" spans="1:13" ht="67.2">
      <c r="A56" s="28" t="s">
        <v>566</v>
      </c>
      <c r="B56" s="28" t="s">
        <v>567</v>
      </c>
      <c r="C56" s="28" t="s">
        <v>568</v>
      </c>
      <c r="D56" s="28" t="s">
        <v>488</v>
      </c>
      <c r="E56" s="28" t="s">
        <v>569</v>
      </c>
      <c r="F56" s="28" t="s">
        <v>570</v>
      </c>
      <c r="G56" s="11" t="s">
        <v>32</v>
      </c>
      <c r="H56" s="73">
        <v>45984</v>
      </c>
      <c r="I56" s="31" t="s">
        <v>123</v>
      </c>
      <c r="J56" s="11" t="s">
        <v>32</v>
      </c>
      <c r="K56" s="12">
        <v>45987</v>
      </c>
      <c r="L56" s="31" t="s">
        <v>123</v>
      </c>
      <c r="M56" s="28"/>
    </row>
    <row r="57" spans="1:13" ht="67.2">
      <c r="A57" s="28" t="s">
        <v>571</v>
      </c>
      <c r="B57" s="28" t="s">
        <v>572</v>
      </c>
      <c r="C57" s="28" t="s">
        <v>573</v>
      </c>
      <c r="D57" s="28" t="s">
        <v>488</v>
      </c>
      <c r="E57" s="28" t="s">
        <v>574</v>
      </c>
      <c r="F57" s="28" t="s">
        <v>574</v>
      </c>
      <c r="G57" s="11" t="s">
        <v>32</v>
      </c>
      <c r="H57" s="73">
        <v>45984</v>
      </c>
      <c r="I57" s="31" t="s">
        <v>123</v>
      </c>
      <c r="J57" s="11" t="s">
        <v>32</v>
      </c>
      <c r="K57" s="12">
        <v>45987</v>
      </c>
      <c r="L57" s="31" t="s">
        <v>123</v>
      </c>
      <c r="M57" s="28"/>
    </row>
  </sheetData>
  <mergeCells count="14">
    <mergeCell ref="A40:M40"/>
    <mergeCell ref="B1:F1"/>
    <mergeCell ref="B2:F2"/>
    <mergeCell ref="A31:A33"/>
    <mergeCell ref="B31:B33"/>
    <mergeCell ref="C31:C33"/>
    <mergeCell ref="D31:D33"/>
    <mergeCell ref="E31:E33"/>
    <mergeCell ref="F31:F33"/>
    <mergeCell ref="G31:L31"/>
    <mergeCell ref="M31:M33"/>
    <mergeCell ref="G32:I32"/>
    <mergeCell ref="J32:L32"/>
    <mergeCell ref="A34:M34"/>
  </mergeCells>
  <phoneticPr fontId="20" type="noConversion"/>
  <dataValidations count="1">
    <dataValidation type="list" allowBlank="1" showErrorMessage="1" promptTitle="dfdf" sqref="G41:G57 J35:J39 J41:J57 G35:G39" xr:uid="{13254ED7-7B08-475C-9353-C8A63F13737A}">
      <formula1>"Passed,Untested,Failed,Blocked"</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M58"/>
  <sheetViews>
    <sheetView zoomScale="55" zoomScaleNormal="55" workbookViewId="0">
      <selection activeCell="F4" sqref="F4:F5"/>
    </sheetView>
  </sheetViews>
  <sheetFormatPr defaultColWidth="9.109375" defaultRowHeight="16.8"/>
  <cols>
    <col min="1" max="1" width="23.6640625" style="60" customWidth="1"/>
    <col min="2" max="2" width="43.33203125" style="60" customWidth="1"/>
    <col min="3" max="3" width="32.109375" style="60" customWidth="1"/>
    <col min="4" max="4" width="43.33203125" style="60" customWidth="1"/>
    <col min="5" max="6" width="45" style="60" customWidth="1"/>
    <col min="7" max="7" width="14.5546875" style="60" customWidth="1"/>
    <col min="8" max="8" width="19.33203125" style="60" customWidth="1"/>
    <col min="9" max="9" width="20.44140625" style="60" customWidth="1"/>
    <col min="10" max="10" width="14.5546875" style="60" customWidth="1"/>
    <col min="11" max="11" width="19.33203125" style="60" customWidth="1"/>
    <col min="12" max="12" width="20.44140625" style="60" customWidth="1"/>
    <col min="13" max="13" width="16" style="60" customWidth="1"/>
    <col min="14" max="16384" width="9.109375" style="60"/>
  </cols>
  <sheetData>
    <row r="1" spans="1:6">
      <c r="A1" s="77" t="s">
        <v>8</v>
      </c>
      <c r="B1" s="167" t="s">
        <v>116</v>
      </c>
      <c r="C1" s="167"/>
      <c r="D1" s="167"/>
      <c r="E1" s="167"/>
      <c r="F1" s="167"/>
    </row>
    <row r="2" spans="1:6">
      <c r="A2" s="77" t="s">
        <v>9</v>
      </c>
      <c r="B2" s="168" t="s">
        <v>127</v>
      </c>
      <c r="C2" s="168"/>
      <c r="D2" s="168"/>
      <c r="E2" s="168"/>
      <c r="F2" s="168"/>
    </row>
    <row r="3" spans="1:6">
      <c r="A3" s="78"/>
      <c r="B3" s="79" t="s">
        <v>10</v>
      </c>
      <c r="C3" s="79" t="s">
        <v>11</v>
      </c>
      <c r="D3" s="79" t="s">
        <v>12</v>
      </c>
      <c r="E3" s="80" t="s">
        <v>13</v>
      </c>
      <c r="F3" s="79" t="s">
        <v>14</v>
      </c>
    </row>
    <row r="4" spans="1:6">
      <c r="A4" s="81" t="s">
        <v>15</v>
      </c>
      <c r="B4" s="53">
        <f>COUNTA(A35:A47)- 1</f>
        <v>12</v>
      </c>
      <c r="C4" s="53">
        <f>COUNTIF(G:G,"Failed")</f>
        <v>3</v>
      </c>
      <c r="D4" s="53">
        <f>COUNTIF(G:G,"Untested")</f>
        <v>0</v>
      </c>
      <c r="E4" s="53">
        <f>COUNTIF(G:G,"Blocked")</f>
        <v>0</v>
      </c>
      <c r="F4" s="53">
        <f t="shared" ref="F4:F5" si="0">B4</f>
        <v>12</v>
      </c>
    </row>
    <row r="5" spans="1:6">
      <c r="A5" s="81" t="s">
        <v>16</v>
      </c>
      <c r="B5" s="53">
        <f>COUNTA(A43:A47)</f>
        <v>5</v>
      </c>
      <c r="C5" s="53">
        <f>COUNTIF(J:J,"Failed")</f>
        <v>0</v>
      </c>
      <c r="D5" s="53">
        <f>COUNTIF(J:J,"Untested")</f>
        <v>0</v>
      </c>
      <c r="E5" s="53">
        <f>COUNTIF(J:J,"Blocked")</f>
        <v>0</v>
      </c>
      <c r="F5" s="53">
        <f t="shared" si="0"/>
        <v>5</v>
      </c>
    </row>
    <row r="15" spans="1:6">
      <c r="D15"/>
    </row>
    <row r="31" spans="1:13">
      <c r="A31" s="148" t="s">
        <v>17</v>
      </c>
      <c r="B31" s="148" t="s">
        <v>6</v>
      </c>
      <c r="C31" s="148" t="s">
        <v>18</v>
      </c>
      <c r="D31" s="148" t="s">
        <v>19</v>
      </c>
      <c r="E31" s="149" t="s">
        <v>20</v>
      </c>
      <c r="F31" s="148" t="s">
        <v>21</v>
      </c>
      <c r="G31" s="146" t="s">
        <v>22</v>
      </c>
      <c r="H31" s="146"/>
      <c r="I31" s="146"/>
      <c r="J31" s="146"/>
      <c r="K31" s="146"/>
      <c r="L31" s="146"/>
      <c r="M31" s="146" t="s">
        <v>23</v>
      </c>
    </row>
    <row r="32" spans="1:13">
      <c r="A32" s="148"/>
      <c r="B32" s="148"/>
      <c r="C32" s="148"/>
      <c r="D32" s="148"/>
      <c r="E32" s="149"/>
      <c r="F32" s="148"/>
      <c r="G32" s="146" t="s">
        <v>24</v>
      </c>
      <c r="H32" s="146"/>
      <c r="I32" s="146"/>
      <c r="J32" s="146" t="s">
        <v>25</v>
      </c>
      <c r="K32" s="146"/>
      <c r="L32" s="146"/>
      <c r="M32" s="150"/>
    </row>
    <row r="33" spans="1:13">
      <c r="A33" s="148"/>
      <c r="B33" s="148"/>
      <c r="C33" s="148"/>
      <c r="D33" s="148"/>
      <c r="E33" s="149"/>
      <c r="F33" s="148"/>
      <c r="G33" s="19" t="s">
        <v>26</v>
      </c>
      <c r="H33" s="20" t="s">
        <v>27</v>
      </c>
      <c r="I33" s="19" t="s">
        <v>28</v>
      </c>
      <c r="J33" s="19" t="s">
        <v>26</v>
      </c>
      <c r="K33" s="19" t="s">
        <v>27</v>
      </c>
      <c r="L33" s="19" t="s">
        <v>28</v>
      </c>
      <c r="M33" s="150"/>
    </row>
    <row r="34" spans="1:13">
      <c r="A34" s="156" t="s">
        <v>109</v>
      </c>
      <c r="B34" s="156"/>
      <c r="C34" s="156"/>
      <c r="D34" s="156"/>
      <c r="E34" s="156"/>
      <c r="F34" s="156"/>
      <c r="G34" s="156"/>
      <c r="H34" s="156"/>
      <c r="I34" s="156"/>
      <c r="J34" s="156"/>
      <c r="K34" s="156"/>
      <c r="L34" s="156"/>
      <c r="M34" s="156"/>
    </row>
    <row r="35" spans="1:13" ht="33.6">
      <c r="A35" s="28" t="s">
        <v>666</v>
      </c>
      <c r="B35" s="28" t="s">
        <v>667</v>
      </c>
      <c r="C35" s="28" t="s">
        <v>668</v>
      </c>
      <c r="D35" s="28" t="s">
        <v>669</v>
      </c>
      <c r="E35" s="28" t="s">
        <v>585</v>
      </c>
      <c r="F35" s="28" t="s">
        <v>585</v>
      </c>
      <c r="G35" s="11" t="s">
        <v>32</v>
      </c>
      <c r="H35" s="73">
        <v>45984</v>
      </c>
      <c r="I35" s="31" t="s">
        <v>121</v>
      </c>
      <c r="J35" s="28"/>
      <c r="K35" s="28"/>
      <c r="L35" s="28"/>
      <c r="M35" s="28"/>
    </row>
    <row r="36" spans="1:13" ht="33.6">
      <c r="A36" s="28" t="s">
        <v>670</v>
      </c>
      <c r="B36" s="28" t="s">
        <v>671</v>
      </c>
      <c r="C36" s="28" t="s">
        <v>668</v>
      </c>
      <c r="D36" s="28" t="s">
        <v>669</v>
      </c>
      <c r="E36" s="28" t="s">
        <v>585</v>
      </c>
      <c r="F36" s="28" t="s">
        <v>585</v>
      </c>
      <c r="G36" s="11" t="s">
        <v>32</v>
      </c>
      <c r="H36" s="73">
        <v>45984</v>
      </c>
      <c r="I36" s="31" t="s">
        <v>121</v>
      </c>
      <c r="J36" s="28"/>
      <c r="K36" s="28"/>
      <c r="L36" s="28"/>
      <c r="M36" s="28"/>
    </row>
    <row r="37" spans="1:13" ht="84">
      <c r="A37" s="28" t="s">
        <v>672</v>
      </c>
      <c r="B37" s="28" t="s">
        <v>673</v>
      </c>
      <c r="C37" s="28" t="s">
        <v>668</v>
      </c>
      <c r="D37" s="28" t="s">
        <v>669</v>
      </c>
      <c r="E37" s="28" t="s">
        <v>674</v>
      </c>
      <c r="F37" s="28" t="s">
        <v>674</v>
      </c>
      <c r="G37" s="11" t="s">
        <v>32</v>
      </c>
      <c r="H37" s="73">
        <v>45984</v>
      </c>
      <c r="I37" s="31" t="s">
        <v>121</v>
      </c>
      <c r="J37" s="28"/>
      <c r="K37" s="28"/>
      <c r="L37" s="28"/>
      <c r="M37" s="28"/>
    </row>
    <row r="38" spans="1:13" ht="33.6">
      <c r="A38" s="28" t="s">
        <v>675</v>
      </c>
      <c r="B38" s="28" t="s">
        <v>676</v>
      </c>
      <c r="C38" s="28" t="s">
        <v>668</v>
      </c>
      <c r="D38" s="28" t="s">
        <v>669</v>
      </c>
      <c r="E38" s="28" t="s">
        <v>585</v>
      </c>
      <c r="F38" s="28" t="s">
        <v>585</v>
      </c>
      <c r="G38" s="11" t="s">
        <v>32</v>
      </c>
      <c r="H38" s="73">
        <v>45984</v>
      </c>
      <c r="I38" s="31" t="s">
        <v>121</v>
      </c>
      <c r="J38" s="28"/>
      <c r="K38" s="28"/>
      <c r="L38" s="28"/>
      <c r="M38" s="28"/>
    </row>
    <row r="39" spans="1:13" ht="84">
      <c r="A39" s="28" t="s">
        <v>677</v>
      </c>
      <c r="B39" s="28" t="s">
        <v>678</v>
      </c>
      <c r="C39" s="28" t="s">
        <v>668</v>
      </c>
      <c r="D39" s="28" t="s">
        <v>669</v>
      </c>
      <c r="E39" s="28" t="s">
        <v>679</v>
      </c>
      <c r="F39" s="28" t="s">
        <v>679</v>
      </c>
      <c r="G39" s="11" t="s">
        <v>32</v>
      </c>
      <c r="H39" s="73">
        <v>45984</v>
      </c>
      <c r="I39" s="31" t="s">
        <v>121</v>
      </c>
      <c r="J39" s="28"/>
      <c r="K39" s="28"/>
      <c r="L39" s="28"/>
      <c r="M39" s="28"/>
    </row>
    <row r="40" spans="1:13" ht="117.6">
      <c r="A40" s="28" t="s">
        <v>680</v>
      </c>
      <c r="B40" s="28" t="s">
        <v>681</v>
      </c>
      <c r="C40" s="28" t="s">
        <v>668</v>
      </c>
      <c r="D40" s="28" t="s">
        <v>669</v>
      </c>
      <c r="E40" s="28" t="s">
        <v>816</v>
      </c>
      <c r="F40" s="28" t="s">
        <v>682</v>
      </c>
      <c r="G40" s="11" t="s">
        <v>32</v>
      </c>
      <c r="H40" s="73">
        <v>45984</v>
      </c>
      <c r="I40" s="31" t="s">
        <v>121</v>
      </c>
      <c r="J40" s="28"/>
      <c r="K40" s="28"/>
      <c r="L40" s="28"/>
      <c r="M40" s="28"/>
    </row>
    <row r="41" spans="1:13" ht="33.6">
      <c r="A41" s="28" t="s">
        <v>683</v>
      </c>
      <c r="B41" s="28" t="s">
        <v>684</v>
      </c>
      <c r="C41" s="28" t="s">
        <v>668</v>
      </c>
      <c r="D41" s="28" t="s">
        <v>669</v>
      </c>
      <c r="E41" s="28" t="s">
        <v>585</v>
      </c>
      <c r="F41" s="28" t="s">
        <v>585</v>
      </c>
      <c r="G41" s="11" t="s">
        <v>32</v>
      </c>
      <c r="H41" s="73">
        <v>45984</v>
      </c>
      <c r="I41" s="31" t="s">
        <v>121</v>
      </c>
      <c r="J41" s="28"/>
      <c r="K41" s="28"/>
      <c r="L41" s="28"/>
      <c r="M41" s="28"/>
    </row>
    <row r="42" spans="1:13" ht="33.6">
      <c r="A42" s="28" t="s">
        <v>685</v>
      </c>
      <c r="B42" s="28" t="s">
        <v>686</v>
      </c>
      <c r="C42" s="28" t="s">
        <v>668</v>
      </c>
      <c r="D42" s="28" t="s">
        <v>669</v>
      </c>
      <c r="E42" s="28" t="s">
        <v>817</v>
      </c>
      <c r="F42" s="28" t="s">
        <v>817</v>
      </c>
      <c r="G42" s="11" t="s">
        <v>32</v>
      </c>
      <c r="H42" s="73">
        <v>45984</v>
      </c>
      <c r="I42" s="31" t="s">
        <v>121</v>
      </c>
      <c r="J42" s="28"/>
      <c r="K42" s="28"/>
      <c r="L42" s="28"/>
      <c r="M42" s="28"/>
    </row>
    <row r="43" spans="1:13" ht="67.2">
      <c r="A43" s="28" t="s">
        <v>687</v>
      </c>
      <c r="B43" s="28" t="s">
        <v>688</v>
      </c>
      <c r="C43" s="28" t="s">
        <v>668</v>
      </c>
      <c r="D43" s="28" t="s">
        <v>669</v>
      </c>
      <c r="E43" s="28" t="s">
        <v>689</v>
      </c>
      <c r="F43" s="28" t="s">
        <v>689</v>
      </c>
      <c r="G43" s="11" t="s">
        <v>32</v>
      </c>
      <c r="H43" s="73">
        <v>45984</v>
      </c>
      <c r="I43" s="31" t="s">
        <v>121</v>
      </c>
      <c r="J43" s="28"/>
      <c r="K43" s="28"/>
      <c r="L43" s="28"/>
      <c r="M43" s="28"/>
    </row>
    <row r="44" spans="1:13" ht="67.8" thickBot="1">
      <c r="A44" s="28" t="s">
        <v>690</v>
      </c>
      <c r="B44" s="28" t="s">
        <v>691</v>
      </c>
      <c r="C44" s="28" t="s">
        <v>668</v>
      </c>
      <c r="D44" s="28" t="s">
        <v>669</v>
      </c>
      <c r="E44" s="28" t="s">
        <v>692</v>
      </c>
      <c r="F44" s="28" t="s">
        <v>692</v>
      </c>
      <c r="G44" s="11" t="s">
        <v>32</v>
      </c>
      <c r="H44" s="73">
        <v>45984</v>
      </c>
      <c r="I44" s="31" t="s">
        <v>121</v>
      </c>
      <c r="J44" s="28"/>
      <c r="K44" s="28"/>
      <c r="L44" s="28"/>
      <c r="M44" s="28"/>
    </row>
    <row r="45" spans="1:13" ht="17.399999999999999" thickBot="1">
      <c r="A45" s="127" t="s">
        <v>110</v>
      </c>
      <c r="B45" s="128"/>
      <c r="C45" s="128"/>
      <c r="D45" s="128"/>
      <c r="E45" s="128"/>
      <c r="F45" s="128"/>
      <c r="G45" s="128"/>
      <c r="H45" s="128"/>
      <c r="I45" s="128"/>
      <c r="J45" s="128"/>
      <c r="K45" s="128"/>
      <c r="L45" s="128"/>
      <c r="M45" s="129"/>
    </row>
    <row r="46" spans="1:13" ht="67.2">
      <c r="A46" s="28" t="s">
        <v>693</v>
      </c>
      <c r="B46" s="28" t="s">
        <v>694</v>
      </c>
      <c r="C46" s="28" t="s">
        <v>668</v>
      </c>
      <c r="D46" s="28" t="s">
        <v>669</v>
      </c>
      <c r="E46" s="28" t="s">
        <v>695</v>
      </c>
      <c r="F46" s="28" t="s">
        <v>695</v>
      </c>
      <c r="G46" s="11" t="s">
        <v>32</v>
      </c>
      <c r="H46" s="73">
        <v>45984</v>
      </c>
      <c r="I46" s="31" t="s">
        <v>121</v>
      </c>
      <c r="J46" s="11" t="s">
        <v>32</v>
      </c>
      <c r="K46" s="12">
        <v>45987</v>
      </c>
      <c r="L46" s="28" t="s">
        <v>121</v>
      </c>
      <c r="M46" s="28"/>
    </row>
    <row r="47" spans="1:13" ht="33.6">
      <c r="A47" s="28" t="s">
        <v>696</v>
      </c>
      <c r="B47" s="28" t="s">
        <v>697</v>
      </c>
      <c r="C47" s="28" t="s">
        <v>668</v>
      </c>
      <c r="D47" s="28" t="s">
        <v>669</v>
      </c>
      <c r="E47" s="28" t="s">
        <v>698</v>
      </c>
      <c r="F47" s="28" t="s">
        <v>698</v>
      </c>
      <c r="G47" s="11" t="s">
        <v>32</v>
      </c>
      <c r="H47" s="73">
        <v>45984</v>
      </c>
      <c r="I47" s="31" t="s">
        <v>121</v>
      </c>
      <c r="J47" s="11" t="s">
        <v>32</v>
      </c>
      <c r="K47" s="12">
        <v>45987</v>
      </c>
      <c r="L47" s="28" t="s">
        <v>121</v>
      </c>
      <c r="M47" s="28"/>
    </row>
    <row r="48" spans="1:13" ht="33.6">
      <c r="A48" s="28" t="s">
        <v>699</v>
      </c>
      <c r="B48" s="28" t="s">
        <v>700</v>
      </c>
      <c r="C48" s="28" t="s">
        <v>668</v>
      </c>
      <c r="D48" s="28" t="s">
        <v>669</v>
      </c>
      <c r="E48" s="28" t="s">
        <v>701</v>
      </c>
      <c r="F48" s="28" t="s">
        <v>701</v>
      </c>
      <c r="G48" s="11" t="s">
        <v>32</v>
      </c>
      <c r="H48" s="73">
        <v>45984</v>
      </c>
      <c r="I48" s="31" t="s">
        <v>121</v>
      </c>
      <c r="J48" s="11" t="s">
        <v>32</v>
      </c>
      <c r="K48" s="12">
        <v>45987</v>
      </c>
      <c r="L48" s="28" t="s">
        <v>121</v>
      </c>
      <c r="M48" s="28"/>
    </row>
    <row r="49" spans="1:13" ht="33.6">
      <c r="A49" s="28" t="s">
        <v>702</v>
      </c>
      <c r="B49" s="28" t="s">
        <v>703</v>
      </c>
      <c r="C49" s="28" t="s">
        <v>668</v>
      </c>
      <c r="D49" s="28" t="s">
        <v>669</v>
      </c>
      <c r="E49" s="28" t="s">
        <v>704</v>
      </c>
      <c r="F49" s="28" t="s">
        <v>705</v>
      </c>
      <c r="G49" s="11" t="s">
        <v>33</v>
      </c>
      <c r="H49" s="73">
        <v>45984</v>
      </c>
      <c r="I49" s="31" t="s">
        <v>121</v>
      </c>
      <c r="J49" s="11" t="s">
        <v>32</v>
      </c>
      <c r="K49" s="12">
        <v>45987</v>
      </c>
      <c r="L49" s="28" t="s">
        <v>121</v>
      </c>
      <c r="M49" s="28"/>
    </row>
    <row r="50" spans="1:13" ht="67.2">
      <c r="A50" s="28" t="s">
        <v>706</v>
      </c>
      <c r="B50" s="28" t="s">
        <v>707</v>
      </c>
      <c r="C50" s="28" t="s">
        <v>668</v>
      </c>
      <c r="D50" s="28" t="s">
        <v>669</v>
      </c>
      <c r="E50" s="28" t="s">
        <v>695</v>
      </c>
      <c r="F50" s="28" t="s">
        <v>695</v>
      </c>
      <c r="G50" s="11" t="s">
        <v>32</v>
      </c>
      <c r="H50" s="73">
        <v>45984</v>
      </c>
      <c r="I50" s="31" t="s">
        <v>121</v>
      </c>
      <c r="J50" s="11" t="s">
        <v>32</v>
      </c>
      <c r="K50" s="12">
        <v>45987</v>
      </c>
      <c r="L50" s="28" t="s">
        <v>121</v>
      </c>
      <c r="M50" s="28"/>
    </row>
    <row r="51" spans="1:13" ht="33.6">
      <c r="A51" s="28" t="s">
        <v>708</v>
      </c>
      <c r="B51" s="28" t="s">
        <v>709</v>
      </c>
      <c r="C51" s="28" t="s">
        <v>668</v>
      </c>
      <c r="D51" s="28" t="s">
        <v>669</v>
      </c>
      <c r="E51" s="28" t="s">
        <v>698</v>
      </c>
      <c r="F51" s="28" t="s">
        <v>698</v>
      </c>
      <c r="G51" s="11" t="s">
        <v>32</v>
      </c>
      <c r="H51" s="73">
        <v>45984</v>
      </c>
      <c r="I51" s="31" t="s">
        <v>121</v>
      </c>
      <c r="J51" s="11" t="s">
        <v>32</v>
      </c>
      <c r="K51" s="12">
        <v>45987</v>
      </c>
      <c r="L51" s="28" t="s">
        <v>121</v>
      </c>
      <c r="M51" s="28"/>
    </row>
    <row r="52" spans="1:13" ht="33.6">
      <c r="A52" s="28" t="s">
        <v>710</v>
      </c>
      <c r="B52" s="28" t="s">
        <v>711</v>
      </c>
      <c r="C52" s="28" t="s">
        <v>668</v>
      </c>
      <c r="D52" s="28" t="s">
        <v>669</v>
      </c>
      <c r="E52" s="28" t="s">
        <v>701</v>
      </c>
      <c r="F52" s="28" t="s">
        <v>701</v>
      </c>
      <c r="G52" s="11" t="s">
        <v>32</v>
      </c>
      <c r="H52" s="73">
        <v>45984</v>
      </c>
      <c r="I52" s="31" t="s">
        <v>121</v>
      </c>
      <c r="J52" s="11" t="s">
        <v>32</v>
      </c>
      <c r="K52" s="12">
        <v>45987</v>
      </c>
      <c r="L52" s="28" t="s">
        <v>121</v>
      </c>
      <c r="M52" s="28"/>
    </row>
    <row r="53" spans="1:13" ht="33.6">
      <c r="A53" s="28" t="s">
        <v>712</v>
      </c>
      <c r="B53" s="28" t="s">
        <v>713</v>
      </c>
      <c r="C53" s="28" t="s">
        <v>668</v>
      </c>
      <c r="D53" s="28" t="s">
        <v>669</v>
      </c>
      <c r="E53" s="28" t="s">
        <v>704</v>
      </c>
      <c r="F53" s="28" t="s">
        <v>705</v>
      </c>
      <c r="G53" s="11" t="s">
        <v>33</v>
      </c>
      <c r="H53" s="73">
        <v>45984</v>
      </c>
      <c r="I53" s="31" t="s">
        <v>121</v>
      </c>
      <c r="J53" s="11" t="s">
        <v>32</v>
      </c>
      <c r="K53" s="12">
        <v>45987</v>
      </c>
      <c r="L53" s="28" t="s">
        <v>121</v>
      </c>
      <c r="M53" s="28"/>
    </row>
    <row r="54" spans="1:13" ht="33.6">
      <c r="A54" s="28" t="s">
        <v>714</v>
      </c>
      <c r="B54" s="28" t="s">
        <v>715</v>
      </c>
      <c r="C54" s="28" t="s">
        <v>668</v>
      </c>
      <c r="D54" s="28" t="s">
        <v>669</v>
      </c>
      <c r="E54" s="28" t="s">
        <v>716</v>
      </c>
      <c r="F54" s="28" t="s">
        <v>716</v>
      </c>
      <c r="G54" s="11" t="s">
        <v>32</v>
      </c>
      <c r="H54" s="73">
        <v>45984</v>
      </c>
      <c r="I54" s="31" t="s">
        <v>121</v>
      </c>
      <c r="J54" s="11" t="s">
        <v>32</v>
      </c>
      <c r="K54" s="12">
        <v>45987</v>
      </c>
      <c r="L54" s="28" t="s">
        <v>121</v>
      </c>
      <c r="M54" s="28"/>
    </row>
    <row r="55" spans="1:13" ht="33.6">
      <c r="A55" s="28" t="s">
        <v>717</v>
      </c>
      <c r="B55" s="28" t="s">
        <v>718</v>
      </c>
      <c r="C55" s="28" t="s">
        <v>668</v>
      </c>
      <c r="D55" s="28" t="s">
        <v>669</v>
      </c>
      <c r="E55" s="28" t="s">
        <v>719</v>
      </c>
      <c r="F55" s="28" t="s">
        <v>719</v>
      </c>
      <c r="G55" s="11" t="s">
        <v>32</v>
      </c>
      <c r="H55" s="73">
        <v>45984</v>
      </c>
      <c r="I55" s="31" t="s">
        <v>121</v>
      </c>
      <c r="J55" s="11" t="s">
        <v>32</v>
      </c>
      <c r="K55" s="12">
        <v>45987</v>
      </c>
      <c r="L55" s="28" t="s">
        <v>121</v>
      </c>
      <c r="M55" s="28"/>
    </row>
    <row r="56" spans="1:13" ht="33.6">
      <c r="A56" s="28" t="s">
        <v>720</v>
      </c>
      <c r="B56" s="28" t="s">
        <v>721</v>
      </c>
      <c r="C56" s="28" t="s">
        <v>668</v>
      </c>
      <c r="D56" s="28" t="s">
        <v>669</v>
      </c>
      <c r="E56" s="28" t="s">
        <v>722</v>
      </c>
      <c r="F56" s="28" t="s">
        <v>722</v>
      </c>
      <c r="G56" s="11" t="s">
        <v>32</v>
      </c>
      <c r="H56" s="73">
        <v>45984</v>
      </c>
      <c r="I56" s="31" t="s">
        <v>121</v>
      </c>
      <c r="J56" s="11" t="s">
        <v>32</v>
      </c>
      <c r="K56" s="12">
        <v>45987</v>
      </c>
      <c r="L56" s="28" t="s">
        <v>121</v>
      </c>
      <c r="M56" s="28"/>
    </row>
    <row r="57" spans="1:13" ht="33.6">
      <c r="A57" s="28" t="s">
        <v>723</v>
      </c>
      <c r="B57" s="28" t="s">
        <v>724</v>
      </c>
      <c r="C57" s="28" t="s">
        <v>668</v>
      </c>
      <c r="D57" s="28" t="s">
        <v>669</v>
      </c>
      <c r="E57" s="28" t="s">
        <v>725</v>
      </c>
      <c r="F57" s="28" t="s">
        <v>725</v>
      </c>
      <c r="G57" s="11" t="s">
        <v>32</v>
      </c>
      <c r="H57" s="73">
        <v>45984</v>
      </c>
      <c r="I57" s="31" t="s">
        <v>121</v>
      </c>
      <c r="J57" s="11" t="s">
        <v>32</v>
      </c>
      <c r="K57" s="12">
        <v>45987</v>
      </c>
      <c r="L57" s="28" t="s">
        <v>121</v>
      </c>
      <c r="M57" s="28"/>
    </row>
    <row r="58" spans="1:13" ht="33.6">
      <c r="A58" s="28" t="s">
        <v>726</v>
      </c>
      <c r="B58" s="28" t="s">
        <v>727</v>
      </c>
      <c r="C58" s="28" t="s">
        <v>668</v>
      </c>
      <c r="D58" s="28" t="s">
        <v>669</v>
      </c>
      <c r="E58" s="28" t="s">
        <v>704</v>
      </c>
      <c r="F58" s="28" t="s">
        <v>705</v>
      </c>
      <c r="G58" s="11" t="s">
        <v>33</v>
      </c>
      <c r="H58" s="73">
        <v>45984</v>
      </c>
      <c r="I58" s="31" t="s">
        <v>121</v>
      </c>
      <c r="J58" s="11" t="s">
        <v>32</v>
      </c>
      <c r="K58" s="12">
        <v>45987</v>
      </c>
      <c r="L58" s="28" t="s">
        <v>121</v>
      </c>
      <c r="M58" s="28"/>
    </row>
  </sheetData>
  <mergeCells count="14">
    <mergeCell ref="A45:M45"/>
    <mergeCell ref="B1:F1"/>
    <mergeCell ref="B2:F2"/>
    <mergeCell ref="G31:L31"/>
    <mergeCell ref="G32:I32"/>
    <mergeCell ref="J32:L32"/>
    <mergeCell ref="A34:M34"/>
    <mergeCell ref="A31:A33"/>
    <mergeCell ref="B31:B33"/>
    <mergeCell ref="C31:C33"/>
    <mergeCell ref="D31:D33"/>
    <mergeCell ref="E31:E33"/>
    <mergeCell ref="F31:F33"/>
    <mergeCell ref="M31:M33"/>
  </mergeCells>
  <phoneticPr fontId="20" type="noConversion"/>
  <dataValidations count="1">
    <dataValidation type="list" allowBlank="1" showErrorMessage="1" promptTitle="dfdf" sqref="G35:G38 J35:J38" xr:uid="{00000000-0002-0000-1000-000000000000}">
      <formula1>"Passed,Untested,Failed,Blocked"</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M50"/>
  <sheetViews>
    <sheetView tabSelected="1" topLeftCell="A16" zoomScale="59" zoomScaleNormal="59" workbookViewId="0">
      <selection activeCell="F28" sqref="F28"/>
    </sheetView>
  </sheetViews>
  <sheetFormatPr defaultColWidth="14.44140625" defaultRowHeight="16.8"/>
  <cols>
    <col min="1" max="1" width="18.6640625" style="60" customWidth="1"/>
    <col min="2" max="2" width="42.88671875" style="60" customWidth="1"/>
    <col min="3" max="3" width="56.6640625" style="60" customWidth="1"/>
    <col min="4" max="4" width="43.33203125" style="60" customWidth="1"/>
    <col min="5" max="5" width="47.109375" style="60" customWidth="1"/>
    <col min="6" max="6" width="47.88671875" style="60" customWidth="1"/>
    <col min="7" max="7" width="14.5546875" style="60" customWidth="1"/>
    <col min="8" max="8" width="19.33203125" style="60" customWidth="1"/>
    <col min="9" max="9" width="20.44140625" style="60" customWidth="1"/>
    <col min="10" max="10" width="14.5546875" style="60" customWidth="1"/>
    <col min="11" max="11" width="19.33203125" style="60" customWidth="1"/>
    <col min="12" max="12" width="20.44140625" style="60" customWidth="1"/>
    <col min="13" max="13" width="16" style="60" customWidth="1"/>
    <col min="14" max="26" width="9" style="60" customWidth="1"/>
    <col min="27" max="16384" width="14.44140625" style="60"/>
  </cols>
  <sheetData>
    <row r="1" spans="1:6">
      <c r="A1" s="59" t="s">
        <v>8</v>
      </c>
      <c r="B1" s="172" t="s">
        <v>116</v>
      </c>
      <c r="C1" s="173"/>
      <c r="D1" s="173"/>
      <c r="E1" s="173"/>
      <c r="F1" s="174"/>
    </row>
    <row r="2" spans="1:6">
      <c r="A2" s="59" t="s">
        <v>9</v>
      </c>
      <c r="B2" s="175" t="s">
        <v>124</v>
      </c>
      <c r="C2" s="173"/>
      <c r="D2" s="173"/>
      <c r="E2" s="173"/>
      <c r="F2" s="174"/>
    </row>
    <row r="3" spans="1:6">
      <c r="A3" s="61"/>
      <c r="B3" s="62" t="s">
        <v>10</v>
      </c>
      <c r="C3" s="62" t="s">
        <v>11</v>
      </c>
      <c r="D3" s="62" t="s">
        <v>12</v>
      </c>
      <c r="E3" s="63" t="s">
        <v>13</v>
      </c>
      <c r="F3" s="62" t="s">
        <v>14</v>
      </c>
    </row>
    <row r="4" spans="1:6">
      <c r="A4" s="64" t="s">
        <v>15</v>
      </c>
      <c r="B4" s="53">
        <f>COUNTA(A35:A50)- 1</f>
        <v>15</v>
      </c>
      <c r="C4" s="53">
        <f>COUNTIF(G:G,"Failed")</f>
        <v>1</v>
      </c>
      <c r="D4" s="53">
        <f>COUNTIF(G:G,"Untested")</f>
        <v>0</v>
      </c>
      <c r="E4" s="53">
        <f>COUNTIF(G:G,"Blocked")</f>
        <v>0</v>
      </c>
      <c r="F4" s="201">
        <f t="shared" ref="F4:F5" si="0">B4</f>
        <v>15</v>
      </c>
    </row>
    <row r="5" spans="1:6">
      <c r="A5" s="64" t="s">
        <v>16</v>
      </c>
      <c r="B5" s="53">
        <f>COUNTA(A44:A50)</f>
        <v>7</v>
      </c>
      <c r="C5" s="53">
        <f>COUNTIF(J:J,"Failed")</f>
        <v>0</v>
      </c>
      <c r="D5" s="53">
        <f>COUNTIF(J:J,"Untested")</f>
        <v>0</v>
      </c>
      <c r="E5" s="53">
        <f>COUNTIF(J:J,"Blocked")</f>
        <v>0</v>
      </c>
      <c r="F5" s="201">
        <f t="shared" si="0"/>
        <v>7</v>
      </c>
    </row>
    <row r="31" spans="1:13">
      <c r="A31" s="178" t="s">
        <v>17</v>
      </c>
      <c r="B31" s="178" t="s">
        <v>6</v>
      </c>
      <c r="C31" s="178" t="s">
        <v>18</v>
      </c>
      <c r="D31" s="178" t="s">
        <v>19</v>
      </c>
      <c r="E31" s="124" t="s">
        <v>20</v>
      </c>
      <c r="F31" s="178" t="s">
        <v>21</v>
      </c>
      <c r="G31" s="176" t="s">
        <v>22</v>
      </c>
      <c r="H31" s="173"/>
      <c r="I31" s="173"/>
      <c r="J31" s="173"/>
      <c r="K31" s="173"/>
      <c r="L31" s="174"/>
      <c r="M31" s="178" t="s">
        <v>23</v>
      </c>
    </row>
    <row r="32" spans="1:13">
      <c r="A32" s="179"/>
      <c r="B32" s="179"/>
      <c r="C32" s="179"/>
      <c r="D32" s="179"/>
      <c r="E32" s="179"/>
      <c r="F32" s="179"/>
      <c r="G32" s="176" t="s">
        <v>24</v>
      </c>
      <c r="H32" s="173"/>
      <c r="I32" s="174"/>
      <c r="J32" s="176" t="s">
        <v>25</v>
      </c>
      <c r="K32" s="173"/>
      <c r="L32" s="174"/>
      <c r="M32" s="179"/>
    </row>
    <row r="33" spans="1:13">
      <c r="A33" s="180"/>
      <c r="B33" s="180"/>
      <c r="C33" s="180"/>
      <c r="D33" s="180"/>
      <c r="E33" s="180"/>
      <c r="F33" s="180"/>
      <c r="G33" s="65" t="s">
        <v>26</v>
      </c>
      <c r="H33" s="66" t="s">
        <v>27</v>
      </c>
      <c r="I33" s="65" t="s">
        <v>28</v>
      </c>
      <c r="J33" s="65" t="s">
        <v>26</v>
      </c>
      <c r="K33" s="65" t="s">
        <v>27</v>
      </c>
      <c r="L33" s="65" t="s">
        <v>28</v>
      </c>
      <c r="M33" s="180"/>
    </row>
    <row r="34" spans="1:13">
      <c r="A34" s="177" t="s">
        <v>935</v>
      </c>
      <c r="B34" s="173"/>
      <c r="C34" s="173"/>
      <c r="D34" s="173"/>
      <c r="E34" s="173"/>
      <c r="F34" s="173"/>
      <c r="G34" s="173"/>
      <c r="H34" s="173"/>
      <c r="I34" s="173"/>
      <c r="J34" s="173"/>
      <c r="K34" s="173"/>
      <c r="L34" s="173"/>
      <c r="M34" s="174"/>
    </row>
    <row r="35" spans="1:13" ht="33.6">
      <c r="A35" s="67" t="s">
        <v>243</v>
      </c>
      <c r="B35" s="68" t="s">
        <v>244</v>
      </c>
      <c r="C35" s="69" t="s">
        <v>29</v>
      </c>
      <c r="D35" s="70"/>
      <c r="E35" s="71" t="s">
        <v>31</v>
      </c>
      <c r="F35" s="71" t="s">
        <v>31</v>
      </c>
      <c r="G35" s="72" t="s">
        <v>32</v>
      </c>
      <c r="H35" s="73">
        <v>45984</v>
      </c>
      <c r="I35" s="56" t="s">
        <v>120</v>
      </c>
      <c r="J35" s="72"/>
      <c r="K35" s="69" t="s">
        <v>29</v>
      </c>
      <c r="L35" s="69" t="s">
        <v>29</v>
      </c>
      <c r="M35" s="69" t="s">
        <v>29</v>
      </c>
    </row>
    <row r="36" spans="1:13" ht="33.6">
      <c r="A36" s="67" t="s">
        <v>245</v>
      </c>
      <c r="B36" s="74" t="s">
        <v>246</v>
      </c>
      <c r="C36" s="75"/>
      <c r="D36" s="70"/>
      <c r="E36" s="71" t="s">
        <v>150</v>
      </c>
      <c r="F36" s="71" t="s">
        <v>150</v>
      </c>
      <c r="G36" s="72" t="s">
        <v>32</v>
      </c>
      <c r="H36" s="73">
        <v>45984</v>
      </c>
      <c r="I36" s="56" t="s">
        <v>120</v>
      </c>
      <c r="J36" s="72"/>
      <c r="K36" s="76"/>
      <c r="L36" s="76"/>
      <c r="M36" s="76"/>
    </row>
    <row r="37" spans="1:13" ht="50.4">
      <c r="A37" s="67" t="s">
        <v>247</v>
      </c>
      <c r="B37" s="74" t="s">
        <v>248</v>
      </c>
      <c r="C37" s="75"/>
      <c r="D37" s="70"/>
      <c r="E37" s="74" t="s">
        <v>240</v>
      </c>
      <c r="F37" s="74" t="s">
        <v>240</v>
      </c>
      <c r="G37" s="72" t="s">
        <v>32</v>
      </c>
      <c r="H37" s="73">
        <v>45984</v>
      </c>
      <c r="I37" s="56" t="s">
        <v>120</v>
      </c>
      <c r="J37" s="72"/>
      <c r="K37" s="76" t="s">
        <v>29</v>
      </c>
      <c r="L37" s="76" t="s">
        <v>29</v>
      </c>
      <c r="M37" s="76" t="s">
        <v>29</v>
      </c>
    </row>
    <row r="38" spans="1:13" ht="33.6">
      <c r="A38" s="67" t="s">
        <v>249</v>
      </c>
      <c r="B38" s="74" t="s">
        <v>250</v>
      </c>
      <c r="C38" s="75"/>
      <c r="D38" s="70"/>
      <c r="E38" s="71" t="s">
        <v>150</v>
      </c>
      <c r="F38" s="71" t="s">
        <v>150</v>
      </c>
      <c r="G38" s="72" t="s">
        <v>32</v>
      </c>
      <c r="H38" s="73">
        <v>45984</v>
      </c>
      <c r="I38" s="56" t="s">
        <v>120</v>
      </c>
      <c r="J38" s="72"/>
      <c r="K38" s="76" t="s">
        <v>29</v>
      </c>
      <c r="L38" s="76" t="s">
        <v>29</v>
      </c>
      <c r="M38" s="76" t="s">
        <v>29</v>
      </c>
    </row>
    <row r="39" spans="1:13" ht="33.6">
      <c r="A39" s="67" t="s">
        <v>251</v>
      </c>
      <c r="B39" s="74" t="s">
        <v>820</v>
      </c>
      <c r="C39" s="75"/>
      <c r="D39" s="70"/>
      <c r="E39" s="71" t="s">
        <v>31</v>
      </c>
      <c r="F39" s="71" t="s">
        <v>31</v>
      </c>
      <c r="G39" s="72" t="s">
        <v>32</v>
      </c>
      <c r="H39" s="73">
        <v>45984</v>
      </c>
      <c r="I39" s="56" t="s">
        <v>120</v>
      </c>
      <c r="J39" s="72"/>
      <c r="K39" s="76" t="s">
        <v>29</v>
      </c>
      <c r="L39" s="76" t="s">
        <v>29</v>
      </c>
      <c r="M39" s="76" t="s">
        <v>29</v>
      </c>
    </row>
    <row r="40" spans="1:13" ht="84">
      <c r="A40" s="67" t="s">
        <v>252</v>
      </c>
      <c r="B40" s="74" t="s">
        <v>253</v>
      </c>
      <c r="C40" s="75"/>
      <c r="D40" s="70"/>
      <c r="E40" s="74" t="s">
        <v>254</v>
      </c>
      <c r="F40" s="74" t="s">
        <v>254</v>
      </c>
      <c r="G40" s="72" t="s">
        <v>32</v>
      </c>
      <c r="H40" s="73">
        <v>45984</v>
      </c>
      <c r="I40" s="56" t="s">
        <v>120</v>
      </c>
      <c r="J40" s="72"/>
      <c r="K40" s="76"/>
      <c r="L40" s="76"/>
      <c r="M40" s="76"/>
    </row>
    <row r="41" spans="1:13" ht="33.6">
      <c r="A41" s="67" t="s">
        <v>255</v>
      </c>
      <c r="B41" s="74" t="s">
        <v>242</v>
      </c>
      <c r="C41" s="75"/>
      <c r="D41" s="70"/>
      <c r="E41" s="71" t="s">
        <v>256</v>
      </c>
      <c r="F41" s="71" t="s">
        <v>256</v>
      </c>
      <c r="G41" s="72" t="s">
        <v>32</v>
      </c>
      <c r="H41" s="73">
        <v>45984</v>
      </c>
      <c r="I41" s="56" t="s">
        <v>120</v>
      </c>
      <c r="J41" s="72"/>
      <c r="K41" s="76"/>
      <c r="L41" s="76"/>
      <c r="M41" s="76"/>
    </row>
    <row r="42" spans="1:13" ht="33.6">
      <c r="A42" s="67" t="s">
        <v>257</v>
      </c>
      <c r="B42" s="74" t="s">
        <v>258</v>
      </c>
      <c r="C42" s="75"/>
      <c r="D42" s="70"/>
      <c r="E42" s="71" t="s">
        <v>256</v>
      </c>
      <c r="F42" s="71" t="s">
        <v>256</v>
      </c>
      <c r="G42" s="72" t="s">
        <v>32</v>
      </c>
      <c r="H42" s="73">
        <v>45984</v>
      </c>
      <c r="I42" s="56" t="s">
        <v>120</v>
      </c>
      <c r="J42" s="72"/>
      <c r="K42" s="76"/>
      <c r="L42" s="76"/>
      <c r="M42" s="76"/>
    </row>
    <row r="43" spans="1:13">
      <c r="A43" s="169" t="s">
        <v>936</v>
      </c>
      <c r="B43" s="170"/>
      <c r="C43" s="170"/>
      <c r="D43" s="170"/>
      <c r="E43" s="170"/>
      <c r="F43" s="170"/>
      <c r="G43" s="170"/>
      <c r="H43" s="170"/>
      <c r="I43" s="170"/>
      <c r="J43" s="170"/>
      <c r="K43" s="170"/>
      <c r="L43" s="170"/>
      <c r="M43" s="171"/>
    </row>
    <row r="44" spans="1:13" ht="50.4">
      <c r="A44" s="57" t="s">
        <v>259</v>
      </c>
      <c r="B44" s="35" t="s">
        <v>260</v>
      </c>
      <c r="C44" s="35" t="s">
        <v>261</v>
      </c>
      <c r="D44" s="35" t="s">
        <v>30</v>
      </c>
      <c r="E44" s="35" t="s">
        <v>262</v>
      </c>
      <c r="F44" s="35" t="s">
        <v>262</v>
      </c>
      <c r="G44" s="72" t="s">
        <v>32</v>
      </c>
      <c r="H44" s="73">
        <v>45984</v>
      </c>
      <c r="I44" s="56" t="s">
        <v>120</v>
      </c>
      <c r="J44" s="11" t="s">
        <v>32</v>
      </c>
      <c r="K44" s="12">
        <v>45987</v>
      </c>
      <c r="L44" s="56" t="s">
        <v>120</v>
      </c>
      <c r="M44" s="3"/>
    </row>
    <row r="45" spans="1:13" ht="33.6">
      <c r="A45" s="57" t="s">
        <v>263</v>
      </c>
      <c r="B45" s="35" t="s">
        <v>264</v>
      </c>
      <c r="C45" s="35" t="s">
        <v>265</v>
      </c>
      <c r="D45" s="35" t="s">
        <v>266</v>
      </c>
      <c r="E45" s="35" t="s">
        <v>267</v>
      </c>
      <c r="F45" s="35" t="s">
        <v>268</v>
      </c>
      <c r="G45" s="72" t="s">
        <v>33</v>
      </c>
      <c r="H45" s="73">
        <v>45984</v>
      </c>
      <c r="I45" s="56" t="s">
        <v>120</v>
      </c>
      <c r="J45" s="11" t="s">
        <v>32</v>
      </c>
      <c r="K45" s="12">
        <v>45987</v>
      </c>
      <c r="L45" s="56" t="s">
        <v>120</v>
      </c>
      <c r="M45" s="3"/>
    </row>
    <row r="46" spans="1:13" ht="33.6">
      <c r="A46" s="57" t="s">
        <v>269</v>
      </c>
      <c r="B46" s="35" t="s">
        <v>270</v>
      </c>
      <c r="C46" s="35" t="s">
        <v>271</v>
      </c>
      <c r="D46" s="35" t="s">
        <v>266</v>
      </c>
      <c r="E46" s="35" t="s">
        <v>272</v>
      </c>
      <c r="F46" s="35" t="s">
        <v>272</v>
      </c>
      <c r="G46" s="72" t="s">
        <v>32</v>
      </c>
      <c r="H46" s="73">
        <v>45984</v>
      </c>
      <c r="I46" s="56" t="s">
        <v>120</v>
      </c>
      <c r="J46" s="11" t="s">
        <v>32</v>
      </c>
      <c r="K46" s="12">
        <v>45987</v>
      </c>
      <c r="L46" s="56" t="s">
        <v>120</v>
      </c>
      <c r="M46" s="3"/>
    </row>
    <row r="47" spans="1:13" ht="50.4">
      <c r="A47" s="57" t="s">
        <v>273</v>
      </c>
      <c r="B47" s="35" t="s">
        <v>274</v>
      </c>
      <c r="C47" s="35" t="s">
        <v>275</v>
      </c>
      <c r="D47" s="35" t="s">
        <v>266</v>
      </c>
      <c r="E47" s="35" t="s">
        <v>276</v>
      </c>
      <c r="F47" s="35" t="s">
        <v>276</v>
      </c>
      <c r="G47" s="72" t="s">
        <v>32</v>
      </c>
      <c r="H47" s="73">
        <v>45984</v>
      </c>
      <c r="I47" s="56" t="s">
        <v>120</v>
      </c>
      <c r="J47" s="11" t="s">
        <v>32</v>
      </c>
      <c r="K47" s="12">
        <v>45987</v>
      </c>
      <c r="L47" s="56" t="s">
        <v>120</v>
      </c>
      <c r="M47" s="3"/>
    </row>
    <row r="48" spans="1:13" ht="33.6">
      <c r="A48" s="57" t="s">
        <v>277</v>
      </c>
      <c r="B48" s="35" t="s">
        <v>278</v>
      </c>
      <c r="C48" s="35" t="s">
        <v>279</v>
      </c>
      <c r="D48" s="35" t="s">
        <v>266</v>
      </c>
      <c r="E48" s="35" t="s">
        <v>280</v>
      </c>
      <c r="F48" s="35" t="s">
        <v>280</v>
      </c>
      <c r="G48" s="72" t="s">
        <v>32</v>
      </c>
      <c r="H48" s="73">
        <v>45984</v>
      </c>
      <c r="I48" s="56" t="s">
        <v>120</v>
      </c>
      <c r="J48" s="11" t="s">
        <v>32</v>
      </c>
      <c r="K48" s="12">
        <v>45987</v>
      </c>
      <c r="L48" s="56" t="s">
        <v>120</v>
      </c>
      <c r="M48" s="3"/>
    </row>
    <row r="49" spans="1:13" ht="33.6">
      <c r="A49" s="57" t="s">
        <v>281</v>
      </c>
      <c r="B49" s="35" t="s">
        <v>282</v>
      </c>
      <c r="C49" s="35" t="s">
        <v>283</v>
      </c>
      <c r="D49" s="35" t="s">
        <v>266</v>
      </c>
      <c r="E49" s="35" t="s">
        <v>284</v>
      </c>
      <c r="F49" s="35" t="s">
        <v>285</v>
      </c>
      <c r="G49" s="72" t="s">
        <v>32</v>
      </c>
      <c r="H49" s="73">
        <v>45984</v>
      </c>
      <c r="I49" s="56" t="s">
        <v>120</v>
      </c>
      <c r="J49" s="11" t="s">
        <v>32</v>
      </c>
      <c r="K49" s="12">
        <v>45987</v>
      </c>
      <c r="L49" s="56" t="s">
        <v>120</v>
      </c>
      <c r="M49" s="3"/>
    </row>
    <row r="50" spans="1:13" ht="33.6">
      <c r="A50" s="57" t="s">
        <v>286</v>
      </c>
      <c r="B50" s="35" t="s">
        <v>287</v>
      </c>
      <c r="C50" s="35" t="s">
        <v>288</v>
      </c>
      <c r="D50" s="35" t="s">
        <v>30</v>
      </c>
      <c r="E50" s="35" t="s">
        <v>289</v>
      </c>
      <c r="F50" s="35" t="s">
        <v>289</v>
      </c>
      <c r="G50" s="72" t="s">
        <v>32</v>
      </c>
      <c r="H50" s="73">
        <v>45984</v>
      </c>
      <c r="I50" s="56" t="s">
        <v>120</v>
      </c>
      <c r="J50" s="11" t="s">
        <v>32</v>
      </c>
      <c r="K50" s="12">
        <v>45987</v>
      </c>
      <c r="L50" s="56" t="s">
        <v>120</v>
      </c>
      <c r="M50" s="3"/>
    </row>
  </sheetData>
  <mergeCells count="14">
    <mergeCell ref="A43:M43"/>
    <mergeCell ref="B1:F1"/>
    <mergeCell ref="B2:F2"/>
    <mergeCell ref="G31:L31"/>
    <mergeCell ref="G32:I32"/>
    <mergeCell ref="J32:L32"/>
    <mergeCell ref="A34:M34"/>
    <mergeCell ref="A31:A33"/>
    <mergeCell ref="B31:B33"/>
    <mergeCell ref="C31:C33"/>
    <mergeCell ref="D31:D33"/>
    <mergeCell ref="E31:E33"/>
    <mergeCell ref="F31:F33"/>
    <mergeCell ref="M31:M33"/>
  </mergeCells>
  <phoneticPr fontId="20" type="noConversion"/>
  <dataValidations count="1">
    <dataValidation type="list" allowBlank="1" showErrorMessage="1" sqref="G35:G42 J35:J42 J44:J50 G44:G50" xr:uid="{89204E74-5A80-4084-88CC-E0C8258E4CAE}">
      <formula1>"Passed,Untested,Failed,Blocked"</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M47"/>
  <sheetViews>
    <sheetView zoomScale="55" zoomScaleNormal="55" workbookViewId="0">
      <selection activeCell="F4" sqref="F4:F5"/>
    </sheetView>
  </sheetViews>
  <sheetFormatPr defaultColWidth="14.44140625" defaultRowHeight="16.8"/>
  <cols>
    <col min="1" max="1" width="18.6640625" style="60" customWidth="1"/>
    <col min="2" max="2" width="42.88671875" style="60" customWidth="1"/>
    <col min="3" max="3" width="56.6640625" style="60" customWidth="1"/>
    <col min="4" max="4" width="43.33203125" style="60" customWidth="1"/>
    <col min="5" max="5" width="47.109375" style="60" customWidth="1"/>
    <col min="6" max="6" width="43.33203125" style="60" customWidth="1"/>
    <col min="7" max="7" width="14.5546875" style="60" customWidth="1"/>
    <col min="8" max="8" width="19.33203125" style="60" customWidth="1"/>
    <col min="9" max="9" width="20.44140625" style="60" customWidth="1"/>
    <col min="10" max="10" width="14.5546875" style="60" customWidth="1"/>
    <col min="11" max="11" width="19.33203125" style="60" customWidth="1"/>
    <col min="12" max="12" width="20.44140625" style="60" customWidth="1"/>
    <col min="13" max="13" width="16" style="60" customWidth="1"/>
    <col min="14" max="26" width="9" style="60" customWidth="1"/>
    <col min="27" max="16384" width="14.44140625" style="60"/>
  </cols>
  <sheetData>
    <row r="1" spans="1:6">
      <c r="A1" s="59" t="s">
        <v>8</v>
      </c>
      <c r="B1" s="172" t="s">
        <v>116</v>
      </c>
      <c r="C1" s="173"/>
      <c r="D1" s="173"/>
      <c r="E1" s="173"/>
      <c r="F1" s="174"/>
    </row>
    <row r="2" spans="1:6">
      <c r="A2" s="59" t="s">
        <v>9</v>
      </c>
      <c r="B2" s="175" t="s">
        <v>125</v>
      </c>
      <c r="C2" s="173"/>
      <c r="D2" s="173"/>
      <c r="E2" s="173"/>
      <c r="F2" s="174"/>
    </row>
    <row r="3" spans="1:6">
      <c r="A3" s="61"/>
      <c r="B3" s="62" t="s">
        <v>10</v>
      </c>
      <c r="C3" s="62" t="s">
        <v>11</v>
      </c>
      <c r="D3" s="62" t="s">
        <v>12</v>
      </c>
      <c r="E3" s="63" t="s">
        <v>13</v>
      </c>
      <c r="F3" s="62" t="s">
        <v>14</v>
      </c>
    </row>
    <row r="4" spans="1:6">
      <c r="A4" s="64" t="s">
        <v>15</v>
      </c>
      <c r="B4" s="53">
        <f>COUNTA(A35:A47)- 1</f>
        <v>12</v>
      </c>
      <c r="C4" s="53">
        <f>COUNTIF(G:G,"Failed")</f>
        <v>3</v>
      </c>
      <c r="D4" s="53">
        <f>COUNTIF(G:G,"Untested")</f>
        <v>0</v>
      </c>
      <c r="E4" s="53">
        <f>COUNTIF(G:G,"Blocked")</f>
        <v>0</v>
      </c>
      <c r="F4" s="201">
        <f t="shared" ref="F4:F5" si="0">B4</f>
        <v>12</v>
      </c>
    </row>
    <row r="5" spans="1:6">
      <c r="A5" s="64" t="s">
        <v>16</v>
      </c>
      <c r="B5" s="53">
        <f>COUNTA(A43:A47)</f>
        <v>5</v>
      </c>
      <c r="C5" s="53">
        <f>COUNTIF(J:J,"Failed")</f>
        <v>0</v>
      </c>
      <c r="D5" s="53">
        <f>COUNTIF(J:J,"Untested")</f>
        <v>0</v>
      </c>
      <c r="E5" s="53">
        <f>COUNTIF(J:J,"Blocked")</f>
        <v>0</v>
      </c>
      <c r="F5" s="201">
        <f t="shared" si="0"/>
        <v>5</v>
      </c>
    </row>
    <row r="31" spans="1:13">
      <c r="A31" s="178" t="s">
        <v>17</v>
      </c>
      <c r="B31" s="178" t="s">
        <v>6</v>
      </c>
      <c r="C31" s="178" t="s">
        <v>18</v>
      </c>
      <c r="D31" s="178" t="s">
        <v>19</v>
      </c>
      <c r="E31" s="124" t="s">
        <v>20</v>
      </c>
      <c r="F31" s="178" t="s">
        <v>21</v>
      </c>
      <c r="G31" s="176" t="s">
        <v>22</v>
      </c>
      <c r="H31" s="173"/>
      <c r="I31" s="173"/>
      <c r="J31" s="173"/>
      <c r="K31" s="173"/>
      <c r="L31" s="174"/>
      <c r="M31" s="178" t="s">
        <v>23</v>
      </c>
    </row>
    <row r="32" spans="1:13">
      <c r="A32" s="179"/>
      <c r="B32" s="179"/>
      <c r="C32" s="179"/>
      <c r="D32" s="179"/>
      <c r="E32" s="179"/>
      <c r="F32" s="179"/>
      <c r="G32" s="176" t="s">
        <v>24</v>
      </c>
      <c r="H32" s="173"/>
      <c r="I32" s="174"/>
      <c r="J32" s="176" t="s">
        <v>25</v>
      </c>
      <c r="K32" s="173"/>
      <c r="L32" s="174"/>
      <c r="M32" s="179"/>
    </row>
    <row r="33" spans="1:13">
      <c r="A33" s="180"/>
      <c r="B33" s="180"/>
      <c r="C33" s="180"/>
      <c r="D33" s="180"/>
      <c r="E33" s="180"/>
      <c r="F33" s="180"/>
      <c r="G33" s="65" t="s">
        <v>26</v>
      </c>
      <c r="H33" s="66" t="s">
        <v>27</v>
      </c>
      <c r="I33" s="65" t="s">
        <v>28</v>
      </c>
      <c r="J33" s="65" t="s">
        <v>26</v>
      </c>
      <c r="K33" s="65" t="s">
        <v>27</v>
      </c>
      <c r="L33" s="65" t="s">
        <v>28</v>
      </c>
      <c r="M33" s="180"/>
    </row>
    <row r="34" spans="1:13">
      <c r="A34" s="184" t="s">
        <v>937</v>
      </c>
      <c r="B34" s="170"/>
      <c r="C34" s="170"/>
      <c r="D34" s="170"/>
      <c r="E34" s="170"/>
      <c r="F34" s="170"/>
      <c r="G34" s="170"/>
      <c r="H34" s="170"/>
      <c r="I34" s="170"/>
      <c r="J34" s="170"/>
      <c r="K34" s="170"/>
      <c r="L34" s="170"/>
      <c r="M34" s="171"/>
    </row>
    <row r="35" spans="1:13" ht="33.6">
      <c r="A35" s="21" t="s">
        <v>290</v>
      </c>
      <c r="B35" s="54" t="s">
        <v>291</v>
      </c>
      <c r="C35" s="21" t="s">
        <v>29</v>
      </c>
      <c r="D35" s="21" t="s">
        <v>29</v>
      </c>
      <c r="E35" s="55" t="s">
        <v>51</v>
      </c>
      <c r="F35" s="55" t="s">
        <v>51</v>
      </c>
      <c r="G35" s="11" t="s">
        <v>32</v>
      </c>
      <c r="H35" s="73">
        <v>45984</v>
      </c>
      <c r="I35" s="56" t="s">
        <v>120</v>
      </c>
      <c r="J35" s="11"/>
      <c r="K35" s="21" t="s">
        <v>29</v>
      </c>
      <c r="L35" s="21" t="s">
        <v>29</v>
      </c>
      <c r="M35" s="21" t="s">
        <v>29</v>
      </c>
    </row>
    <row r="36" spans="1:13" ht="33.6">
      <c r="A36" s="21" t="s">
        <v>292</v>
      </c>
      <c r="B36" s="54" t="s">
        <v>293</v>
      </c>
      <c r="C36" s="21" t="s">
        <v>29</v>
      </c>
      <c r="D36" s="21" t="s">
        <v>29</v>
      </c>
      <c r="E36" s="55" t="s">
        <v>31</v>
      </c>
      <c r="F36" s="55" t="s">
        <v>31</v>
      </c>
      <c r="G36" s="11" t="s">
        <v>32</v>
      </c>
      <c r="H36" s="73">
        <v>45984</v>
      </c>
      <c r="I36" s="56" t="s">
        <v>120</v>
      </c>
      <c r="J36" s="11"/>
      <c r="K36" s="21" t="s">
        <v>29</v>
      </c>
      <c r="L36" s="21" t="s">
        <v>29</v>
      </c>
      <c r="M36" s="21" t="s">
        <v>29</v>
      </c>
    </row>
    <row r="37" spans="1:13" ht="33.6">
      <c r="A37" s="21" t="s">
        <v>294</v>
      </c>
      <c r="B37" s="54" t="s">
        <v>295</v>
      </c>
      <c r="C37" s="21" t="s">
        <v>29</v>
      </c>
      <c r="D37" s="21" t="s">
        <v>29</v>
      </c>
      <c r="E37" s="55" t="s">
        <v>150</v>
      </c>
      <c r="F37" s="55" t="s">
        <v>150</v>
      </c>
      <c r="G37" s="11" t="s">
        <v>32</v>
      </c>
      <c r="H37" s="73">
        <v>45984</v>
      </c>
      <c r="I37" s="56" t="s">
        <v>120</v>
      </c>
      <c r="J37" s="11"/>
      <c r="K37" s="21" t="s">
        <v>29</v>
      </c>
      <c r="L37" s="21" t="s">
        <v>29</v>
      </c>
      <c r="M37" s="21" t="s">
        <v>29</v>
      </c>
    </row>
    <row r="38" spans="1:13" ht="33.6">
      <c r="A38" s="21" t="s">
        <v>296</v>
      </c>
      <c r="B38" s="54" t="s">
        <v>297</v>
      </c>
      <c r="C38" s="21" t="s">
        <v>29</v>
      </c>
      <c r="D38" s="21" t="s">
        <v>29</v>
      </c>
      <c r="E38" s="55" t="s">
        <v>31</v>
      </c>
      <c r="F38" s="55" t="s">
        <v>31</v>
      </c>
      <c r="G38" s="11" t="s">
        <v>32</v>
      </c>
      <c r="H38" s="73">
        <v>45984</v>
      </c>
      <c r="I38" s="56" t="s">
        <v>120</v>
      </c>
      <c r="J38" s="11"/>
      <c r="K38" s="21" t="s">
        <v>29</v>
      </c>
      <c r="L38" s="21" t="s">
        <v>29</v>
      </c>
      <c r="M38" s="21" t="s">
        <v>29</v>
      </c>
    </row>
    <row r="39" spans="1:13" ht="33.6">
      <c r="A39" s="21" t="s">
        <v>298</v>
      </c>
      <c r="B39" s="54" t="s">
        <v>299</v>
      </c>
      <c r="C39" s="21"/>
      <c r="D39" s="21"/>
      <c r="E39" s="55" t="s">
        <v>31</v>
      </c>
      <c r="F39" s="55" t="s">
        <v>31</v>
      </c>
      <c r="G39" s="11" t="s">
        <v>32</v>
      </c>
      <c r="H39" s="73">
        <v>45984</v>
      </c>
      <c r="I39" s="56" t="s">
        <v>120</v>
      </c>
      <c r="J39" s="11"/>
      <c r="K39" s="21"/>
      <c r="L39" s="21"/>
      <c r="M39" s="21"/>
    </row>
    <row r="40" spans="1:13" ht="50.4">
      <c r="A40" s="21" t="s">
        <v>300</v>
      </c>
      <c r="B40" s="54" t="s">
        <v>302</v>
      </c>
      <c r="C40" s="21"/>
      <c r="D40" s="21"/>
      <c r="E40" s="55" t="s">
        <v>303</v>
      </c>
      <c r="F40" s="55" t="s">
        <v>303</v>
      </c>
      <c r="G40" s="11" t="s">
        <v>32</v>
      </c>
      <c r="H40" s="73">
        <v>45984</v>
      </c>
      <c r="I40" s="56" t="s">
        <v>120</v>
      </c>
      <c r="J40" s="11"/>
      <c r="K40" s="21"/>
      <c r="L40" s="21"/>
      <c r="M40" s="21"/>
    </row>
    <row r="41" spans="1:13" ht="50.4">
      <c r="A41" s="21" t="s">
        <v>301</v>
      </c>
      <c r="B41" s="54" t="s">
        <v>304</v>
      </c>
      <c r="C41" s="21"/>
      <c r="D41" s="21"/>
      <c r="E41" s="55" t="s">
        <v>305</v>
      </c>
      <c r="F41" s="55" t="s">
        <v>305</v>
      </c>
      <c r="G41" s="11" t="s">
        <v>32</v>
      </c>
      <c r="H41" s="73">
        <v>45984</v>
      </c>
      <c r="I41" s="56" t="s">
        <v>120</v>
      </c>
      <c r="J41" s="11"/>
      <c r="K41" s="21"/>
      <c r="L41" s="21"/>
      <c r="M41" s="21"/>
    </row>
    <row r="42" spans="1:13">
      <c r="A42" s="181" t="s">
        <v>938</v>
      </c>
      <c r="B42" s="182"/>
      <c r="C42" s="182"/>
      <c r="D42" s="182"/>
      <c r="E42" s="182"/>
      <c r="F42" s="182"/>
      <c r="G42" s="182"/>
      <c r="H42" s="182"/>
      <c r="I42" s="182"/>
      <c r="J42" s="182"/>
      <c r="K42" s="182"/>
      <c r="L42" s="182"/>
      <c r="M42" s="183"/>
    </row>
    <row r="43" spans="1:13" ht="67.2">
      <c r="A43" s="57" t="s">
        <v>306</v>
      </c>
      <c r="B43" s="35" t="s">
        <v>307</v>
      </c>
      <c r="C43" s="35" t="s">
        <v>823</v>
      </c>
      <c r="D43" s="35" t="s">
        <v>30</v>
      </c>
      <c r="E43" s="35" t="s">
        <v>308</v>
      </c>
      <c r="F43" s="35" t="s">
        <v>308</v>
      </c>
      <c r="G43" s="11" t="s">
        <v>32</v>
      </c>
      <c r="H43" s="73">
        <v>45984</v>
      </c>
      <c r="I43" s="56" t="s">
        <v>120</v>
      </c>
      <c r="J43" s="11" t="s">
        <v>32</v>
      </c>
      <c r="K43" s="12">
        <v>45987</v>
      </c>
      <c r="L43" s="56" t="s">
        <v>120</v>
      </c>
      <c r="M43" s="3"/>
    </row>
    <row r="44" spans="1:13" ht="67.2">
      <c r="A44" s="57" t="s">
        <v>309</v>
      </c>
      <c r="B44" s="35" t="s">
        <v>310</v>
      </c>
      <c r="C44" s="35" t="s">
        <v>824</v>
      </c>
      <c r="D44" s="35" t="s">
        <v>30</v>
      </c>
      <c r="E44" s="35" t="s">
        <v>311</v>
      </c>
      <c r="F44" s="35" t="s">
        <v>312</v>
      </c>
      <c r="G44" s="11" t="s">
        <v>33</v>
      </c>
      <c r="H44" s="73">
        <v>45984</v>
      </c>
      <c r="I44" s="56" t="s">
        <v>120</v>
      </c>
      <c r="J44" s="11" t="s">
        <v>32</v>
      </c>
      <c r="K44" s="12">
        <v>45987</v>
      </c>
      <c r="L44" s="56" t="s">
        <v>120</v>
      </c>
      <c r="M44" s="3"/>
    </row>
    <row r="45" spans="1:13" ht="67.2">
      <c r="A45" s="57" t="s">
        <v>313</v>
      </c>
      <c r="B45" s="35" t="s">
        <v>314</v>
      </c>
      <c r="C45" s="35" t="s">
        <v>825</v>
      </c>
      <c r="D45" s="35" t="s">
        <v>315</v>
      </c>
      <c r="E45" s="35" t="s">
        <v>316</v>
      </c>
      <c r="F45" s="35" t="s">
        <v>312</v>
      </c>
      <c r="G45" s="11" t="s">
        <v>33</v>
      </c>
      <c r="H45" s="73">
        <v>45984</v>
      </c>
      <c r="I45" s="56" t="s">
        <v>120</v>
      </c>
      <c r="J45" s="11" t="s">
        <v>32</v>
      </c>
      <c r="K45" s="12">
        <v>45987</v>
      </c>
      <c r="L45" s="56" t="s">
        <v>120</v>
      </c>
      <c r="M45" s="3"/>
    </row>
    <row r="46" spans="1:13" ht="67.2">
      <c r="A46" s="57" t="s">
        <v>317</v>
      </c>
      <c r="B46" s="35" t="s">
        <v>318</v>
      </c>
      <c r="C46" s="35" t="s">
        <v>826</v>
      </c>
      <c r="D46" s="35" t="s">
        <v>30</v>
      </c>
      <c r="E46" s="35" t="s">
        <v>319</v>
      </c>
      <c r="F46" s="35" t="s">
        <v>312</v>
      </c>
      <c r="G46" s="11" t="s">
        <v>33</v>
      </c>
      <c r="H46" s="73">
        <v>45984</v>
      </c>
      <c r="I46" s="56" t="s">
        <v>120</v>
      </c>
      <c r="J46" s="11" t="s">
        <v>32</v>
      </c>
      <c r="K46" s="12">
        <v>45987</v>
      </c>
      <c r="L46" s="56" t="s">
        <v>120</v>
      </c>
      <c r="M46" s="3"/>
    </row>
    <row r="47" spans="1:13" ht="50.4">
      <c r="A47" s="57" t="s">
        <v>950</v>
      </c>
      <c r="B47" s="35" t="s">
        <v>320</v>
      </c>
      <c r="C47" s="35" t="s">
        <v>321</v>
      </c>
      <c r="D47" s="35" t="s">
        <v>30</v>
      </c>
      <c r="E47" s="35" t="s">
        <v>322</v>
      </c>
      <c r="F47" s="35" t="s">
        <v>322</v>
      </c>
      <c r="G47" s="11" t="s">
        <v>32</v>
      </c>
      <c r="H47" s="73">
        <v>45984</v>
      </c>
      <c r="I47" s="56" t="s">
        <v>120</v>
      </c>
      <c r="J47" s="11" t="s">
        <v>32</v>
      </c>
      <c r="K47" s="12">
        <v>45987</v>
      </c>
      <c r="L47" s="56" t="s">
        <v>120</v>
      </c>
      <c r="M47" s="58"/>
    </row>
  </sheetData>
  <mergeCells count="14">
    <mergeCell ref="A42:M42"/>
    <mergeCell ref="A34:M34"/>
    <mergeCell ref="A31:A33"/>
    <mergeCell ref="B31:B33"/>
    <mergeCell ref="C31:C33"/>
    <mergeCell ref="D31:D33"/>
    <mergeCell ref="E31:E33"/>
    <mergeCell ref="F31:F33"/>
    <mergeCell ref="M31:M33"/>
    <mergeCell ref="B1:F1"/>
    <mergeCell ref="B2:F2"/>
    <mergeCell ref="G31:L31"/>
    <mergeCell ref="G32:I32"/>
    <mergeCell ref="J32:L32"/>
  </mergeCells>
  <phoneticPr fontId="20" type="noConversion"/>
  <dataValidations count="1">
    <dataValidation type="list" allowBlank="1" showErrorMessage="1" sqref="G35:G41 J35:J41 J43:J47 G43:G47" xr:uid="{843DCBDC-2D04-41B0-8F67-6E222F1B0215}">
      <formula1>"Passed,Untested,Failed,Blocked"</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A1:M47"/>
  <sheetViews>
    <sheetView zoomScale="55" zoomScaleNormal="55" workbookViewId="0">
      <selection activeCell="F4" sqref="F4:F5"/>
    </sheetView>
  </sheetViews>
  <sheetFormatPr defaultColWidth="14.44140625" defaultRowHeight="16.8"/>
  <cols>
    <col min="1" max="1" width="40.5546875" style="60" customWidth="1"/>
    <col min="2" max="2" width="35.6640625" style="60" customWidth="1"/>
    <col min="3" max="3" width="31" style="60" customWidth="1"/>
    <col min="4" max="4" width="36.88671875" style="60" customWidth="1"/>
    <col min="5" max="5" width="46.44140625" style="60" customWidth="1"/>
    <col min="6" max="6" width="43.88671875" style="60" customWidth="1"/>
    <col min="7" max="7" width="14" style="60" customWidth="1"/>
    <col min="8" max="8" width="18.44140625" style="60" customWidth="1"/>
    <col min="9" max="9" width="19.33203125" style="60" customWidth="1"/>
    <col min="10" max="10" width="14" style="60" customWidth="1"/>
    <col min="11" max="11" width="18.44140625" style="60" customWidth="1"/>
    <col min="12" max="12" width="19.33203125" style="60" customWidth="1"/>
    <col min="13" max="13" width="12" style="60" customWidth="1"/>
    <col min="14" max="26" width="9.109375" style="60" customWidth="1"/>
    <col min="27" max="16384" width="14.44140625" style="60"/>
  </cols>
  <sheetData>
    <row r="1" spans="1:6">
      <c r="A1" s="59" t="s">
        <v>8</v>
      </c>
      <c r="B1" s="172" t="s">
        <v>116</v>
      </c>
      <c r="C1" s="173"/>
      <c r="D1" s="173"/>
      <c r="E1" s="173"/>
      <c r="F1" s="174"/>
    </row>
    <row r="2" spans="1:6">
      <c r="A2" s="59" t="s">
        <v>9</v>
      </c>
      <c r="B2" s="175" t="s">
        <v>128</v>
      </c>
      <c r="C2" s="173"/>
      <c r="D2" s="173"/>
      <c r="E2" s="173"/>
      <c r="F2" s="174"/>
    </row>
    <row r="3" spans="1:6">
      <c r="A3" s="61"/>
      <c r="B3" s="62" t="s">
        <v>10</v>
      </c>
      <c r="C3" s="62" t="s">
        <v>11</v>
      </c>
      <c r="D3" s="62" t="s">
        <v>12</v>
      </c>
      <c r="E3" s="63" t="s">
        <v>13</v>
      </c>
      <c r="F3" s="62" t="s">
        <v>14</v>
      </c>
    </row>
    <row r="4" spans="1:6">
      <c r="A4" s="64" t="s">
        <v>15</v>
      </c>
      <c r="B4" s="53">
        <f>COUNTA(A35:A47)- 1</f>
        <v>12</v>
      </c>
      <c r="C4" s="53">
        <f>COUNTIF(G:G,"Failed")</f>
        <v>2</v>
      </c>
      <c r="D4" s="53">
        <f>COUNTIF(G:G,"Untested")</f>
        <v>0</v>
      </c>
      <c r="E4" s="53">
        <f>COUNTIF(G:G,"Blocked")</f>
        <v>0</v>
      </c>
      <c r="F4" s="201">
        <f t="shared" ref="F4:F5" si="0">B4</f>
        <v>12</v>
      </c>
    </row>
    <row r="5" spans="1:6">
      <c r="A5" s="64" t="s">
        <v>16</v>
      </c>
      <c r="B5" s="53">
        <f>COUNTA(A43:A47)</f>
        <v>5</v>
      </c>
      <c r="C5" s="53">
        <f>COUNTIF(J:J,"Failed")</f>
        <v>0</v>
      </c>
      <c r="D5" s="53">
        <f>COUNTIF(J:J,"Untested")</f>
        <v>0</v>
      </c>
      <c r="E5" s="53">
        <f>COUNTIF(J:J,"Blocked")</f>
        <v>0</v>
      </c>
      <c r="F5" s="201">
        <f t="shared" si="0"/>
        <v>5</v>
      </c>
    </row>
    <row r="31" spans="1:13">
      <c r="A31" s="178" t="s">
        <v>17</v>
      </c>
      <c r="B31" s="178" t="s">
        <v>6</v>
      </c>
      <c r="C31" s="178" t="s">
        <v>18</v>
      </c>
      <c r="D31" s="178" t="s">
        <v>19</v>
      </c>
      <c r="E31" s="124" t="s">
        <v>20</v>
      </c>
      <c r="F31" s="178" t="s">
        <v>21</v>
      </c>
      <c r="G31" s="176" t="s">
        <v>22</v>
      </c>
      <c r="H31" s="173"/>
      <c r="I31" s="173"/>
      <c r="J31" s="173"/>
      <c r="K31" s="173"/>
      <c r="L31" s="174"/>
      <c r="M31" s="178" t="s">
        <v>23</v>
      </c>
    </row>
    <row r="32" spans="1:13">
      <c r="A32" s="179"/>
      <c r="B32" s="179"/>
      <c r="C32" s="179"/>
      <c r="D32" s="179"/>
      <c r="E32" s="179"/>
      <c r="F32" s="179"/>
      <c r="G32" s="176" t="s">
        <v>24</v>
      </c>
      <c r="H32" s="173"/>
      <c r="I32" s="174"/>
      <c r="J32" s="176" t="s">
        <v>25</v>
      </c>
      <c r="K32" s="173"/>
      <c r="L32" s="174"/>
      <c r="M32" s="179"/>
    </row>
    <row r="33" spans="1:13">
      <c r="A33" s="180"/>
      <c r="B33" s="180"/>
      <c r="C33" s="180"/>
      <c r="D33" s="180"/>
      <c r="E33" s="180"/>
      <c r="F33" s="180"/>
      <c r="G33" s="65" t="s">
        <v>26</v>
      </c>
      <c r="H33" s="66" t="s">
        <v>27</v>
      </c>
      <c r="I33" s="65" t="s">
        <v>28</v>
      </c>
      <c r="J33" s="65" t="s">
        <v>26</v>
      </c>
      <c r="K33" s="65" t="s">
        <v>27</v>
      </c>
      <c r="L33" s="65" t="s">
        <v>28</v>
      </c>
      <c r="M33" s="180"/>
    </row>
    <row r="34" spans="1:13">
      <c r="A34" s="184" t="s">
        <v>939</v>
      </c>
      <c r="B34" s="170"/>
      <c r="C34" s="170"/>
      <c r="D34" s="170"/>
      <c r="E34" s="170"/>
      <c r="F34" s="170"/>
      <c r="G34" s="170"/>
      <c r="H34" s="170"/>
      <c r="I34" s="170"/>
      <c r="J34" s="170"/>
      <c r="K34" s="170"/>
      <c r="L34" s="170"/>
      <c r="M34" s="171"/>
    </row>
    <row r="35" spans="1:13" ht="33.6">
      <c r="A35" s="21" t="s">
        <v>323</v>
      </c>
      <c r="B35" s="54" t="s">
        <v>324</v>
      </c>
      <c r="C35" s="21" t="s">
        <v>29</v>
      </c>
      <c r="D35" s="21" t="s">
        <v>29</v>
      </c>
      <c r="E35" s="55" t="s">
        <v>31</v>
      </c>
      <c r="F35" s="55" t="s">
        <v>31</v>
      </c>
      <c r="G35" s="11" t="s">
        <v>32</v>
      </c>
      <c r="H35" s="73">
        <v>45984</v>
      </c>
      <c r="I35" s="56" t="s">
        <v>120</v>
      </c>
      <c r="J35" s="11"/>
      <c r="K35" s="21" t="s">
        <v>29</v>
      </c>
      <c r="L35" s="21" t="s">
        <v>29</v>
      </c>
      <c r="M35" s="21" t="s">
        <v>29</v>
      </c>
    </row>
    <row r="36" spans="1:13" ht="33.6">
      <c r="A36" s="21" t="s">
        <v>325</v>
      </c>
      <c r="B36" s="54" t="s">
        <v>293</v>
      </c>
      <c r="C36" s="21" t="s">
        <v>29</v>
      </c>
      <c r="D36" s="21" t="s">
        <v>29</v>
      </c>
      <c r="E36" s="55" t="s">
        <v>31</v>
      </c>
      <c r="F36" s="55" t="s">
        <v>31</v>
      </c>
      <c r="G36" s="11" t="s">
        <v>32</v>
      </c>
      <c r="H36" s="73">
        <v>45984</v>
      </c>
      <c r="I36" s="56" t="s">
        <v>120</v>
      </c>
      <c r="J36" s="11"/>
      <c r="K36" s="21" t="s">
        <v>29</v>
      </c>
      <c r="L36" s="21" t="s">
        <v>29</v>
      </c>
      <c r="M36" s="21" t="s">
        <v>29</v>
      </c>
    </row>
    <row r="37" spans="1:13" ht="33.6">
      <c r="A37" s="21" t="s">
        <v>326</v>
      </c>
      <c r="B37" s="54" t="s">
        <v>295</v>
      </c>
      <c r="C37" s="21" t="s">
        <v>29</v>
      </c>
      <c r="D37" s="21" t="s">
        <v>29</v>
      </c>
      <c r="E37" s="55" t="s">
        <v>150</v>
      </c>
      <c r="F37" s="55" t="s">
        <v>150</v>
      </c>
      <c r="G37" s="11" t="s">
        <v>32</v>
      </c>
      <c r="H37" s="73">
        <v>45984</v>
      </c>
      <c r="I37" s="56" t="s">
        <v>120</v>
      </c>
      <c r="J37" s="11"/>
      <c r="K37" s="21" t="s">
        <v>29</v>
      </c>
      <c r="L37" s="21" t="s">
        <v>29</v>
      </c>
      <c r="M37" s="21" t="s">
        <v>29</v>
      </c>
    </row>
    <row r="38" spans="1:13" ht="33.6">
      <c r="A38" s="21" t="s">
        <v>327</v>
      </c>
      <c r="B38" s="54" t="s">
        <v>297</v>
      </c>
      <c r="C38" s="21" t="s">
        <v>29</v>
      </c>
      <c r="D38" s="21" t="s">
        <v>29</v>
      </c>
      <c r="E38" s="55" t="s">
        <v>31</v>
      </c>
      <c r="F38" s="55" t="s">
        <v>31</v>
      </c>
      <c r="G38" s="11" t="s">
        <v>32</v>
      </c>
      <c r="H38" s="73">
        <v>45984</v>
      </c>
      <c r="I38" s="56" t="s">
        <v>120</v>
      </c>
      <c r="J38" s="11"/>
      <c r="K38" s="21" t="s">
        <v>29</v>
      </c>
      <c r="L38" s="21" t="s">
        <v>29</v>
      </c>
      <c r="M38" s="21" t="s">
        <v>29</v>
      </c>
    </row>
    <row r="39" spans="1:13" ht="33.6">
      <c r="A39" s="21" t="s">
        <v>328</v>
      </c>
      <c r="B39" s="54" t="s">
        <v>299</v>
      </c>
      <c r="C39" s="21"/>
      <c r="D39" s="21"/>
      <c r="E39" s="55" t="s">
        <v>31</v>
      </c>
      <c r="F39" s="55" t="s">
        <v>31</v>
      </c>
      <c r="G39" s="11" t="s">
        <v>32</v>
      </c>
      <c r="H39" s="73">
        <v>45984</v>
      </c>
      <c r="I39" s="56" t="s">
        <v>120</v>
      </c>
      <c r="J39" s="11"/>
      <c r="K39" s="21"/>
      <c r="L39" s="21"/>
      <c r="M39" s="21"/>
    </row>
    <row r="40" spans="1:13" ht="50.4">
      <c r="A40" s="21" t="s">
        <v>329</v>
      </c>
      <c r="B40" s="54" t="s">
        <v>302</v>
      </c>
      <c r="C40" s="21"/>
      <c r="D40" s="21"/>
      <c r="E40" s="55" t="s">
        <v>303</v>
      </c>
      <c r="F40" s="55" t="s">
        <v>303</v>
      </c>
      <c r="G40" s="11" t="s">
        <v>32</v>
      </c>
      <c r="H40" s="73">
        <v>45984</v>
      </c>
      <c r="I40" s="56" t="s">
        <v>120</v>
      </c>
      <c r="J40" s="11"/>
      <c r="K40" s="21"/>
      <c r="L40" s="21"/>
      <c r="M40" s="21"/>
    </row>
    <row r="41" spans="1:13" ht="50.4">
      <c r="A41" s="21" t="s">
        <v>330</v>
      </c>
      <c r="B41" s="54" t="s">
        <v>242</v>
      </c>
      <c r="C41" s="21"/>
      <c r="D41" s="21"/>
      <c r="E41" s="55" t="s">
        <v>305</v>
      </c>
      <c r="F41" s="55" t="s">
        <v>305</v>
      </c>
      <c r="G41" s="11" t="s">
        <v>32</v>
      </c>
      <c r="H41" s="73">
        <v>45984</v>
      </c>
      <c r="I41" s="56" t="s">
        <v>120</v>
      </c>
      <c r="J41" s="11"/>
      <c r="K41" s="21"/>
      <c r="L41" s="21"/>
      <c r="M41" s="21"/>
    </row>
    <row r="42" spans="1:13">
      <c r="A42" s="181" t="s">
        <v>940</v>
      </c>
      <c r="B42" s="182"/>
      <c r="C42" s="182"/>
      <c r="D42" s="182"/>
      <c r="E42" s="182"/>
      <c r="F42" s="182"/>
      <c r="G42" s="182"/>
      <c r="H42" s="182"/>
      <c r="I42" s="182"/>
      <c r="J42" s="182"/>
      <c r="K42" s="182"/>
      <c r="L42" s="182"/>
      <c r="M42" s="183"/>
    </row>
    <row r="43" spans="1:13" ht="100.8">
      <c r="A43" s="57" t="s">
        <v>331</v>
      </c>
      <c r="B43" s="35" t="s">
        <v>332</v>
      </c>
      <c r="C43" s="35" t="s">
        <v>827</v>
      </c>
      <c r="D43" s="35" t="s">
        <v>333</v>
      </c>
      <c r="E43" s="35" t="s">
        <v>334</v>
      </c>
      <c r="F43" s="35" t="s">
        <v>334</v>
      </c>
      <c r="G43" s="11" t="s">
        <v>32</v>
      </c>
      <c r="H43" s="73">
        <v>45984</v>
      </c>
      <c r="I43" s="56" t="s">
        <v>120</v>
      </c>
      <c r="J43" s="11" t="s">
        <v>32</v>
      </c>
      <c r="K43" s="12">
        <v>45987</v>
      </c>
      <c r="L43" s="56" t="s">
        <v>120</v>
      </c>
      <c r="M43" s="3"/>
    </row>
    <row r="44" spans="1:13" ht="84">
      <c r="A44" s="57" t="s">
        <v>335</v>
      </c>
      <c r="B44" s="35" t="s">
        <v>336</v>
      </c>
      <c r="C44" s="35" t="s">
        <v>337</v>
      </c>
      <c r="D44" s="35" t="s">
        <v>338</v>
      </c>
      <c r="E44" s="35" t="s">
        <v>311</v>
      </c>
      <c r="F44" s="35" t="s">
        <v>312</v>
      </c>
      <c r="G44" s="11" t="s">
        <v>33</v>
      </c>
      <c r="H44" s="73">
        <v>45984</v>
      </c>
      <c r="I44" s="56" t="s">
        <v>120</v>
      </c>
      <c r="J44" s="11" t="s">
        <v>32</v>
      </c>
      <c r="K44" s="12">
        <v>45987</v>
      </c>
      <c r="L44" s="56" t="s">
        <v>120</v>
      </c>
      <c r="M44" s="3"/>
    </row>
    <row r="45" spans="1:13" ht="67.2">
      <c r="A45" s="57" t="s">
        <v>339</v>
      </c>
      <c r="B45" s="35" t="s">
        <v>340</v>
      </c>
      <c r="C45" s="35" t="s">
        <v>341</v>
      </c>
      <c r="D45" s="35" t="s">
        <v>342</v>
      </c>
      <c r="E45" s="35" t="s">
        <v>316</v>
      </c>
      <c r="F45" s="35" t="s">
        <v>343</v>
      </c>
      <c r="G45" s="11" t="s">
        <v>33</v>
      </c>
      <c r="H45" s="73">
        <v>45984</v>
      </c>
      <c r="I45" s="56" t="s">
        <v>120</v>
      </c>
      <c r="J45" s="11" t="s">
        <v>32</v>
      </c>
      <c r="K45" s="12">
        <v>45987</v>
      </c>
      <c r="L45" s="56" t="s">
        <v>120</v>
      </c>
      <c r="M45" s="3"/>
    </row>
    <row r="46" spans="1:13" ht="67.2">
      <c r="A46" s="57" t="s">
        <v>344</v>
      </c>
      <c r="B46" s="35" t="s">
        <v>345</v>
      </c>
      <c r="C46" s="35" t="s">
        <v>346</v>
      </c>
      <c r="D46" s="35" t="s">
        <v>338</v>
      </c>
      <c r="E46" s="35" t="s">
        <v>319</v>
      </c>
      <c r="F46" s="35" t="s">
        <v>347</v>
      </c>
      <c r="G46" s="11" t="s">
        <v>32</v>
      </c>
      <c r="H46" s="73">
        <v>45984</v>
      </c>
      <c r="I46" s="56" t="s">
        <v>120</v>
      </c>
      <c r="J46" s="11" t="s">
        <v>32</v>
      </c>
      <c r="K46" s="12">
        <v>45987</v>
      </c>
      <c r="L46" s="56" t="s">
        <v>120</v>
      </c>
      <c r="M46" s="3"/>
    </row>
    <row r="47" spans="1:13" ht="67.2">
      <c r="A47" s="57" t="s">
        <v>348</v>
      </c>
      <c r="B47" s="35" t="s">
        <v>349</v>
      </c>
      <c r="C47" s="35" t="s">
        <v>350</v>
      </c>
      <c r="D47" s="35" t="s">
        <v>338</v>
      </c>
      <c r="E47" s="35" t="s">
        <v>322</v>
      </c>
      <c r="F47" s="35" t="s">
        <v>322</v>
      </c>
      <c r="G47" s="11" t="s">
        <v>32</v>
      </c>
      <c r="H47" s="73">
        <v>45984</v>
      </c>
      <c r="I47" s="56" t="s">
        <v>120</v>
      </c>
      <c r="J47" s="11" t="s">
        <v>32</v>
      </c>
      <c r="K47" s="12">
        <v>45987</v>
      </c>
      <c r="L47" s="56" t="s">
        <v>120</v>
      </c>
      <c r="M47" s="58"/>
    </row>
  </sheetData>
  <mergeCells count="14">
    <mergeCell ref="A42:M42"/>
    <mergeCell ref="A34:M34"/>
    <mergeCell ref="A31:A33"/>
    <mergeCell ref="B31:B33"/>
    <mergeCell ref="C31:C33"/>
    <mergeCell ref="D31:D33"/>
    <mergeCell ref="E31:E33"/>
    <mergeCell ref="F31:F33"/>
    <mergeCell ref="M31:M33"/>
    <mergeCell ref="B1:F1"/>
    <mergeCell ref="B2:F2"/>
    <mergeCell ref="G31:L31"/>
    <mergeCell ref="G32:I32"/>
    <mergeCell ref="J32:L32"/>
  </mergeCells>
  <phoneticPr fontId="26" type="noConversion"/>
  <dataValidations count="1">
    <dataValidation type="list" allowBlank="1" showErrorMessage="1" sqref="J43:J47 J35:J41 G35:G41 G43:G47" xr:uid="{3195F67E-D59A-41E4-923C-DF0DDDF2809E}">
      <formula1>"Passed,Untested,Failed,Blocked"</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A4D3B-7FBB-4D25-8439-29F9DEB3740A}">
  <sheetPr>
    <tabColor rgb="FF002060"/>
  </sheetPr>
  <dimension ref="A1:M45"/>
  <sheetViews>
    <sheetView zoomScale="70" zoomScaleNormal="70" workbookViewId="0">
      <selection activeCell="F4" sqref="F4:F5"/>
    </sheetView>
  </sheetViews>
  <sheetFormatPr defaultColWidth="14.44140625" defaultRowHeight="16.8"/>
  <cols>
    <col min="1" max="1" width="18.6640625" style="60" customWidth="1"/>
    <col min="2" max="2" width="42.88671875" style="60" customWidth="1"/>
    <col min="3" max="3" width="56.6640625" style="60" customWidth="1"/>
    <col min="4" max="4" width="43.33203125" style="60" customWidth="1"/>
    <col min="5" max="5" width="47.109375" style="60" customWidth="1"/>
    <col min="6" max="6" width="47.88671875" style="60" customWidth="1"/>
    <col min="7" max="7" width="14.5546875" style="60" customWidth="1"/>
    <col min="8" max="8" width="19.33203125" style="60" customWidth="1"/>
    <col min="9" max="9" width="20.44140625" style="60" customWidth="1"/>
    <col min="10" max="10" width="14.5546875" style="60" customWidth="1"/>
    <col min="11" max="11" width="19.33203125" style="60" customWidth="1"/>
    <col min="12" max="12" width="20.44140625" style="60" customWidth="1"/>
    <col min="13" max="13" width="16" style="60" customWidth="1"/>
    <col min="14" max="26" width="9" style="60" customWidth="1"/>
    <col min="27" max="16384" width="14.44140625" style="60"/>
  </cols>
  <sheetData>
    <row r="1" spans="1:6">
      <c r="A1" s="59" t="s">
        <v>8</v>
      </c>
      <c r="B1" s="172" t="s">
        <v>116</v>
      </c>
      <c r="C1" s="173"/>
      <c r="D1" s="173"/>
      <c r="E1" s="173"/>
      <c r="F1" s="174"/>
    </row>
    <row r="2" spans="1:6">
      <c r="A2" s="59" t="s">
        <v>9</v>
      </c>
      <c r="B2" s="175" t="s">
        <v>855</v>
      </c>
      <c r="C2" s="173"/>
      <c r="D2" s="173"/>
      <c r="E2" s="173"/>
      <c r="F2" s="174"/>
    </row>
    <row r="3" spans="1:6">
      <c r="A3" s="61"/>
      <c r="B3" s="62" t="s">
        <v>10</v>
      </c>
      <c r="C3" s="62" t="s">
        <v>11</v>
      </c>
      <c r="D3" s="62" t="s">
        <v>12</v>
      </c>
      <c r="E3" s="63" t="s">
        <v>13</v>
      </c>
      <c r="F3" s="62" t="s">
        <v>14</v>
      </c>
    </row>
    <row r="4" spans="1:6">
      <c r="A4" s="64" t="s">
        <v>15</v>
      </c>
      <c r="B4" s="53">
        <f>COUNTA(A35:A45)- 1</f>
        <v>10</v>
      </c>
      <c r="C4" s="53">
        <f>COUNTIF(G:G,"Failed")</f>
        <v>1</v>
      </c>
      <c r="D4" s="53">
        <f>COUNTIF(G:G,"Untested")</f>
        <v>0</v>
      </c>
      <c r="E4" s="53">
        <f>COUNTIF(G:G,"Blocked")</f>
        <v>0</v>
      </c>
      <c r="F4" s="201">
        <f t="shared" ref="F4:F5" si="0">B4</f>
        <v>10</v>
      </c>
    </row>
    <row r="5" spans="1:6">
      <c r="A5" s="64" t="s">
        <v>16</v>
      </c>
      <c r="B5" s="53">
        <f>COUNTA(A42:A45)</f>
        <v>4</v>
      </c>
      <c r="C5" s="53">
        <f>COUNTIF(J:J,"Failed")</f>
        <v>0</v>
      </c>
      <c r="D5" s="53">
        <f>COUNTIF(J:J,"Untested")</f>
        <v>0</v>
      </c>
      <c r="E5" s="53">
        <f>COUNTIF(J:J,"Blocked")</f>
        <v>0</v>
      </c>
      <c r="F5" s="201">
        <f t="shared" si="0"/>
        <v>4</v>
      </c>
    </row>
    <row r="31" spans="1:13">
      <c r="A31" s="178" t="s">
        <v>17</v>
      </c>
      <c r="B31" s="178" t="s">
        <v>6</v>
      </c>
      <c r="C31" s="178" t="s">
        <v>18</v>
      </c>
      <c r="D31" s="178" t="s">
        <v>19</v>
      </c>
      <c r="E31" s="124" t="s">
        <v>20</v>
      </c>
      <c r="F31" s="178" t="s">
        <v>21</v>
      </c>
      <c r="G31" s="176" t="s">
        <v>22</v>
      </c>
      <c r="H31" s="173"/>
      <c r="I31" s="173"/>
      <c r="J31" s="173"/>
      <c r="K31" s="173"/>
      <c r="L31" s="174"/>
      <c r="M31" s="178" t="s">
        <v>23</v>
      </c>
    </row>
    <row r="32" spans="1:13">
      <c r="A32" s="179"/>
      <c r="B32" s="179"/>
      <c r="C32" s="179"/>
      <c r="D32" s="179"/>
      <c r="E32" s="179"/>
      <c r="F32" s="179"/>
      <c r="G32" s="176" t="s">
        <v>24</v>
      </c>
      <c r="H32" s="173"/>
      <c r="I32" s="174"/>
      <c r="J32" s="176" t="s">
        <v>25</v>
      </c>
      <c r="K32" s="173"/>
      <c r="L32" s="174"/>
      <c r="M32" s="179"/>
    </row>
    <row r="33" spans="1:13">
      <c r="A33" s="180"/>
      <c r="B33" s="180"/>
      <c r="C33" s="180"/>
      <c r="D33" s="180"/>
      <c r="E33" s="180"/>
      <c r="F33" s="180"/>
      <c r="G33" s="65" t="s">
        <v>26</v>
      </c>
      <c r="H33" s="66" t="s">
        <v>27</v>
      </c>
      <c r="I33" s="65" t="s">
        <v>28</v>
      </c>
      <c r="J33" s="65" t="s">
        <v>26</v>
      </c>
      <c r="K33" s="65" t="s">
        <v>27</v>
      </c>
      <c r="L33" s="65" t="s">
        <v>28</v>
      </c>
      <c r="M33" s="180"/>
    </row>
    <row r="34" spans="1:13">
      <c r="A34" s="177" t="s">
        <v>941</v>
      </c>
      <c r="B34" s="173"/>
      <c r="C34" s="173"/>
      <c r="D34" s="173"/>
      <c r="E34" s="173"/>
      <c r="F34" s="173"/>
      <c r="G34" s="173"/>
      <c r="H34" s="173"/>
      <c r="I34" s="173"/>
      <c r="J34" s="173"/>
      <c r="K34" s="173"/>
      <c r="L34" s="173"/>
      <c r="M34" s="174"/>
    </row>
    <row r="35" spans="1:13" ht="33.6">
      <c r="A35" s="67" t="s">
        <v>844</v>
      </c>
      <c r="B35" s="68" t="s">
        <v>828</v>
      </c>
      <c r="C35" s="69" t="s">
        <v>29</v>
      </c>
      <c r="D35" s="70"/>
      <c r="E35" s="71" t="s">
        <v>31</v>
      </c>
      <c r="F35" s="71" t="s">
        <v>31</v>
      </c>
      <c r="G35" s="72" t="s">
        <v>32</v>
      </c>
      <c r="H35" s="73">
        <v>45984</v>
      </c>
      <c r="I35" s="56" t="s">
        <v>120</v>
      </c>
      <c r="J35" s="72"/>
      <c r="K35" s="69" t="s">
        <v>29</v>
      </c>
      <c r="L35" s="69" t="s">
        <v>29</v>
      </c>
      <c r="M35" s="69" t="s">
        <v>29</v>
      </c>
    </row>
    <row r="36" spans="1:13" ht="33.6">
      <c r="A36" s="67" t="s">
        <v>845</v>
      </c>
      <c r="B36" s="74" t="s">
        <v>829</v>
      </c>
      <c r="C36" s="75"/>
      <c r="D36" s="70"/>
      <c r="E36" s="71" t="s">
        <v>150</v>
      </c>
      <c r="F36" s="71" t="s">
        <v>150</v>
      </c>
      <c r="G36" s="72" t="s">
        <v>32</v>
      </c>
      <c r="H36" s="73">
        <v>45984</v>
      </c>
      <c r="I36" s="56" t="s">
        <v>120</v>
      </c>
      <c r="J36" s="72"/>
      <c r="K36" s="76"/>
      <c r="L36" s="76"/>
      <c r="M36" s="76"/>
    </row>
    <row r="37" spans="1:13" ht="50.4">
      <c r="A37" s="67" t="s">
        <v>846</v>
      </c>
      <c r="B37" s="74" t="s">
        <v>830</v>
      </c>
      <c r="C37" s="75"/>
      <c r="D37" s="70"/>
      <c r="E37" s="74" t="s">
        <v>240</v>
      </c>
      <c r="F37" s="74" t="s">
        <v>240</v>
      </c>
      <c r="G37" s="72" t="s">
        <v>32</v>
      </c>
      <c r="H37" s="73">
        <v>45984</v>
      </c>
      <c r="I37" s="56" t="s">
        <v>120</v>
      </c>
      <c r="J37" s="72"/>
      <c r="K37" s="76" t="s">
        <v>29</v>
      </c>
      <c r="L37" s="76" t="s">
        <v>29</v>
      </c>
      <c r="M37" s="76" t="s">
        <v>29</v>
      </c>
    </row>
    <row r="38" spans="1:13" ht="33.6">
      <c r="A38" s="67" t="s">
        <v>847</v>
      </c>
      <c r="B38" s="74" t="s">
        <v>250</v>
      </c>
      <c r="C38" s="75"/>
      <c r="D38" s="70"/>
      <c r="E38" s="71" t="s">
        <v>150</v>
      </c>
      <c r="F38" s="71" t="s">
        <v>150</v>
      </c>
      <c r="G38" s="72" t="s">
        <v>32</v>
      </c>
      <c r="H38" s="73">
        <v>45984</v>
      </c>
      <c r="I38" s="56" t="s">
        <v>120</v>
      </c>
      <c r="J38" s="72"/>
      <c r="K38" s="76" t="s">
        <v>29</v>
      </c>
      <c r="L38" s="76" t="s">
        <v>29</v>
      </c>
      <c r="M38" s="76" t="s">
        <v>29</v>
      </c>
    </row>
    <row r="39" spans="1:13" ht="33.6">
      <c r="A39" s="67" t="s">
        <v>848</v>
      </c>
      <c r="B39" s="74" t="s">
        <v>831</v>
      </c>
      <c r="C39" s="75"/>
      <c r="D39" s="70"/>
      <c r="E39" s="71" t="s">
        <v>31</v>
      </c>
      <c r="F39" s="71" t="s">
        <v>31</v>
      </c>
      <c r="G39" s="72" t="s">
        <v>32</v>
      </c>
      <c r="H39" s="73">
        <v>45984</v>
      </c>
      <c r="I39" s="56" t="s">
        <v>120</v>
      </c>
      <c r="J39" s="72"/>
      <c r="K39" s="76" t="s">
        <v>29</v>
      </c>
      <c r="L39" s="76" t="s">
        <v>29</v>
      </c>
      <c r="M39" s="76" t="s">
        <v>29</v>
      </c>
    </row>
    <row r="40" spans="1:13" ht="84">
      <c r="A40" s="67" t="s">
        <v>849</v>
      </c>
      <c r="B40" s="74" t="s">
        <v>832</v>
      </c>
      <c r="C40" s="75"/>
      <c r="D40" s="70"/>
      <c r="E40" s="74" t="s">
        <v>833</v>
      </c>
      <c r="F40" s="74" t="s">
        <v>254</v>
      </c>
      <c r="G40" s="72" t="s">
        <v>32</v>
      </c>
      <c r="H40" s="73">
        <v>45984</v>
      </c>
      <c r="I40" s="56" t="s">
        <v>120</v>
      </c>
      <c r="J40" s="72"/>
      <c r="K40" s="76"/>
      <c r="L40" s="76"/>
      <c r="M40" s="76"/>
    </row>
    <row r="41" spans="1:13">
      <c r="A41" s="169" t="s">
        <v>942</v>
      </c>
      <c r="B41" s="170"/>
      <c r="C41" s="170"/>
      <c r="D41" s="170"/>
      <c r="E41" s="170"/>
      <c r="F41" s="170"/>
      <c r="G41" s="170"/>
      <c r="H41" s="170"/>
      <c r="I41" s="170"/>
      <c r="J41" s="170"/>
      <c r="K41" s="170"/>
      <c r="L41" s="170"/>
      <c r="M41" s="171"/>
    </row>
    <row r="42" spans="1:13" ht="50.4">
      <c r="A42" s="57" t="s">
        <v>850</v>
      </c>
      <c r="B42" s="35" t="s">
        <v>837</v>
      </c>
      <c r="C42" s="35" t="s">
        <v>834</v>
      </c>
      <c r="D42" s="35" t="s">
        <v>30</v>
      </c>
      <c r="E42" s="35" t="s">
        <v>835</v>
      </c>
      <c r="F42" s="35" t="s">
        <v>835</v>
      </c>
      <c r="G42" s="72" t="s">
        <v>32</v>
      </c>
      <c r="H42" s="73">
        <v>45984</v>
      </c>
      <c r="I42" s="56" t="s">
        <v>120</v>
      </c>
      <c r="J42" s="11" t="s">
        <v>32</v>
      </c>
      <c r="K42" s="12">
        <v>45987</v>
      </c>
      <c r="L42" s="56" t="s">
        <v>120</v>
      </c>
      <c r="M42" s="3"/>
    </row>
    <row r="43" spans="1:13" ht="33.6">
      <c r="A43" s="57" t="s">
        <v>851</v>
      </c>
      <c r="B43" s="35" t="s">
        <v>836</v>
      </c>
      <c r="C43" s="35" t="s">
        <v>265</v>
      </c>
      <c r="D43" s="35" t="s">
        <v>266</v>
      </c>
      <c r="E43" s="35" t="s">
        <v>841</v>
      </c>
      <c r="F43" s="35" t="s">
        <v>842</v>
      </c>
      <c r="G43" s="72" t="s">
        <v>33</v>
      </c>
      <c r="H43" s="73">
        <v>45984</v>
      </c>
      <c r="I43" s="56" t="s">
        <v>120</v>
      </c>
      <c r="J43" s="11" t="s">
        <v>32</v>
      </c>
      <c r="K43" s="12">
        <v>45987</v>
      </c>
      <c r="L43" s="56" t="s">
        <v>120</v>
      </c>
      <c r="M43" s="3"/>
    </row>
    <row r="44" spans="1:13" ht="50.4">
      <c r="A44" s="57" t="s">
        <v>852</v>
      </c>
      <c r="B44" s="35" t="s">
        <v>838</v>
      </c>
      <c r="C44" s="35" t="s">
        <v>839</v>
      </c>
      <c r="D44" s="35" t="s">
        <v>266</v>
      </c>
      <c r="E44" s="35" t="s">
        <v>840</v>
      </c>
      <c r="F44" s="35" t="s">
        <v>840</v>
      </c>
      <c r="G44" s="72" t="s">
        <v>32</v>
      </c>
      <c r="H44" s="73">
        <v>45984</v>
      </c>
      <c r="I44" s="56" t="s">
        <v>120</v>
      </c>
      <c r="J44" s="11" t="s">
        <v>32</v>
      </c>
      <c r="K44" s="12">
        <v>45987</v>
      </c>
      <c r="L44" s="56" t="s">
        <v>120</v>
      </c>
      <c r="M44" s="3"/>
    </row>
    <row r="45" spans="1:13" ht="33.6">
      <c r="A45" s="57" t="s">
        <v>853</v>
      </c>
      <c r="B45" s="35" t="s">
        <v>287</v>
      </c>
      <c r="C45" s="35" t="s">
        <v>288</v>
      </c>
      <c r="D45" s="35" t="s">
        <v>30</v>
      </c>
      <c r="E45" s="35" t="s">
        <v>289</v>
      </c>
      <c r="F45" s="35" t="s">
        <v>289</v>
      </c>
      <c r="G45" s="72" t="s">
        <v>32</v>
      </c>
      <c r="H45" s="73">
        <v>45984</v>
      </c>
      <c r="I45" s="56" t="s">
        <v>120</v>
      </c>
      <c r="J45" s="11" t="s">
        <v>32</v>
      </c>
      <c r="K45" s="12">
        <v>45987</v>
      </c>
      <c r="L45" s="56" t="s">
        <v>120</v>
      </c>
      <c r="M45" s="3"/>
    </row>
  </sheetData>
  <mergeCells count="14">
    <mergeCell ref="B1:F1"/>
    <mergeCell ref="B2:F2"/>
    <mergeCell ref="A31:A33"/>
    <mergeCell ref="B31:B33"/>
    <mergeCell ref="C31:C33"/>
    <mergeCell ref="D31:D33"/>
    <mergeCell ref="E31:E33"/>
    <mergeCell ref="F31:F33"/>
    <mergeCell ref="A41:M41"/>
    <mergeCell ref="G31:L31"/>
    <mergeCell ref="M31:M33"/>
    <mergeCell ref="G32:I32"/>
    <mergeCell ref="J32:L32"/>
    <mergeCell ref="A34:M34"/>
  </mergeCells>
  <phoneticPr fontId="20" type="noConversion"/>
  <dataValidations count="1">
    <dataValidation type="list" allowBlank="1" showErrorMessage="1" sqref="G35:G40 J35:J40 G42:G45 J42:J45" xr:uid="{108B6154-3026-4F40-BB4F-53F4478C0B61}">
      <formula1>"Passed,Untested,Failed,Blocked"</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6C8CC-82F3-4274-8C0F-036A36745C42}">
  <sheetPr>
    <tabColor rgb="FF002060"/>
  </sheetPr>
  <dimension ref="A1:M53"/>
  <sheetViews>
    <sheetView zoomScale="70" zoomScaleNormal="70" workbookViewId="0">
      <selection activeCell="F16" sqref="F16"/>
    </sheetView>
  </sheetViews>
  <sheetFormatPr defaultColWidth="14.44140625" defaultRowHeight="16.8"/>
  <cols>
    <col min="1" max="1" width="40.5546875" style="60" customWidth="1"/>
    <col min="2" max="2" width="35.6640625" style="60" customWidth="1"/>
    <col min="3" max="3" width="31" style="60" customWidth="1"/>
    <col min="4" max="4" width="36.88671875" style="60" customWidth="1"/>
    <col min="5" max="5" width="46.44140625" style="60" customWidth="1"/>
    <col min="6" max="6" width="43.88671875" style="60" customWidth="1"/>
    <col min="7" max="7" width="14" style="60" customWidth="1"/>
    <col min="8" max="8" width="18.44140625" style="60" customWidth="1"/>
    <col min="9" max="9" width="19.33203125" style="60" customWidth="1"/>
    <col min="10" max="10" width="14" style="60" customWidth="1"/>
    <col min="11" max="11" width="18.44140625" style="60" customWidth="1"/>
    <col min="12" max="12" width="19.33203125" style="60" customWidth="1"/>
    <col min="13" max="13" width="12" style="60" customWidth="1"/>
    <col min="14" max="26" width="9.109375" style="60" customWidth="1"/>
    <col min="27" max="16384" width="14.44140625" style="60"/>
  </cols>
  <sheetData>
    <row r="1" spans="1:6">
      <c r="A1" s="59" t="s">
        <v>8</v>
      </c>
      <c r="B1" s="172" t="s">
        <v>116</v>
      </c>
      <c r="C1" s="173"/>
      <c r="D1" s="173"/>
      <c r="E1" s="173"/>
      <c r="F1" s="174"/>
    </row>
    <row r="2" spans="1:6">
      <c r="A2" s="59" t="s">
        <v>9</v>
      </c>
      <c r="B2" s="175" t="s">
        <v>854</v>
      </c>
      <c r="C2" s="173"/>
      <c r="D2" s="173"/>
      <c r="E2" s="173"/>
      <c r="F2" s="174"/>
    </row>
    <row r="3" spans="1:6">
      <c r="A3" s="61"/>
      <c r="B3" s="62" t="s">
        <v>10</v>
      </c>
      <c r="C3" s="62" t="s">
        <v>11</v>
      </c>
      <c r="D3" s="62" t="s">
        <v>12</v>
      </c>
      <c r="E3" s="63" t="s">
        <v>13</v>
      </c>
      <c r="F3" s="62" t="s">
        <v>14</v>
      </c>
    </row>
    <row r="4" spans="1:6">
      <c r="A4" s="64" t="s">
        <v>15</v>
      </c>
      <c r="B4" s="53">
        <f>COUNTA(A35:A53)- 1</f>
        <v>18</v>
      </c>
      <c r="C4" s="53">
        <f>COUNTIF(G:G,"Failed")</f>
        <v>1</v>
      </c>
      <c r="D4" s="53">
        <f>COUNTIF(G:G,"Untested")</f>
        <v>0</v>
      </c>
      <c r="E4" s="53">
        <f>COUNTIF(G:G,"Blocked")</f>
        <v>0</v>
      </c>
      <c r="F4" s="201">
        <f t="shared" ref="F4:F5" si="0">B4</f>
        <v>18</v>
      </c>
    </row>
    <row r="5" spans="1:6">
      <c r="A5" s="64" t="s">
        <v>16</v>
      </c>
      <c r="B5" s="53">
        <f>COUNTA(A46:A53)</f>
        <v>8</v>
      </c>
      <c r="C5" s="53">
        <f>COUNTIF(J:J,"Failed")</f>
        <v>0</v>
      </c>
      <c r="D5" s="53">
        <f>COUNTIF(J:J,"Untested")</f>
        <v>0</v>
      </c>
      <c r="E5" s="53">
        <f>COUNTIF(J:J,"Blocked")</f>
        <v>0</v>
      </c>
      <c r="F5" s="201">
        <f t="shared" si="0"/>
        <v>8</v>
      </c>
    </row>
    <row r="31" spans="1:13">
      <c r="A31" s="178" t="s">
        <v>17</v>
      </c>
      <c r="B31" s="178" t="s">
        <v>6</v>
      </c>
      <c r="C31" s="178" t="s">
        <v>18</v>
      </c>
      <c r="D31" s="178" t="s">
        <v>19</v>
      </c>
      <c r="E31" s="124" t="s">
        <v>20</v>
      </c>
      <c r="F31" s="178" t="s">
        <v>21</v>
      </c>
      <c r="G31" s="176" t="s">
        <v>22</v>
      </c>
      <c r="H31" s="173"/>
      <c r="I31" s="173"/>
      <c r="J31" s="173"/>
      <c r="K31" s="173"/>
      <c r="L31" s="174"/>
      <c r="M31" s="178" t="s">
        <v>23</v>
      </c>
    </row>
    <row r="32" spans="1:13">
      <c r="A32" s="179"/>
      <c r="B32" s="179"/>
      <c r="C32" s="179"/>
      <c r="D32" s="179"/>
      <c r="E32" s="179"/>
      <c r="F32" s="179"/>
      <c r="G32" s="176" t="s">
        <v>24</v>
      </c>
      <c r="H32" s="173"/>
      <c r="I32" s="174"/>
      <c r="J32" s="176" t="s">
        <v>25</v>
      </c>
      <c r="K32" s="173"/>
      <c r="L32" s="174"/>
      <c r="M32" s="179"/>
    </row>
    <row r="33" spans="1:13">
      <c r="A33" s="180"/>
      <c r="B33" s="180"/>
      <c r="C33" s="180"/>
      <c r="D33" s="180"/>
      <c r="E33" s="180"/>
      <c r="F33" s="180"/>
      <c r="G33" s="65" t="s">
        <v>26</v>
      </c>
      <c r="H33" s="66" t="s">
        <v>27</v>
      </c>
      <c r="I33" s="65" t="s">
        <v>28</v>
      </c>
      <c r="J33" s="65" t="s">
        <v>26</v>
      </c>
      <c r="K33" s="65" t="s">
        <v>27</v>
      </c>
      <c r="L33" s="65" t="s">
        <v>28</v>
      </c>
      <c r="M33" s="180"/>
    </row>
    <row r="34" spans="1:13">
      <c r="A34" s="184" t="s">
        <v>943</v>
      </c>
      <c r="B34" s="170"/>
      <c r="C34" s="170"/>
      <c r="D34" s="170"/>
      <c r="E34" s="170"/>
      <c r="F34" s="170"/>
      <c r="G34" s="170"/>
      <c r="H34" s="170"/>
      <c r="I34" s="170"/>
      <c r="J34" s="170"/>
      <c r="K34" s="170"/>
      <c r="L34" s="170"/>
      <c r="M34" s="171"/>
    </row>
    <row r="35" spans="1:13" ht="33.6">
      <c r="A35" s="21" t="s">
        <v>856</v>
      </c>
      <c r="B35" s="54" t="s">
        <v>843</v>
      </c>
      <c r="C35" s="21" t="s">
        <v>29</v>
      </c>
      <c r="D35" s="21" t="s">
        <v>29</v>
      </c>
      <c r="E35" s="55" t="s">
        <v>31</v>
      </c>
      <c r="F35" s="55" t="s">
        <v>31</v>
      </c>
      <c r="G35" s="11" t="s">
        <v>32</v>
      </c>
      <c r="H35" s="12">
        <v>45769</v>
      </c>
      <c r="I35" s="56" t="s">
        <v>120</v>
      </c>
      <c r="J35" s="11"/>
      <c r="K35" s="21" t="s">
        <v>29</v>
      </c>
      <c r="L35" s="21" t="s">
        <v>29</v>
      </c>
      <c r="M35" s="21" t="s">
        <v>29</v>
      </c>
    </row>
    <row r="36" spans="1:13" ht="33.6">
      <c r="A36" s="21" t="s">
        <v>857</v>
      </c>
      <c r="B36" s="54" t="s">
        <v>246</v>
      </c>
      <c r="C36" s="21" t="s">
        <v>29</v>
      </c>
      <c r="D36" s="21" t="s">
        <v>29</v>
      </c>
      <c r="E36" s="55" t="s">
        <v>31</v>
      </c>
      <c r="F36" s="55" t="s">
        <v>31</v>
      </c>
      <c r="G36" s="11" t="s">
        <v>32</v>
      </c>
      <c r="H36" s="12">
        <v>45769</v>
      </c>
      <c r="I36" s="56" t="s">
        <v>120</v>
      </c>
      <c r="J36" s="11"/>
      <c r="K36" s="21" t="s">
        <v>29</v>
      </c>
      <c r="L36" s="21" t="s">
        <v>29</v>
      </c>
      <c r="M36" s="21" t="s">
        <v>29</v>
      </c>
    </row>
    <row r="37" spans="1:13" ht="33.6">
      <c r="A37" s="21" t="s">
        <v>858</v>
      </c>
      <c r="B37" s="54" t="s">
        <v>868</v>
      </c>
      <c r="C37" s="21"/>
      <c r="D37" s="21"/>
      <c r="E37" s="55" t="s">
        <v>31</v>
      </c>
      <c r="F37" s="55" t="s">
        <v>31</v>
      </c>
      <c r="G37" s="11" t="s">
        <v>32</v>
      </c>
      <c r="H37" s="12"/>
      <c r="I37" s="56" t="s">
        <v>120</v>
      </c>
      <c r="J37" s="11"/>
      <c r="K37" s="21"/>
      <c r="L37" s="21"/>
      <c r="M37" s="21"/>
    </row>
    <row r="38" spans="1:13" ht="33.6">
      <c r="A38" s="21" t="s">
        <v>859</v>
      </c>
      <c r="B38" s="54" t="s">
        <v>869</v>
      </c>
      <c r="C38" s="21" t="s">
        <v>29</v>
      </c>
      <c r="D38" s="21" t="s">
        <v>29</v>
      </c>
      <c r="E38" s="55" t="s">
        <v>31</v>
      </c>
      <c r="F38" s="55" t="s">
        <v>31</v>
      </c>
      <c r="G38" s="11" t="s">
        <v>32</v>
      </c>
      <c r="H38" s="12">
        <v>45769</v>
      </c>
      <c r="I38" s="56" t="s">
        <v>120</v>
      </c>
      <c r="J38" s="11"/>
      <c r="K38" s="21" t="s">
        <v>29</v>
      </c>
      <c r="L38" s="21" t="s">
        <v>29</v>
      </c>
      <c r="M38" s="21" t="s">
        <v>29</v>
      </c>
    </row>
    <row r="39" spans="1:13" ht="33.6">
      <c r="A39" s="21" t="s">
        <v>860</v>
      </c>
      <c r="B39" s="54" t="s">
        <v>870</v>
      </c>
      <c r="C39" s="21" t="s">
        <v>29</v>
      </c>
      <c r="D39" s="21" t="s">
        <v>29</v>
      </c>
      <c r="E39" s="55" t="s">
        <v>31</v>
      </c>
      <c r="F39" s="55" t="s">
        <v>31</v>
      </c>
      <c r="G39" s="11" t="s">
        <v>32</v>
      </c>
      <c r="H39" s="12">
        <v>45769</v>
      </c>
      <c r="I39" s="56" t="s">
        <v>120</v>
      </c>
      <c r="J39" s="11"/>
      <c r="K39" s="21" t="s">
        <v>29</v>
      </c>
      <c r="L39" s="21" t="s">
        <v>29</v>
      </c>
      <c r="M39" s="21" t="s">
        <v>29</v>
      </c>
    </row>
    <row r="40" spans="1:13" ht="33.6">
      <c r="A40" s="21" t="s">
        <v>861</v>
      </c>
      <c r="B40" s="54" t="s">
        <v>871</v>
      </c>
      <c r="C40" s="21"/>
      <c r="D40" s="21"/>
      <c r="E40" s="55" t="s">
        <v>31</v>
      </c>
      <c r="F40" s="55" t="s">
        <v>31</v>
      </c>
      <c r="G40" s="11" t="s">
        <v>32</v>
      </c>
      <c r="H40" s="12">
        <v>45769</v>
      </c>
      <c r="I40" s="56" t="s">
        <v>120</v>
      </c>
      <c r="J40" s="11"/>
      <c r="K40" s="21"/>
      <c r="L40" s="21"/>
      <c r="M40" s="21"/>
    </row>
    <row r="41" spans="1:13" ht="50.4">
      <c r="A41" s="21" t="s">
        <v>862</v>
      </c>
      <c r="B41" s="54" t="s">
        <v>872</v>
      </c>
      <c r="C41" s="21"/>
      <c r="D41" s="21"/>
      <c r="E41" s="55" t="s">
        <v>877</v>
      </c>
      <c r="F41" s="55" t="s">
        <v>877</v>
      </c>
      <c r="G41" s="11" t="s">
        <v>32</v>
      </c>
      <c r="H41" s="12"/>
      <c r="I41" s="56" t="s">
        <v>120</v>
      </c>
      <c r="J41" s="11"/>
      <c r="K41" s="21"/>
      <c r="L41" s="21"/>
      <c r="M41" s="21"/>
    </row>
    <row r="42" spans="1:13" ht="33.6">
      <c r="A42" s="21" t="s">
        <v>873</v>
      </c>
      <c r="B42" s="54" t="s">
        <v>595</v>
      </c>
      <c r="C42" s="21"/>
      <c r="D42" s="21"/>
      <c r="E42" s="55" t="s">
        <v>150</v>
      </c>
      <c r="F42" s="55" t="s">
        <v>150</v>
      </c>
      <c r="G42" s="11" t="s">
        <v>32</v>
      </c>
      <c r="H42" s="12"/>
      <c r="I42" s="56" t="s">
        <v>120</v>
      </c>
      <c r="J42" s="11"/>
      <c r="K42" s="21"/>
      <c r="L42" s="21"/>
      <c r="M42" s="21"/>
    </row>
    <row r="43" spans="1:13" ht="50.4">
      <c r="A43" s="21" t="s">
        <v>874</v>
      </c>
      <c r="B43" s="54" t="s">
        <v>302</v>
      </c>
      <c r="C43" s="21"/>
      <c r="D43" s="21"/>
      <c r="E43" s="55" t="s">
        <v>303</v>
      </c>
      <c r="F43" s="55" t="s">
        <v>303</v>
      </c>
      <c r="G43" s="11" t="s">
        <v>32</v>
      </c>
      <c r="H43" s="12"/>
      <c r="I43" s="56" t="s">
        <v>120</v>
      </c>
      <c r="J43" s="11"/>
      <c r="K43" s="21"/>
      <c r="L43" s="21"/>
      <c r="M43" s="21"/>
    </row>
    <row r="44" spans="1:13" ht="50.4">
      <c r="A44" s="21" t="s">
        <v>875</v>
      </c>
      <c r="B44" s="54" t="s">
        <v>876</v>
      </c>
      <c r="C44" s="21"/>
      <c r="D44" s="21"/>
      <c r="E44" s="55" t="s">
        <v>305</v>
      </c>
      <c r="F44" s="55" t="s">
        <v>305</v>
      </c>
      <c r="G44" s="11" t="s">
        <v>32</v>
      </c>
      <c r="H44" s="12"/>
      <c r="I44" s="56" t="s">
        <v>120</v>
      </c>
      <c r="J44" s="11"/>
      <c r="K44" s="21"/>
      <c r="L44" s="21"/>
      <c r="M44" s="21"/>
    </row>
    <row r="45" spans="1:13">
      <c r="A45" s="181" t="s">
        <v>944</v>
      </c>
      <c r="B45" s="182"/>
      <c r="C45" s="182"/>
      <c r="D45" s="182"/>
      <c r="E45" s="182"/>
      <c r="F45" s="182"/>
      <c r="G45" s="182"/>
      <c r="H45" s="182"/>
      <c r="I45" s="182"/>
      <c r="J45" s="182"/>
      <c r="K45" s="182"/>
      <c r="L45" s="182"/>
      <c r="M45" s="183"/>
    </row>
    <row r="46" spans="1:13" ht="84">
      <c r="A46" s="57" t="s">
        <v>863</v>
      </c>
      <c r="B46" s="35" t="s">
        <v>878</v>
      </c>
      <c r="C46" s="35" t="s">
        <v>879</v>
      </c>
      <c r="D46" s="35" t="s">
        <v>880</v>
      </c>
      <c r="E46" s="35" t="s">
        <v>881</v>
      </c>
      <c r="F46" s="35" t="s">
        <v>881</v>
      </c>
      <c r="G46" s="11" t="s">
        <v>32</v>
      </c>
      <c r="H46" s="12">
        <v>45769</v>
      </c>
      <c r="I46" s="56" t="s">
        <v>120</v>
      </c>
      <c r="J46" s="11" t="s">
        <v>32</v>
      </c>
      <c r="K46" s="12">
        <v>45771</v>
      </c>
      <c r="L46" s="56" t="s">
        <v>120</v>
      </c>
      <c r="M46" s="3"/>
    </row>
    <row r="47" spans="1:13" ht="67.2">
      <c r="A47" s="57" t="s">
        <v>864</v>
      </c>
      <c r="B47" s="35" t="s">
        <v>882</v>
      </c>
      <c r="C47" s="35" t="s">
        <v>885</v>
      </c>
      <c r="D47" s="35" t="s">
        <v>30</v>
      </c>
      <c r="E47" s="35" t="s">
        <v>883</v>
      </c>
      <c r="F47" s="35" t="s">
        <v>883</v>
      </c>
      <c r="G47" s="11" t="s">
        <v>32</v>
      </c>
      <c r="H47" s="12">
        <v>45769</v>
      </c>
      <c r="I47" s="56" t="s">
        <v>120</v>
      </c>
      <c r="J47" s="11" t="s">
        <v>32</v>
      </c>
      <c r="K47" s="12">
        <v>45771</v>
      </c>
      <c r="L47" s="56" t="s">
        <v>120</v>
      </c>
      <c r="M47" s="3"/>
    </row>
    <row r="48" spans="1:13" ht="84">
      <c r="A48" s="57" t="s">
        <v>865</v>
      </c>
      <c r="B48" s="35" t="s">
        <v>884</v>
      </c>
      <c r="C48" s="35" t="s">
        <v>886</v>
      </c>
      <c r="D48" s="35" t="s">
        <v>30</v>
      </c>
      <c r="E48" s="35" t="s">
        <v>887</v>
      </c>
      <c r="F48" s="35" t="s">
        <v>888</v>
      </c>
      <c r="G48" s="11" t="s">
        <v>33</v>
      </c>
      <c r="H48" s="12">
        <v>45769</v>
      </c>
      <c r="I48" s="56" t="s">
        <v>120</v>
      </c>
      <c r="J48" s="11" t="s">
        <v>32</v>
      </c>
      <c r="K48" s="12">
        <v>45771</v>
      </c>
      <c r="L48" s="56" t="s">
        <v>120</v>
      </c>
      <c r="M48" s="3"/>
    </row>
    <row r="49" spans="1:13" ht="168">
      <c r="A49" s="57" t="s">
        <v>866</v>
      </c>
      <c r="B49" s="35" t="s">
        <v>889</v>
      </c>
      <c r="C49" s="35" t="s">
        <v>890</v>
      </c>
      <c r="D49" s="35" t="s">
        <v>30</v>
      </c>
      <c r="E49" s="35" t="s">
        <v>891</v>
      </c>
      <c r="F49" s="35" t="s">
        <v>891</v>
      </c>
      <c r="G49" s="11" t="s">
        <v>32</v>
      </c>
      <c r="H49" s="12">
        <v>45769</v>
      </c>
      <c r="I49" s="56" t="s">
        <v>120</v>
      </c>
      <c r="J49" s="11" t="s">
        <v>32</v>
      </c>
      <c r="K49" s="12">
        <v>45771</v>
      </c>
      <c r="L49" s="56" t="s">
        <v>120</v>
      </c>
      <c r="M49" s="3"/>
    </row>
    <row r="50" spans="1:13" ht="117.6">
      <c r="A50" s="57" t="s">
        <v>867</v>
      </c>
      <c r="B50" s="35" t="s">
        <v>892</v>
      </c>
      <c r="C50" s="35" t="s">
        <v>893</v>
      </c>
      <c r="D50" s="35" t="s">
        <v>30</v>
      </c>
      <c r="E50" s="35" t="s">
        <v>894</v>
      </c>
      <c r="F50" s="35" t="s">
        <v>894</v>
      </c>
      <c r="G50" s="11" t="s">
        <v>32</v>
      </c>
      <c r="H50" s="12"/>
      <c r="I50" s="56"/>
      <c r="J50" s="11"/>
      <c r="K50" s="12"/>
      <c r="L50" s="56"/>
      <c r="M50" s="3"/>
    </row>
    <row r="51" spans="1:13" ht="84">
      <c r="A51" s="57" t="s">
        <v>904</v>
      </c>
      <c r="B51" s="35" t="s">
        <v>895</v>
      </c>
      <c r="C51" s="35" t="s">
        <v>896</v>
      </c>
      <c r="D51" s="35" t="s">
        <v>30</v>
      </c>
      <c r="E51" s="35" t="s">
        <v>897</v>
      </c>
      <c r="F51" s="35" t="s">
        <v>897</v>
      </c>
      <c r="G51" s="11" t="s">
        <v>32</v>
      </c>
      <c r="H51" s="12"/>
      <c r="I51" s="56"/>
      <c r="J51" s="11"/>
      <c r="K51" s="12"/>
      <c r="L51" s="56"/>
      <c r="M51" s="3"/>
    </row>
    <row r="52" spans="1:13" ht="100.8">
      <c r="A52" s="57" t="s">
        <v>905</v>
      </c>
      <c r="B52" s="35" t="s">
        <v>898</v>
      </c>
      <c r="C52" s="35" t="s">
        <v>899</v>
      </c>
      <c r="D52" s="35" t="s">
        <v>30</v>
      </c>
      <c r="E52" s="35" t="s">
        <v>900</v>
      </c>
      <c r="F52" s="35" t="s">
        <v>900</v>
      </c>
      <c r="G52" s="11" t="s">
        <v>32</v>
      </c>
      <c r="H52" s="12"/>
      <c r="I52" s="56"/>
      <c r="J52" s="11"/>
      <c r="K52" s="12"/>
      <c r="L52" s="56"/>
      <c r="M52" s="3"/>
    </row>
    <row r="53" spans="1:13" ht="67.2">
      <c r="A53" s="57" t="s">
        <v>906</v>
      </c>
      <c r="B53" s="35" t="s">
        <v>901</v>
      </c>
      <c r="C53" s="35" t="s">
        <v>902</v>
      </c>
      <c r="D53" s="35" t="s">
        <v>30</v>
      </c>
      <c r="E53" s="35" t="s">
        <v>903</v>
      </c>
      <c r="F53" s="35" t="s">
        <v>903</v>
      </c>
      <c r="G53" s="11" t="s">
        <v>32</v>
      </c>
      <c r="H53" s="58"/>
      <c r="I53" s="56" t="s">
        <v>120</v>
      </c>
      <c r="J53" s="58"/>
      <c r="K53" s="58"/>
      <c r="L53" s="56" t="s">
        <v>120</v>
      </c>
      <c r="M53" s="58"/>
    </row>
  </sheetData>
  <mergeCells count="14">
    <mergeCell ref="A45:M45"/>
    <mergeCell ref="B1:F1"/>
    <mergeCell ref="B2:F2"/>
    <mergeCell ref="A31:A33"/>
    <mergeCell ref="B31:B33"/>
    <mergeCell ref="C31:C33"/>
    <mergeCell ref="D31:D33"/>
    <mergeCell ref="E31:E33"/>
    <mergeCell ref="F31:F33"/>
    <mergeCell ref="G31:L31"/>
    <mergeCell ref="M31:M33"/>
    <mergeCell ref="G32:I32"/>
    <mergeCell ref="J32:L32"/>
    <mergeCell ref="A34:M34"/>
  </mergeCells>
  <phoneticPr fontId="20" type="noConversion"/>
  <dataValidations count="1">
    <dataValidation type="list" allowBlank="1" showErrorMessage="1" sqref="J35:J44 G35:G44 J46:J52 G46:G53" xr:uid="{0ED66AD6-21E0-4901-BA31-31AA6AC6FC56}">
      <formula1>"Passed,Untested,Failed,Blocked"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Trường hợp kiểm thử</vt:lpstr>
      <vt:lpstr>Giỏ hàng</vt:lpstr>
      <vt:lpstr>Đặt bàn</vt:lpstr>
      <vt:lpstr>Order</vt:lpstr>
      <vt:lpstr>Lịch sử đặt hàng</vt:lpstr>
      <vt:lpstr>Quản lý đặt bàn</vt:lpstr>
      <vt:lpstr>Danh sách khuyến mãi</vt:lpstr>
      <vt:lpstr>Thêm khuyến mãi</vt:lpstr>
      <vt:lpstr>Danh sách danh mục</vt:lpstr>
      <vt:lpstr>Quản lý đặt hàng</vt:lpstr>
      <vt:lpstr>Thống kê </vt:lpstr>
      <vt:lpstr>Danh sách kho </vt:lpstr>
      <vt:lpstr>Thêm nguyên liệu</vt:lpstr>
      <vt:lpstr>Cập nhật nguyên liệu</vt:lpstr>
      <vt:lpstr>Quản lý phiếu nhập kho</vt:lpstr>
      <vt:lpstr>Tạo phiếu nhập kho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Huy Phạm Tuấn</cp:lastModifiedBy>
  <dcterms:created xsi:type="dcterms:W3CDTF">2021-04-26T08:47:00Z</dcterms:created>
  <dcterms:modified xsi:type="dcterms:W3CDTF">2025-12-14T09:49:25Z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2024-11-14T08:58:05Z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ed9d25fb-943b-47a7-96c4-91b974a6cf58</vt:lpwstr>
  </property>
  <property fmtid="{D5CDD505-2E9C-101B-9397-08002B2CF9AE}" pid="8" name="MSIP_Label_defa4170-0d19-0005-0004-bc88714345d2_ContentBits">
    <vt:lpwstr>0</vt:lpwstr>
  </property>
  <property fmtid="{D5CDD505-2E9C-101B-9397-08002B2CF9AE}" pid="9" name="ICV">
    <vt:lpwstr>45212A1734714742A01B708CF92E7FE0_12</vt:lpwstr>
  </property>
  <property fmtid="{D5CDD505-2E9C-101B-9397-08002B2CF9AE}" pid="10" name="KSOProductBuildVer">
    <vt:lpwstr>1033-12.2.0.21179</vt:lpwstr>
  </property>
</Properties>
</file>