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 filterPrivacy="1"/>
  <xr:revisionPtr revIDLastSave="2" documentId="11_F25DC773A252ABEACE02ECED6B9C75145ADE58A4" xr6:coauthVersionLast="36" xr6:coauthVersionMax="36" xr10:uidLastSave="{C6828F19-0A4B-49E9-ABF3-208678892ED5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4" i="1" l="1"/>
  <c r="X43" i="1"/>
  <c r="X42" i="1"/>
  <c r="Y41" i="1"/>
  <c r="X41" i="1"/>
  <c r="X40" i="1"/>
  <c r="X39" i="1"/>
  <c r="X38" i="1"/>
  <c r="X37" i="1"/>
  <c r="Y36" i="1"/>
  <c r="X36" i="1"/>
  <c r="Y37" i="1" s="1"/>
  <c r="Y38" i="1" s="1"/>
  <c r="Y39" i="1" s="1"/>
  <c r="Y40" i="1" s="1"/>
  <c r="X35" i="1"/>
  <c r="X34" i="1"/>
  <c r="X33" i="1"/>
  <c r="X32" i="1"/>
  <c r="X31" i="1"/>
  <c r="X30" i="1"/>
  <c r="Y29" i="1"/>
  <c r="Y30" i="1" s="1"/>
  <c r="Y31" i="1" s="1"/>
  <c r="Y32" i="1" s="1"/>
  <c r="Y33" i="1" s="1"/>
  <c r="Y34" i="1" s="1"/>
  <c r="Y35" i="1" s="1"/>
  <c r="X29" i="1"/>
  <c r="X28" i="1"/>
  <c r="X27" i="1"/>
  <c r="X26" i="1"/>
  <c r="X25" i="1"/>
  <c r="X24" i="1"/>
  <c r="X23" i="1"/>
  <c r="Y22" i="1"/>
  <c r="Y23" i="1" s="1"/>
  <c r="Y24" i="1" s="1"/>
  <c r="Y25" i="1" s="1"/>
  <c r="Y26" i="1" s="1"/>
  <c r="Y27" i="1" s="1"/>
  <c r="Y28" i="1" s="1"/>
  <c r="X22" i="1"/>
  <c r="X21" i="1"/>
  <c r="X20" i="1"/>
  <c r="X19" i="1"/>
  <c r="Y18" i="1"/>
  <c r="Y19" i="1" s="1"/>
  <c r="Y20" i="1" s="1"/>
  <c r="Y21" i="1" s="1"/>
  <c r="X18" i="1"/>
  <c r="X17" i="1"/>
  <c r="X16" i="1"/>
  <c r="X15" i="1"/>
  <c r="X14" i="1"/>
  <c r="X13" i="1"/>
  <c r="X12" i="1"/>
  <c r="X11" i="1"/>
  <c r="Y10" i="1"/>
  <c r="X10" i="1"/>
  <c r="X9" i="1"/>
  <c r="X8" i="1"/>
  <c r="X7" i="1"/>
  <c r="X6" i="1"/>
  <c r="X5" i="1"/>
  <c r="X4" i="1"/>
  <c r="X3" i="1"/>
  <c r="Y2" i="1"/>
  <c r="Y3" i="1" s="1"/>
  <c r="Y4" i="1" s="1"/>
  <c r="Y5" i="1" s="1"/>
  <c r="Y6" i="1" s="1"/>
  <c r="Y7" i="1" s="1"/>
  <c r="Y8" i="1" s="1"/>
  <c r="Y9" i="1" s="1"/>
  <c r="X2" i="1"/>
  <c r="Y11" i="1" l="1"/>
  <c r="Y12" i="1" s="1"/>
  <c r="Y13" i="1" s="1"/>
  <c r="Y14" i="1" s="1"/>
  <c r="Y15" i="1" s="1"/>
  <c r="Y16" i="1" s="1"/>
  <c r="Y17" i="1" s="1"/>
  <c r="Y42" i="1"/>
  <c r="Y43" i="1" s="1"/>
  <c r="Y44" i="1" s="1"/>
</calcChain>
</file>

<file path=xl/sharedStrings.xml><?xml version="1.0" encoding="utf-8"?>
<sst xmlns="http://schemas.openxmlformats.org/spreadsheetml/2006/main" count="586" uniqueCount="105">
  <si>
    <t>centre_n</t>
  </si>
  <si>
    <t>to_from_centre_i</t>
  </si>
  <si>
    <t>week_day</t>
  </si>
  <si>
    <t>time_range</t>
  </si>
  <si>
    <t>Trip_Start_Time</t>
  </si>
  <si>
    <t>Trip_End_Time</t>
  </si>
  <si>
    <t>vehicle_plate</t>
  </si>
  <si>
    <t>duration_min</t>
  </si>
  <si>
    <t>svc_type</t>
  </si>
  <si>
    <t>nric_fin</t>
  </si>
  <si>
    <t>name_surname</t>
  </si>
  <si>
    <t>trans_cap_sub_type_n</t>
  </si>
  <si>
    <t>client_seq_n</t>
  </si>
  <si>
    <t>client_postal_code</t>
  </si>
  <si>
    <t>centr_postal_code</t>
  </si>
  <si>
    <t>gender</t>
  </si>
  <si>
    <t>Trip_ID</t>
  </si>
  <si>
    <t>Loading Time</t>
  </si>
  <si>
    <t>FromToPostal</t>
  </si>
  <si>
    <t>distance_km</t>
  </si>
  <si>
    <t>min_n</t>
  </si>
  <si>
    <t>min (+ Svc time)</t>
  </si>
  <si>
    <t>Caregiver</t>
  </si>
  <si>
    <t>Pick up Time_Format</t>
  </si>
  <si>
    <t>Pick up Time/Delivery</t>
  </si>
  <si>
    <t>IH/OS</t>
  </si>
  <si>
    <t>Cluster</t>
  </si>
  <si>
    <t>AMK</t>
  </si>
  <si>
    <t>(1) To Centre</t>
  </si>
  <si>
    <t>(1) Mon</t>
  </si>
  <si>
    <t xml:space="preserve"> 08:00-08:30</t>
  </si>
  <si>
    <t>7:42</t>
  </si>
  <si>
    <t>8:15</t>
  </si>
  <si>
    <t>PC8170U</t>
  </si>
  <si>
    <t>DayCare</t>
  </si>
  <si>
    <t>7:41</t>
  </si>
  <si>
    <t>PC9225D</t>
  </si>
  <si>
    <t xml:space="preserve"> 09:00-09:30</t>
  </si>
  <si>
    <t>8:59</t>
  </si>
  <si>
    <t>9:15</t>
  </si>
  <si>
    <t>8:25</t>
  </si>
  <si>
    <t>9:9</t>
  </si>
  <si>
    <t xml:space="preserve"> 09:30-10:00</t>
  </si>
  <si>
    <t>9:19</t>
  </si>
  <si>
    <t>9:58</t>
  </si>
  <si>
    <t xml:space="preserve"> 10:00-10:30</t>
  </si>
  <si>
    <t>9:45</t>
  </si>
  <si>
    <t>10:15</t>
  </si>
  <si>
    <t>Rehab</t>
  </si>
  <si>
    <t xml:space="preserve"> 11:00-11:30</t>
  </si>
  <si>
    <t>11:6</t>
  </si>
  <si>
    <t>11:15</t>
  </si>
  <si>
    <t xml:space="preserve"> 13:00-13:30</t>
  </si>
  <si>
    <t>12:35</t>
  </si>
  <si>
    <t>13:3</t>
  </si>
  <si>
    <t>Ambulant</t>
  </si>
  <si>
    <t>Female</t>
  </si>
  <si>
    <t>560561-560576</t>
  </si>
  <si>
    <t>Outsource</t>
  </si>
  <si>
    <t>North</t>
  </si>
  <si>
    <t>Male</t>
  </si>
  <si>
    <t>560576-560444</t>
  </si>
  <si>
    <t>560444-560442</t>
  </si>
  <si>
    <t>560442-560442</t>
  </si>
  <si>
    <t>560442-560336</t>
  </si>
  <si>
    <t>560336-560350</t>
  </si>
  <si>
    <t>560350-560337</t>
  </si>
  <si>
    <t>560337-569341</t>
  </si>
  <si>
    <t>789452-560219</t>
  </si>
  <si>
    <t>Inhouse</t>
  </si>
  <si>
    <t>560219-560301</t>
  </si>
  <si>
    <t>560301-560323</t>
  </si>
  <si>
    <t>560323-560322</t>
  </si>
  <si>
    <t>560322-560343</t>
  </si>
  <si>
    <t>560343-560311</t>
  </si>
  <si>
    <t>560311-560214</t>
  </si>
  <si>
    <t>560214-569341</t>
  </si>
  <si>
    <t>Wheelchair</t>
  </si>
  <si>
    <t>560216-561309</t>
  </si>
  <si>
    <t>561309-560205</t>
  </si>
  <si>
    <t>560205-560207</t>
  </si>
  <si>
    <t>560207-569341</t>
  </si>
  <si>
    <t>570155-570124</t>
  </si>
  <si>
    <t>570124-570105</t>
  </si>
  <si>
    <t>570105-576076</t>
  </si>
  <si>
    <t>576076-570225</t>
  </si>
  <si>
    <t>570225-570249</t>
  </si>
  <si>
    <t>570249-560223</t>
  </si>
  <si>
    <t>560223-569341</t>
  </si>
  <si>
    <t>560610-560462</t>
  </si>
  <si>
    <t>560462-560472</t>
  </si>
  <si>
    <t>560472-560416</t>
  </si>
  <si>
    <t>560416-560433</t>
  </si>
  <si>
    <t>560433-560433</t>
  </si>
  <si>
    <t>560433-560440</t>
  </si>
  <si>
    <t>560440-569341</t>
  </si>
  <si>
    <t>570229-560470</t>
  </si>
  <si>
    <t>560470-560411</t>
  </si>
  <si>
    <t>560411-560330</t>
  </si>
  <si>
    <t>560330-569341</t>
  </si>
  <si>
    <t>560343-569341</t>
  </si>
  <si>
    <t>560427-560422</t>
  </si>
  <si>
    <t>560422-560336</t>
  </si>
  <si>
    <t>560336-561307</t>
  </si>
  <si>
    <t>561307-569341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</si>
</sst>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h:mm:ss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" fontId="0" fillId="2" borderId="0" xfId="0" applyNumberFormat="1" applyFill="1"/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4"/>
  <sheetViews>
    <sheetView tabSelected="1" topLeftCell="G1" workbookViewId="0">
      <selection sqref="A1:AA1048576"/>
    </sheetView>
  </sheetViews>
  <sheetFormatPr defaultRowHeight="15" x14ac:dyDescent="0.25"/>
  <cols>
    <col min="7" max="7" width="13.140625" bestFit="1" customWidth="1"/>
    <col min="11" max="11" width="14.85546875" style="9" bestFit="1" customWidth="1"/>
    <col min="12" max="12" width="21" bestFit="1" customWidth="1"/>
    <col min="13" max="13" width="12.28515625" bestFit="1" customWidth="1"/>
    <col min="14" max="14" width="18" bestFit="1" customWidth="1"/>
    <col min="15" max="15" width="17.5703125" bestFit="1" customWidth="1"/>
    <col min="16" max="17" width="7.28515625" bestFit="1" customWidth="1"/>
    <col min="18" max="18" width="12.7109375" bestFit="1" customWidth="1"/>
    <col min="19" max="19" width="13.28515625" bestFit="1" customWidth="1"/>
    <col min="20" max="20" width="8.42578125" bestFit="1" customWidth="1"/>
    <col min="21" max="21" width="6.5703125" bestFit="1" customWidth="1"/>
    <col min="23" max="23" width="8.7109375" bestFit="1" customWidth="1"/>
    <col min="24" max="24" width="19.7109375" bestFit="1" customWidth="1"/>
    <col min="25" max="25" width="20.7109375" bestFit="1" customWidth="1"/>
    <col min="26" max="26" width="10.140625" bestFit="1" customWidth="1"/>
    <col min="27" max="27" width="7.28515625" bestFit="1" customWidth="1"/>
  </cols>
  <sheetData>
    <row r="1" spans="1:27" s="9" customFormat="1" ht="30" x14ac:dyDescent="0.25">
      <c r="A1" s="3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6" t="s">
        <v>19</v>
      </c>
      <c r="U1" s="6" t="s">
        <v>20</v>
      </c>
      <c r="V1" s="7" t="s">
        <v>21</v>
      </c>
      <c r="W1" s="8" t="s">
        <v>22</v>
      </c>
      <c r="X1" s="5" t="s">
        <v>23</v>
      </c>
      <c r="Y1" s="5" t="s">
        <v>24</v>
      </c>
      <c r="Z1" s="9" t="s">
        <v>25</v>
      </c>
      <c r="AA1" s="9" t="s">
        <v>26</v>
      </c>
    </row>
    <row r="2" spans="1:27" x14ac:dyDescent="0.25">
      <c r="A2" s="1" t="s">
        <v>27</v>
      </c>
      <c r="B2" s="1" t="s">
        <v>28</v>
      </c>
      <c r="C2" s="1" t="s">
        <v>29</v>
      </c>
      <c r="D2" s="1" t="s">
        <v>30</v>
      </c>
      <c r="E2" s="2" t="s">
        <v>31</v>
      </c>
      <c r="F2" s="10" t="s">
        <v>32</v>
      </c>
      <c r="G2" s="1" t="s">
        <v>33</v>
      </c>
      <c r="H2" s="1">
        <v>33.25</v>
      </c>
      <c r="I2" s="1" t="s">
        <v>34</v>
      </c>
      <c r="K2" s="3">
        <v>4</v>
      </c>
      <c r="L2" s="1" t="s">
        <v>55</v>
      </c>
      <c r="M2" s="1">
        <v>1</v>
      </c>
      <c r="N2" s="1">
        <v>560561</v>
      </c>
      <c r="O2" s="1">
        <v>569341</v>
      </c>
      <c r="P2" s="1" t="s">
        <v>56</v>
      </c>
      <c r="Q2" s="1">
        <v>1</v>
      </c>
      <c r="R2" s="1">
        <v>1</v>
      </c>
      <c r="S2" s="1" t="s">
        <v>57</v>
      </c>
      <c r="T2" s="1">
        <v>1</v>
      </c>
      <c r="U2" s="1">
        <v>4.5999999999999996</v>
      </c>
      <c r="V2" s="11">
        <v>5.6</v>
      </c>
      <c r="W2">
        <v>0</v>
      </c>
      <c r="X2" s="5">
        <f t="shared" ref="X2:X44" si="0">V2/24/60</f>
        <v>3.8888888888888883E-3</v>
      </c>
      <c r="Y2" s="12" t="str">
        <f>IF(AND(M2=1,Q2=Q3,B2="(1) To Centre"),E2,IF(AND(M2=1,Q2=Q3,B2="(2) From Centre"),E2+X1,Y1+X1))</f>
        <v>7:42</v>
      </c>
      <c r="Z2" t="s">
        <v>58</v>
      </c>
      <c r="AA2" t="s">
        <v>59</v>
      </c>
    </row>
    <row r="3" spans="1:27" x14ac:dyDescent="0.25">
      <c r="A3" s="1" t="s">
        <v>27</v>
      </c>
      <c r="B3" s="1" t="s">
        <v>28</v>
      </c>
      <c r="C3" s="1" t="s">
        <v>29</v>
      </c>
      <c r="D3" s="1" t="s">
        <v>30</v>
      </c>
      <c r="E3" s="2" t="s">
        <v>31</v>
      </c>
      <c r="F3" s="10" t="s">
        <v>32</v>
      </c>
      <c r="G3" s="1" t="s">
        <v>33</v>
      </c>
      <c r="H3" s="1">
        <v>33.25</v>
      </c>
      <c r="I3" s="1" t="s">
        <v>34</v>
      </c>
      <c r="K3" s="3">
        <v>5</v>
      </c>
      <c r="L3" s="1" t="s">
        <v>55</v>
      </c>
      <c r="M3" s="1">
        <v>2</v>
      </c>
      <c r="N3" s="1">
        <v>560576</v>
      </c>
      <c r="O3" s="1">
        <v>569341</v>
      </c>
      <c r="P3" s="1" t="s">
        <v>60</v>
      </c>
      <c r="Q3" s="1">
        <v>1</v>
      </c>
      <c r="R3" s="1">
        <v>1</v>
      </c>
      <c r="S3" s="1" t="s">
        <v>61</v>
      </c>
      <c r="T3" s="1">
        <v>1.1379999999999999</v>
      </c>
      <c r="U3" s="1">
        <v>4.4000000000000004</v>
      </c>
      <c r="V3" s="11">
        <v>5.4</v>
      </c>
      <c r="W3">
        <v>0</v>
      </c>
      <c r="X3" s="5">
        <f t="shared" si="0"/>
        <v>3.7500000000000003E-3</v>
      </c>
      <c r="Y3" s="12">
        <f>IF(AND(M3=1,Q3=Q4,B3="(1) To Centre"),E3,IF(AND(M3=1,Q3=Q4,B3="(2) From Centre"),E3+X2,Y2+X2))</f>
        <v>0.32472222222222225</v>
      </c>
      <c r="Z3" t="s">
        <v>58</v>
      </c>
      <c r="AA3" t="s">
        <v>59</v>
      </c>
    </row>
    <row r="4" spans="1:27" x14ac:dyDescent="0.25">
      <c r="A4" s="1" t="s">
        <v>27</v>
      </c>
      <c r="B4" s="1" t="s">
        <v>28</v>
      </c>
      <c r="C4" s="1" t="s">
        <v>29</v>
      </c>
      <c r="D4" s="1" t="s">
        <v>30</v>
      </c>
      <c r="E4" s="2" t="s">
        <v>31</v>
      </c>
      <c r="F4" s="10" t="s">
        <v>32</v>
      </c>
      <c r="G4" s="1" t="s">
        <v>33</v>
      </c>
      <c r="H4" s="1">
        <v>33.25</v>
      </c>
      <c r="I4" s="1" t="s">
        <v>34</v>
      </c>
      <c r="K4" s="3">
        <v>6</v>
      </c>
      <c r="L4" s="1" t="s">
        <v>55</v>
      </c>
      <c r="M4" s="1">
        <v>3</v>
      </c>
      <c r="N4" s="1">
        <v>560444</v>
      </c>
      <c r="O4" s="1">
        <v>569341</v>
      </c>
      <c r="P4" s="1" t="s">
        <v>60</v>
      </c>
      <c r="Q4" s="1">
        <v>1</v>
      </c>
      <c r="R4" s="1">
        <v>1</v>
      </c>
      <c r="S4" s="1" t="s">
        <v>62</v>
      </c>
      <c r="T4" s="1">
        <v>0.249</v>
      </c>
      <c r="U4" s="1">
        <v>1.3833299999999999</v>
      </c>
      <c r="V4" s="11">
        <v>2.3833299999999999</v>
      </c>
      <c r="W4">
        <v>0</v>
      </c>
      <c r="X4" s="5">
        <f t="shared" si="0"/>
        <v>1.6550902777777777E-3</v>
      </c>
      <c r="Y4" s="12">
        <f>IF(AND(M4=1,Q4=Q5,B4="(1) To Centre"),E4,IF(AND(M4=1,Q4=Q5,B4="(2) From Centre"),E4+X3,Y3+X3))</f>
        <v>0.32847222222222222</v>
      </c>
      <c r="Z4" t="s">
        <v>58</v>
      </c>
      <c r="AA4" t="s">
        <v>59</v>
      </c>
    </row>
    <row r="5" spans="1:27" x14ac:dyDescent="0.25">
      <c r="A5" s="1" t="s">
        <v>27</v>
      </c>
      <c r="B5" s="1" t="s">
        <v>28</v>
      </c>
      <c r="C5" s="1" t="s">
        <v>29</v>
      </c>
      <c r="D5" s="1" t="s">
        <v>30</v>
      </c>
      <c r="E5" s="2" t="s">
        <v>31</v>
      </c>
      <c r="F5" s="10" t="s">
        <v>32</v>
      </c>
      <c r="G5" s="1" t="s">
        <v>33</v>
      </c>
      <c r="H5" s="1">
        <v>33.25</v>
      </c>
      <c r="I5" s="1" t="s">
        <v>34</v>
      </c>
      <c r="K5" s="3">
        <v>7</v>
      </c>
      <c r="L5" s="1" t="s">
        <v>55</v>
      </c>
      <c r="M5" s="1">
        <v>4</v>
      </c>
      <c r="N5" s="1">
        <v>560442</v>
      </c>
      <c r="O5" s="1">
        <v>569341</v>
      </c>
      <c r="P5" s="1" t="s">
        <v>60</v>
      </c>
      <c r="Q5" s="1">
        <v>1</v>
      </c>
      <c r="R5" s="1">
        <v>1</v>
      </c>
      <c r="S5" s="1" t="s">
        <v>63</v>
      </c>
      <c r="T5" s="1">
        <v>0</v>
      </c>
      <c r="U5" s="1">
        <v>0</v>
      </c>
      <c r="V5" s="11">
        <v>1</v>
      </c>
      <c r="W5">
        <v>0</v>
      </c>
      <c r="X5" s="5">
        <f t="shared" si="0"/>
        <v>6.9444444444444436E-4</v>
      </c>
      <c r="Y5" s="12">
        <f>IF(AND(M5=1,Q5=Q6,B5="(1) To Centre"),E5,IF(AND(M5=1,Q5=Q6,B5="(2) From Centre"),E5+X4,Y4+X4))</f>
        <v>0.33012731249999999</v>
      </c>
      <c r="Z5" t="s">
        <v>58</v>
      </c>
      <c r="AA5" t="s">
        <v>59</v>
      </c>
    </row>
    <row r="6" spans="1:27" x14ac:dyDescent="0.25">
      <c r="A6" s="1" t="s">
        <v>27</v>
      </c>
      <c r="B6" s="1" t="s">
        <v>28</v>
      </c>
      <c r="C6" s="1" t="s">
        <v>29</v>
      </c>
      <c r="D6" s="1" t="s">
        <v>30</v>
      </c>
      <c r="E6" s="2" t="s">
        <v>31</v>
      </c>
      <c r="F6" s="10" t="s">
        <v>32</v>
      </c>
      <c r="G6" s="1" t="s">
        <v>33</v>
      </c>
      <c r="H6" s="1">
        <v>33.25</v>
      </c>
      <c r="I6" s="1" t="s">
        <v>34</v>
      </c>
      <c r="K6" s="3">
        <v>8</v>
      </c>
      <c r="L6" s="1" t="s">
        <v>55</v>
      </c>
      <c r="M6" s="1">
        <v>5</v>
      </c>
      <c r="N6" s="1">
        <v>560442</v>
      </c>
      <c r="O6" s="1">
        <v>569341</v>
      </c>
      <c r="P6" s="1" t="s">
        <v>60</v>
      </c>
      <c r="Q6" s="1">
        <v>1</v>
      </c>
      <c r="R6" s="1">
        <v>1</v>
      </c>
      <c r="S6" s="1" t="s">
        <v>64</v>
      </c>
      <c r="T6" s="1">
        <v>1.081</v>
      </c>
      <c r="U6" s="1">
        <v>4.3</v>
      </c>
      <c r="V6" s="11">
        <v>5.3</v>
      </c>
      <c r="W6">
        <v>0</v>
      </c>
      <c r="X6" s="5">
        <f t="shared" si="0"/>
        <v>3.6805555555555554E-3</v>
      </c>
      <c r="Y6" s="12">
        <f>IF(AND(M6=1,Q6=Q7,B6="(1) To Centre"),E6,IF(AND(M6=1,Q6=Q7,B6="(2) From Centre"),E6+X5,Y5+X5))</f>
        <v>0.33082175694444443</v>
      </c>
      <c r="Z6" t="s">
        <v>58</v>
      </c>
      <c r="AA6" t="s">
        <v>59</v>
      </c>
    </row>
    <row r="7" spans="1:27" x14ac:dyDescent="0.25">
      <c r="A7" s="1" t="s">
        <v>27</v>
      </c>
      <c r="B7" s="1" t="s">
        <v>28</v>
      </c>
      <c r="C7" s="1" t="s">
        <v>29</v>
      </c>
      <c r="D7" s="1" t="s">
        <v>30</v>
      </c>
      <c r="E7" s="2" t="s">
        <v>31</v>
      </c>
      <c r="F7" s="10" t="s">
        <v>32</v>
      </c>
      <c r="G7" s="1" t="s">
        <v>33</v>
      </c>
      <c r="H7" s="1">
        <v>33.25</v>
      </c>
      <c r="I7" s="1" t="s">
        <v>34</v>
      </c>
      <c r="K7" s="3">
        <v>3</v>
      </c>
      <c r="L7" s="1" t="s">
        <v>55</v>
      </c>
      <c r="M7" s="1">
        <v>6</v>
      </c>
      <c r="N7" s="1">
        <v>560336</v>
      </c>
      <c r="O7" s="1">
        <v>569341</v>
      </c>
      <c r="P7" s="1" t="s">
        <v>60</v>
      </c>
      <c r="Q7" s="1">
        <v>1</v>
      </c>
      <c r="R7" s="1">
        <v>1</v>
      </c>
      <c r="S7" s="1" t="s">
        <v>65</v>
      </c>
      <c r="T7" s="1">
        <v>0.4</v>
      </c>
      <c r="U7" s="1">
        <v>2.8</v>
      </c>
      <c r="V7" s="11">
        <v>3.8</v>
      </c>
      <c r="W7">
        <v>0</v>
      </c>
      <c r="X7" s="5">
        <f t="shared" si="0"/>
        <v>2.638888888888889E-3</v>
      </c>
      <c r="Y7" s="12">
        <f>IF(AND(M7=1,Q7=Q8,B7="(1) To Centre"),E7,IF(AND(M7=1,Q7=Q8,B7="(2) From Centre"),E7+X6,Y6+X6))</f>
        <v>0.33450231250000001</v>
      </c>
      <c r="Z7" t="s">
        <v>58</v>
      </c>
      <c r="AA7" t="s">
        <v>59</v>
      </c>
    </row>
    <row r="8" spans="1:27" x14ac:dyDescent="0.25">
      <c r="A8" s="1" t="s">
        <v>27</v>
      </c>
      <c r="B8" s="1" t="s">
        <v>28</v>
      </c>
      <c r="C8" s="1" t="s">
        <v>29</v>
      </c>
      <c r="D8" s="1" t="s">
        <v>30</v>
      </c>
      <c r="E8" s="2" t="s">
        <v>31</v>
      </c>
      <c r="F8" s="10" t="s">
        <v>32</v>
      </c>
      <c r="G8" s="1" t="s">
        <v>33</v>
      </c>
      <c r="H8" s="1">
        <v>33.25</v>
      </c>
      <c r="I8" s="1" t="s">
        <v>34</v>
      </c>
      <c r="K8" s="3">
        <v>2</v>
      </c>
      <c r="L8" s="1" t="s">
        <v>55</v>
      </c>
      <c r="M8" s="1">
        <v>7</v>
      </c>
      <c r="N8" s="1">
        <v>560350</v>
      </c>
      <c r="O8" s="1">
        <v>569341</v>
      </c>
      <c r="P8" s="1" t="s">
        <v>56</v>
      </c>
      <c r="Q8" s="1">
        <v>1</v>
      </c>
      <c r="R8" s="1">
        <v>1</v>
      </c>
      <c r="S8" s="1" t="s">
        <v>66</v>
      </c>
      <c r="T8" s="1">
        <v>0.23899999999999999</v>
      </c>
      <c r="U8" s="1">
        <v>1.1666700000000001</v>
      </c>
      <c r="V8" s="11">
        <v>2.1666699999999999</v>
      </c>
      <c r="W8">
        <v>0</v>
      </c>
      <c r="X8" s="5">
        <f t="shared" si="0"/>
        <v>1.5046319444444445E-3</v>
      </c>
      <c r="Y8" s="12">
        <f>IF(AND(M8=1,Q8=Q9,B8="(1) To Centre"),E8,IF(AND(M8=1,Q8=Q9,B8="(2) From Centre"),E8+X7,Y7+X7))</f>
        <v>0.33714120138888892</v>
      </c>
      <c r="Z8" t="s">
        <v>58</v>
      </c>
      <c r="AA8" t="s">
        <v>59</v>
      </c>
    </row>
    <row r="9" spans="1:27" x14ac:dyDescent="0.25">
      <c r="A9" s="1" t="s">
        <v>27</v>
      </c>
      <c r="B9" s="1" t="s">
        <v>28</v>
      </c>
      <c r="C9" s="1" t="s">
        <v>29</v>
      </c>
      <c r="D9" s="1" t="s">
        <v>30</v>
      </c>
      <c r="E9" s="2" t="s">
        <v>31</v>
      </c>
      <c r="F9" s="10" t="s">
        <v>32</v>
      </c>
      <c r="G9" s="1" t="s">
        <v>33</v>
      </c>
      <c r="H9" s="1">
        <v>33.25</v>
      </c>
      <c r="I9" s="1" t="s">
        <v>34</v>
      </c>
      <c r="K9" s="3">
        <v>13</v>
      </c>
      <c r="L9" s="1" t="s">
        <v>55</v>
      </c>
      <c r="M9" s="1">
        <v>8</v>
      </c>
      <c r="N9" s="1">
        <v>560337</v>
      </c>
      <c r="O9" s="1">
        <v>569341</v>
      </c>
      <c r="P9" s="1" t="s">
        <v>60</v>
      </c>
      <c r="Q9" s="1">
        <v>1</v>
      </c>
      <c r="R9" s="1">
        <v>1</v>
      </c>
      <c r="S9" s="1" t="s">
        <v>67</v>
      </c>
      <c r="T9" s="1">
        <v>2.2000000000000002</v>
      </c>
      <c r="U9" s="1">
        <v>6.6</v>
      </c>
      <c r="V9" s="11">
        <v>7.6</v>
      </c>
      <c r="W9">
        <v>0</v>
      </c>
      <c r="X9" s="5">
        <f t="shared" si="0"/>
        <v>5.2777777777777779E-3</v>
      </c>
      <c r="Y9" s="12">
        <f>IF(AND(M9=1,Q9=Q10,B9="(1) To Centre"),E9,IF(AND(M9=1,Q9=Q10,B9="(2) From Centre"),E9+X8,Y8+X8))</f>
        <v>0.33864583333333337</v>
      </c>
      <c r="Z9" t="s">
        <v>58</v>
      </c>
      <c r="AA9" t="s">
        <v>59</v>
      </c>
    </row>
    <row r="10" spans="1:27" x14ac:dyDescent="0.25">
      <c r="A10" s="1" t="s">
        <v>27</v>
      </c>
      <c r="B10" s="1" t="s">
        <v>28</v>
      </c>
      <c r="C10" s="1" t="s">
        <v>29</v>
      </c>
      <c r="D10" s="1" t="s">
        <v>30</v>
      </c>
      <c r="E10" s="2" t="s">
        <v>35</v>
      </c>
      <c r="F10" s="10" t="s">
        <v>32</v>
      </c>
      <c r="G10" s="1" t="s">
        <v>36</v>
      </c>
      <c r="H10" s="1">
        <v>34.333300000000001</v>
      </c>
      <c r="I10" s="1" t="s">
        <v>34</v>
      </c>
      <c r="K10" s="3">
        <v>1</v>
      </c>
      <c r="L10" s="1" t="s">
        <v>55</v>
      </c>
      <c r="M10" s="1">
        <v>1</v>
      </c>
      <c r="N10" s="1">
        <v>789452</v>
      </c>
      <c r="O10" s="1">
        <v>569341</v>
      </c>
      <c r="P10" s="1" t="s">
        <v>60</v>
      </c>
      <c r="Q10" s="1">
        <v>2</v>
      </c>
      <c r="R10" s="1">
        <v>1</v>
      </c>
      <c r="S10" s="1" t="s">
        <v>68</v>
      </c>
      <c r="T10" s="1">
        <v>3.3</v>
      </c>
      <c r="U10" s="1">
        <v>7.7</v>
      </c>
      <c r="V10" s="11">
        <v>8.6999999999999993</v>
      </c>
      <c r="W10">
        <v>0</v>
      </c>
      <c r="X10" s="5">
        <f t="shared" si="0"/>
        <v>6.0416666666666665E-3</v>
      </c>
      <c r="Y10" s="12" t="str">
        <f>IF(AND(M10=1,Q10=Q11,B10="(1) To Centre"),E10,IF(AND(M10=1,Q10=Q11,B10="(2) From Centre"),E10+X9,Y9+X9))</f>
        <v>7:41</v>
      </c>
      <c r="Z10" t="s">
        <v>69</v>
      </c>
      <c r="AA10" t="s">
        <v>59</v>
      </c>
    </row>
    <row r="11" spans="1:27" x14ac:dyDescent="0.25">
      <c r="A11" s="1" t="s">
        <v>27</v>
      </c>
      <c r="B11" s="1" t="s">
        <v>28</v>
      </c>
      <c r="C11" s="1" t="s">
        <v>29</v>
      </c>
      <c r="D11" s="1" t="s">
        <v>30</v>
      </c>
      <c r="E11" s="2" t="s">
        <v>35</v>
      </c>
      <c r="F11" s="10" t="s">
        <v>32</v>
      </c>
      <c r="G11" s="1" t="s">
        <v>36</v>
      </c>
      <c r="H11" s="1">
        <v>34.333300000000001</v>
      </c>
      <c r="I11" s="1" t="s">
        <v>34</v>
      </c>
      <c r="K11" s="3">
        <v>16</v>
      </c>
      <c r="L11" s="1" t="s">
        <v>55</v>
      </c>
      <c r="M11" s="1">
        <v>2</v>
      </c>
      <c r="N11" s="1">
        <v>560219</v>
      </c>
      <c r="O11" s="1">
        <v>569341</v>
      </c>
      <c r="P11" s="1" t="s">
        <v>56</v>
      </c>
      <c r="Q11" s="1">
        <v>2</v>
      </c>
      <c r="R11" s="1">
        <v>1</v>
      </c>
      <c r="S11" s="1" t="s">
        <v>70</v>
      </c>
      <c r="T11" s="1">
        <v>1.2</v>
      </c>
      <c r="U11" s="1">
        <v>5.0999999999999996</v>
      </c>
      <c r="V11" s="11">
        <v>6.1</v>
      </c>
      <c r="W11">
        <v>0</v>
      </c>
      <c r="X11" s="5">
        <f t="shared" si="0"/>
        <v>4.2361111111111106E-3</v>
      </c>
      <c r="Y11" s="12">
        <f>IF(AND(M11=1,Q11=Q12,B11="(1) To Centre"),E11,IF(AND(M11=1,Q11=Q12,B11="(2) From Centre"),E11+X10,Y10+X10))</f>
        <v>0.32618055555555558</v>
      </c>
      <c r="Z11" t="s">
        <v>69</v>
      </c>
      <c r="AA11" t="s">
        <v>59</v>
      </c>
    </row>
    <row r="12" spans="1:27" x14ac:dyDescent="0.25">
      <c r="A12" s="1" t="s">
        <v>27</v>
      </c>
      <c r="B12" s="1" t="s">
        <v>28</v>
      </c>
      <c r="C12" s="1" t="s">
        <v>29</v>
      </c>
      <c r="D12" s="1" t="s">
        <v>30</v>
      </c>
      <c r="E12" s="2" t="s">
        <v>35</v>
      </c>
      <c r="F12" s="10" t="s">
        <v>32</v>
      </c>
      <c r="G12" s="1" t="s">
        <v>36</v>
      </c>
      <c r="H12" s="1">
        <v>34.333300000000001</v>
      </c>
      <c r="I12" s="1" t="s">
        <v>34</v>
      </c>
      <c r="K12" s="3">
        <v>11</v>
      </c>
      <c r="L12" s="1" t="s">
        <v>55</v>
      </c>
      <c r="M12" s="1">
        <v>3</v>
      </c>
      <c r="N12" s="1">
        <v>560301</v>
      </c>
      <c r="O12" s="1">
        <v>569341</v>
      </c>
      <c r="P12" s="1" t="s">
        <v>60</v>
      </c>
      <c r="Q12" s="1">
        <v>2</v>
      </c>
      <c r="R12" s="1">
        <v>1</v>
      </c>
      <c r="S12" s="1" t="s">
        <v>71</v>
      </c>
      <c r="T12" s="1">
        <v>0.3</v>
      </c>
      <c r="U12" s="1">
        <v>1.8</v>
      </c>
      <c r="V12" s="11">
        <v>2.8</v>
      </c>
      <c r="W12">
        <v>0</v>
      </c>
      <c r="X12" s="5">
        <f t="shared" si="0"/>
        <v>1.9444444444444442E-3</v>
      </c>
      <c r="Y12" s="12">
        <f>IF(AND(M12=1,Q12=Q13,B12="(1) To Centre"),E12,IF(AND(M12=1,Q12=Q13,B12="(2) From Centre"),E12+X11,Y11+X11))</f>
        <v>0.33041666666666669</v>
      </c>
      <c r="Z12" t="s">
        <v>69</v>
      </c>
      <c r="AA12" t="s">
        <v>59</v>
      </c>
    </row>
    <row r="13" spans="1:27" x14ac:dyDescent="0.25">
      <c r="A13" s="1" t="s">
        <v>27</v>
      </c>
      <c r="B13" s="1" t="s">
        <v>28</v>
      </c>
      <c r="C13" s="1" t="s">
        <v>29</v>
      </c>
      <c r="D13" s="1" t="s">
        <v>30</v>
      </c>
      <c r="E13" s="2" t="s">
        <v>35</v>
      </c>
      <c r="F13" s="10" t="s">
        <v>32</v>
      </c>
      <c r="G13" s="1" t="s">
        <v>36</v>
      </c>
      <c r="H13" s="1">
        <v>34.333300000000001</v>
      </c>
      <c r="I13" s="1" t="s">
        <v>34</v>
      </c>
      <c r="K13" s="3">
        <v>10</v>
      </c>
      <c r="L13" s="1" t="s">
        <v>55</v>
      </c>
      <c r="M13" s="1">
        <v>4</v>
      </c>
      <c r="N13" s="1">
        <v>560323</v>
      </c>
      <c r="O13" s="1">
        <v>569341</v>
      </c>
      <c r="P13" s="1" t="s">
        <v>60</v>
      </c>
      <c r="Q13" s="1">
        <v>2</v>
      </c>
      <c r="R13" s="1">
        <v>1</v>
      </c>
      <c r="S13" s="1" t="s">
        <v>72</v>
      </c>
      <c r="T13" s="1">
        <v>0.21199999999999999</v>
      </c>
      <c r="U13" s="1">
        <v>1.25</v>
      </c>
      <c r="V13" s="11">
        <v>2.25</v>
      </c>
      <c r="W13">
        <v>0</v>
      </c>
      <c r="X13" s="5">
        <f t="shared" si="0"/>
        <v>1.5625000000000001E-3</v>
      </c>
      <c r="Y13" s="12">
        <f>IF(AND(M13=1,Q13=Q14,B13="(1) To Centre"),E13,IF(AND(M13=1,Q13=Q14,B13="(2) From Centre"),E13+X12,Y12+X12))</f>
        <v>0.33236111111111116</v>
      </c>
      <c r="Z13" t="s">
        <v>69</v>
      </c>
      <c r="AA13" t="s">
        <v>59</v>
      </c>
    </row>
    <row r="14" spans="1:27" x14ac:dyDescent="0.25">
      <c r="A14" s="1" t="s">
        <v>27</v>
      </c>
      <c r="B14" s="1" t="s">
        <v>28</v>
      </c>
      <c r="C14" s="1" t="s">
        <v>29</v>
      </c>
      <c r="D14" s="1" t="s">
        <v>30</v>
      </c>
      <c r="E14" s="2" t="s">
        <v>35</v>
      </c>
      <c r="F14" s="10" t="s">
        <v>32</v>
      </c>
      <c r="G14" s="1" t="s">
        <v>36</v>
      </c>
      <c r="H14" s="1">
        <v>34.333300000000001</v>
      </c>
      <c r="I14" s="1" t="s">
        <v>34</v>
      </c>
      <c r="K14" s="3">
        <v>12</v>
      </c>
      <c r="L14" s="1" t="s">
        <v>55</v>
      </c>
      <c r="M14" s="1">
        <v>5</v>
      </c>
      <c r="N14" s="1">
        <v>560322</v>
      </c>
      <c r="O14" s="1">
        <v>569341</v>
      </c>
      <c r="P14" s="1" t="s">
        <v>60</v>
      </c>
      <c r="Q14" s="1">
        <v>2</v>
      </c>
      <c r="R14" s="1">
        <v>1</v>
      </c>
      <c r="S14" s="1" t="s">
        <v>73</v>
      </c>
      <c r="T14" s="1">
        <v>0.49099999999999999</v>
      </c>
      <c r="U14" s="1">
        <v>2.75</v>
      </c>
      <c r="V14" s="11">
        <v>3.75</v>
      </c>
      <c r="W14">
        <v>0</v>
      </c>
      <c r="X14" s="5">
        <f t="shared" si="0"/>
        <v>2.6041666666666665E-3</v>
      </c>
      <c r="Y14" s="12">
        <f>IF(AND(M14=1,Q14=Q15,B14="(1) To Centre"),E14,IF(AND(M14=1,Q14=Q15,B14="(2) From Centre"),E14+X13,Y13+X13))</f>
        <v>0.33392361111111118</v>
      </c>
      <c r="Z14" t="s">
        <v>69</v>
      </c>
      <c r="AA14" t="s">
        <v>59</v>
      </c>
    </row>
    <row r="15" spans="1:27" x14ac:dyDescent="0.25">
      <c r="A15" s="1" t="s">
        <v>27</v>
      </c>
      <c r="B15" s="1" t="s">
        <v>28</v>
      </c>
      <c r="C15" s="1" t="s">
        <v>29</v>
      </c>
      <c r="D15" s="1" t="s">
        <v>30</v>
      </c>
      <c r="E15" s="2" t="s">
        <v>35</v>
      </c>
      <c r="F15" s="10" t="s">
        <v>32</v>
      </c>
      <c r="G15" s="1" t="s">
        <v>36</v>
      </c>
      <c r="H15" s="1">
        <v>34.333300000000001</v>
      </c>
      <c r="I15" s="1" t="s">
        <v>34</v>
      </c>
      <c r="K15" s="3">
        <v>14</v>
      </c>
      <c r="L15" s="1" t="s">
        <v>55</v>
      </c>
      <c r="M15" s="1">
        <v>6</v>
      </c>
      <c r="N15" s="1">
        <v>560343</v>
      </c>
      <c r="O15" s="1">
        <v>569341</v>
      </c>
      <c r="P15" s="1" t="s">
        <v>56</v>
      </c>
      <c r="Q15" s="1">
        <v>2</v>
      </c>
      <c r="R15" s="1">
        <v>1</v>
      </c>
      <c r="S15" s="1" t="s">
        <v>74</v>
      </c>
      <c r="T15" s="1">
        <v>0.41599999999999998</v>
      </c>
      <c r="U15" s="1">
        <v>2.5333299999999999</v>
      </c>
      <c r="V15" s="11">
        <v>3.5333299999999999</v>
      </c>
      <c r="W15">
        <v>0</v>
      </c>
      <c r="X15" s="5">
        <f t="shared" si="0"/>
        <v>2.4537013888888889E-3</v>
      </c>
      <c r="Y15" s="12">
        <f>IF(AND(M15=1,Q15=Q16,B15="(1) To Centre"),E15,IF(AND(M15=1,Q15=Q16,B15="(2) From Centre"),E15+X14,Y14+X14))</f>
        <v>0.33652777777777787</v>
      </c>
      <c r="Z15" t="s">
        <v>69</v>
      </c>
      <c r="AA15" t="s">
        <v>59</v>
      </c>
    </row>
    <row r="16" spans="1:27" x14ac:dyDescent="0.25">
      <c r="A16" s="1" t="s">
        <v>27</v>
      </c>
      <c r="B16" s="1" t="s">
        <v>28</v>
      </c>
      <c r="C16" s="1" t="s">
        <v>29</v>
      </c>
      <c r="D16" s="1" t="s">
        <v>30</v>
      </c>
      <c r="E16" s="2" t="s">
        <v>35</v>
      </c>
      <c r="F16" s="10" t="s">
        <v>32</v>
      </c>
      <c r="G16" s="1" t="s">
        <v>36</v>
      </c>
      <c r="H16" s="1">
        <v>34.333300000000001</v>
      </c>
      <c r="I16" s="1" t="s">
        <v>34</v>
      </c>
      <c r="K16" s="3">
        <v>9</v>
      </c>
      <c r="L16" s="1" t="s">
        <v>55</v>
      </c>
      <c r="M16" s="1">
        <v>7</v>
      </c>
      <c r="N16" s="1">
        <v>560311</v>
      </c>
      <c r="O16" s="1">
        <v>569341</v>
      </c>
      <c r="P16" s="1" t="s">
        <v>60</v>
      </c>
      <c r="Q16" s="1">
        <v>2</v>
      </c>
      <c r="R16" s="1">
        <v>1</v>
      </c>
      <c r="S16" s="1" t="s">
        <v>75</v>
      </c>
      <c r="T16" s="1">
        <v>1.1000000000000001</v>
      </c>
      <c r="U16" s="1">
        <v>4.4000000000000004</v>
      </c>
      <c r="V16" s="11">
        <v>5.4</v>
      </c>
      <c r="W16">
        <v>0</v>
      </c>
      <c r="X16" s="5">
        <f t="shared" si="0"/>
        <v>3.7500000000000003E-3</v>
      </c>
      <c r="Y16" s="12">
        <f>IF(AND(M16=1,Q16=Q17,B16="(1) To Centre"),E16,IF(AND(M16=1,Q16=Q17,B16="(2) From Centre"),E16+X15,Y15+X15))</f>
        <v>0.33898147916666677</v>
      </c>
      <c r="Z16" t="s">
        <v>69</v>
      </c>
      <c r="AA16" t="s">
        <v>59</v>
      </c>
    </row>
    <row r="17" spans="1:27" x14ac:dyDescent="0.25">
      <c r="A17" s="1" t="s">
        <v>27</v>
      </c>
      <c r="B17" s="1" t="s">
        <v>28</v>
      </c>
      <c r="C17" s="1" t="s">
        <v>29</v>
      </c>
      <c r="D17" s="1" t="s">
        <v>30</v>
      </c>
      <c r="E17" s="2" t="s">
        <v>35</v>
      </c>
      <c r="F17" s="10" t="s">
        <v>32</v>
      </c>
      <c r="G17" s="1" t="s">
        <v>36</v>
      </c>
      <c r="H17" s="1">
        <v>34.333300000000001</v>
      </c>
      <c r="I17" s="1" t="s">
        <v>34</v>
      </c>
      <c r="K17" s="3">
        <v>15</v>
      </c>
      <c r="L17" s="1" t="s">
        <v>55</v>
      </c>
      <c r="M17" s="1">
        <v>8</v>
      </c>
      <c r="N17" s="1">
        <v>560214</v>
      </c>
      <c r="O17" s="1">
        <v>569341</v>
      </c>
      <c r="P17" s="1" t="s">
        <v>56</v>
      </c>
      <c r="Q17" s="1">
        <v>2</v>
      </c>
      <c r="R17" s="1">
        <v>1</v>
      </c>
      <c r="S17" s="1" t="s">
        <v>76</v>
      </c>
      <c r="T17" s="1">
        <v>0.2</v>
      </c>
      <c r="U17" s="1">
        <v>0.8</v>
      </c>
      <c r="V17" s="11">
        <v>1.8</v>
      </c>
      <c r="W17">
        <v>0</v>
      </c>
      <c r="X17" s="5">
        <f t="shared" si="0"/>
        <v>1.25E-3</v>
      </c>
      <c r="Y17" s="12">
        <f>IF(AND(M17=1,Q17=Q18,B17="(1) To Centre"),E17,IF(AND(M17=1,Q17=Q18,B17="(2) From Centre"),E17+X16,Y16+X16))</f>
        <v>0.34273147916666674</v>
      </c>
      <c r="Z17" t="s">
        <v>69</v>
      </c>
      <c r="AA17" t="s">
        <v>59</v>
      </c>
    </row>
    <row r="18" spans="1:27" x14ac:dyDescent="0.25">
      <c r="A18" s="1" t="s">
        <v>27</v>
      </c>
      <c r="B18" s="1" t="s">
        <v>28</v>
      </c>
      <c r="C18" s="1" t="s">
        <v>29</v>
      </c>
      <c r="D18" s="1" t="s">
        <v>37</v>
      </c>
      <c r="E18" s="2" t="s">
        <v>38</v>
      </c>
      <c r="F18" s="10" t="s">
        <v>39</v>
      </c>
      <c r="G18" s="1" t="s">
        <v>33</v>
      </c>
      <c r="H18" s="1">
        <v>15.5</v>
      </c>
      <c r="I18" s="1" t="s">
        <v>34</v>
      </c>
      <c r="K18" s="3">
        <v>27</v>
      </c>
      <c r="L18" s="1" t="s">
        <v>77</v>
      </c>
      <c r="M18" s="1">
        <v>1</v>
      </c>
      <c r="N18" s="1">
        <v>560216</v>
      </c>
      <c r="O18" s="1">
        <v>569341</v>
      </c>
      <c r="P18" s="1" t="s">
        <v>56</v>
      </c>
      <c r="Q18" s="1">
        <v>3</v>
      </c>
      <c r="R18" s="1">
        <v>3</v>
      </c>
      <c r="S18" s="1" t="s">
        <v>78</v>
      </c>
      <c r="T18" s="1">
        <v>0.78900000000000003</v>
      </c>
      <c r="U18" s="1">
        <v>3.45</v>
      </c>
      <c r="V18" s="11">
        <v>6.45</v>
      </c>
      <c r="W18">
        <v>0</v>
      </c>
      <c r="X18" s="5">
        <f t="shared" si="0"/>
        <v>4.4791666666666669E-3</v>
      </c>
      <c r="Y18" s="12" t="str">
        <f>IF(AND(M18=1,Q18=Q19,B18="(1) To Centre"),E18,IF(AND(M18=1,Q18=Q19,B18="(2) From Centre"),E18+X17,Y17+X17))</f>
        <v>8:59</v>
      </c>
      <c r="Z18" t="s">
        <v>58</v>
      </c>
      <c r="AA18" t="s">
        <v>59</v>
      </c>
    </row>
    <row r="19" spans="1:27" x14ac:dyDescent="0.25">
      <c r="A19" s="1" t="s">
        <v>27</v>
      </c>
      <c r="B19" s="1" t="s">
        <v>28</v>
      </c>
      <c r="C19" s="1" t="s">
        <v>29</v>
      </c>
      <c r="D19" s="1" t="s">
        <v>37</v>
      </c>
      <c r="E19" s="2" t="s">
        <v>38</v>
      </c>
      <c r="F19" s="10" t="s">
        <v>39</v>
      </c>
      <c r="G19" s="1" t="s">
        <v>33</v>
      </c>
      <c r="H19" s="1">
        <v>15.5</v>
      </c>
      <c r="I19" s="1" t="s">
        <v>34</v>
      </c>
      <c r="K19" s="3">
        <v>17</v>
      </c>
      <c r="L19" s="1" t="s">
        <v>55</v>
      </c>
      <c r="M19" s="1">
        <v>2</v>
      </c>
      <c r="N19" s="1">
        <v>561309</v>
      </c>
      <c r="O19" s="1">
        <v>569341</v>
      </c>
      <c r="P19" s="1" t="s">
        <v>60</v>
      </c>
      <c r="Q19" s="1">
        <v>3</v>
      </c>
      <c r="R19" s="1">
        <v>1</v>
      </c>
      <c r="S19" s="1" t="s">
        <v>79</v>
      </c>
      <c r="T19" s="1">
        <v>0.621</v>
      </c>
      <c r="U19" s="1">
        <v>2.6666699999999999</v>
      </c>
      <c r="V19" s="11">
        <v>3.6666699999999999</v>
      </c>
      <c r="W19">
        <v>0</v>
      </c>
      <c r="X19" s="5">
        <f t="shared" si="0"/>
        <v>2.5462986111111107E-3</v>
      </c>
      <c r="Y19" s="12">
        <f>IF(AND(M19=1,Q19=Q20,B19="(1) To Centre"),E19,IF(AND(M19=1,Q19=Q20,B19="(2) From Centre"),E19+X18,Y18+X18))</f>
        <v>0.37878472222222215</v>
      </c>
      <c r="Z19" t="s">
        <v>58</v>
      </c>
      <c r="AA19" t="s">
        <v>59</v>
      </c>
    </row>
    <row r="20" spans="1:27" x14ac:dyDescent="0.25">
      <c r="A20" s="1" t="s">
        <v>27</v>
      </c>
      <c r="B20" s="1" t="s">
        <v>28</v>
      </c>
      <c r="C20" s="1" t="s">
        <v>29</v>
      </c>
      <c r="D20" s="1" t="s">
        <v>37</v>
      </c>
      <c r="E20" s="2" t="s">
        <v>38</v>
      </c>
      <c r="F20" s="10" t="s">
        <v>39</v>
      </c>
      <c r="G20" s="1" t="s">
        <v>33</v>
      </c>
      <c r="H20" s="1">
        <v>15.5</v>
      </c>
      <c r="I20" s="1" t="s">
        <v>34</v>
      </c>
      <c r="K20" s="3">
        <v>26</v>
      </c>
      <c r="L20" s="1" t="s">
        <v>55</v>
      </c>
      <c r="M20" s="1">
        <v>3</v>
      </c>
      <c r="N20" s="1">
        <v>560205</v>
      </c>
      <c r="O20" s="1">
        <v>569341</v>
      </c>
      <c r="P20" s="1" t="s">
        <v>60</v>
      </c>
      <c r="Q20" s="1">
        <v>3</v>
      </c>
      <c r="R20" s="1">
        <v>1</v>
      </c>
      <c r="S20" s="1" t="s">
        <v>80</v>
      </c>
      <c r="T20" s="1">
        <v>0.316</v>
      </c>
      <c r="U20" s="1">
        <v>1.3833299999999999</v>
      </c>
      <c r="V20" s="11">
        <v>2.3833299999999999</v>
      </c>
      <c r="W20">
        <v>0</v>
      </c>
      <c r="X20" s="5">
        <f t="shared" si="0"/>
        <v>1.6550902777777777E-3</v>
      </c>
      <c r="Y20" s="12">
        <f>IF(AND(M20=1,Q20=Q21,B20="(1) To Centre"),E20,IF(AND(M20=1,Q20=Q21,B20="(2) From Centre"),E20+X19,Y19+X19))</f>
        <v>0.38133102083333326</v>
      </c>
      <c r="Z20" t="s">
        <v>58</v>
      </c>
      <c r="AA20" t="s">
        <v>59</v>
      </c>
    </row>
    <row r="21" spans="1:27" x14ac:dyDescent="0.25">
      <c r="A21" s="1" t="s">
        <v>27</v>
      </c>
      <c r="B21" s="1" t="s">
        <v>28</v>
      </c>
      <c r="C21" s="1" t="s">
        <v>29</v>
      </c>
      <c r="D21" s="1" t="s">
        <v>37</v>
      </c>
      <c r="E21" s="2" t="s">
        <v>38</v>
      </c>
      <c r="F21" s="10" t="s">
        <v>39</v>
      </c>
      <c r="G21" s="1" t="s">
        <v>33</v>
      </c>
      <c r="H21" s="1">
        <v>15.5</v>
      </c>
      <c r="I21" s="1" t="s">
        <v>34</v>
      </c>
      <c r="K21" s="3">
        <v>25</v>
      </c>
      <c r="L21" s="1" t="s">
        <v>55</v>
      </c>
      <c r="M21" s="1">
        <v>4</v>
      </c>
      <c r="N21" s="1">
        <v>560207</v>
      </c>
      <c r="O21" s="1">
        <v>569341</v>
      </c>
      <c r="P21" s="1" t="s">
        <v>60</v>
      </c>
      <c r="Q21" s="1">
        <v>3</v>
      </c>
      <c r="R21" s="1">
        <v>1</v>
      </c>
      <c r="S21" s="1" t="s">
        <v>81</v>
      </c>
      <c r="T21" s="1">
        <v>0.5</v>
      </c>
      <c r="U21" s="1">
        <v>2</v>
      </c>
      <c r="V21" s="11">
        <v>3</v>
      </c>
      <c r="W21">
        <v>0</v>
      </c>
      <c r="X21" s="5">
        <f t="shared" si="0"/>
        <v>2.0833333333333333E-3</v>
      </c>
      <c r="Y21" s="12">
        <f>IF(AND(M21=1,Q21=Q22,B21="(1) To Centre"),E21,IF(AND(M21=1,Q21=Q22,B21="(2) From Centre"),E21+X20,Y20+X20))</f>
        <v>0.38298611111111103</v>
      </c>
      <c r="Z21" t="s">
        <v>58</v>
      </c>
      <c r="AA21" t="s">
        <v>59</v>
      </c>
    </row>
    <row r="22" spans="1:27" x14ac:dyDescent="0.25">
      <c r="A22" s="1" t="s">
        <v>27</v>
      </c>
      <c r="B22" s="1" t="s">
        <v>28</v>
      </c>
      <c r="C22" s="1" t="s">
        <v>29</v>
      </c>
      <c r="D22" s="1" t="s">
        <v>37</v>
      </c>
      <c r="E22" s="2" t="s">
        <v>40</v>
      </c>
      <c r="F22" s="10" t="s">
        <v>41</v>
      </c>
      <c r="G22" s="1" t="s">
        <v>36</v>
      </c>
      <c r="H22" s="1">
        <v>44.45</v>
      </c>
      <c r="I22" s="1" t="s">
        <v>34</v>
      </c>
      <c r="K22" s="3">
        <v>23</v>
      </c>
      <c r="L22" s="1" t="s">
        <v>55</v>
      </c>
      <c r="M22" s="1">
        <v>1</v>
      </c>
      <c r="N22" s="1">
        <v>570155</v>
      </c>
      <c r="O22" s="1">
        <v>569341</v>
      </c>
      <c r="P22" s="1" t="s">
        <v>60</v>
      </c>
      <c r="Q22" s="1">
        <v>4</v>
      </c>
      <c r="R22" s="1">
        <v>1</v>
      </c>
      <c r="S22" s="1" t="s">
        <v>82</v>
      </c>
      <c r="T22" s="1">
        <v>0.97399999999999998</v>
      </c>
      <c r="U22" s="1">
        <v>4.8</v>
      </c>
      <c r="V22" s="11">
        <v>5.8</v>
      </c>
      <c r="W22">
        <v>0</v>
      </c>
      <c r="X22" s="5">
        <f t="shared" si="0"/>
        <v>4.0277777777777777E-3</v>
      </c>
      <c r="Y22" s="12" t="str">
        <f>IF(AND(M22=1,Q22=Q23,B22="(1) To Centre"),E22,IF(AND(M22=1,Q22=Q23,B22="(2) From Centre"),E22+X21,Y21+X21))</f>
        <v>8:25</v>
      </c>
      <c r="Z22" t="s">
        <v>69</v>
      </c>
      <c r="AA22" t="s">
        <v>59</v>
      </c>
    </row>
    <row r="23" spans="1:27" x14ac:dyDescent="0.25">
      <c r="A23" s="1" t="s">
        <v>27</v>
      </c>
      <c r="B23" s="1" t="s">
        <v>28</v>
      </c>
      <c r="C23" s="1" t="s">
        <v>29</v>
      </c>
      <c r="D23" s="1" t="s">
        <v>37</v>
      </c>
      <c r="E23" s="2" t="s">
        <v>40</v>
      </c>
      <c r="F23" s="10" t="s">
        <v>41</v>
      </c>
      <c r="G23" s="1" t="s">
        <v>36</v>
      </c>
      <c r="H23" s="1">
        <v>44.45</v>
      </c>
      <c r="I23" s="1" t="s">
        <v>34</v>
      </c>
      <c r="K23" s="3">
        <v>22</v>
      </c>
      <c r="L23" s="1" t="s">
        <v>55</v>
      </c>
      <c r="M23" s="1">
        <v>2</v>
      </c>
      <c r="N23" s="1">
        <v>570124</v>
      </c>
      <c r="O23" s="1">
        <v>569341</v>
      </c>
      <c r="P23" s="1" t="s">
        <v>60</v>
      </c>
      <c r="Q23" s="1">
        <v>4</v>
      </c>
      <c r="R23" s="1">
        <v>1</v>
      </c>
      <c r="S23" s="1" t="s">
        <v>83</v>
      </c>
      <c r="T23" s="1">
        <v>0.6</v>
      </c>
      <c r="U23" s="1">
        <v>3.4</v>
      </c>
      <c r="V23" s="11">
        <v>4.4000000000000004</v>
      </c>
      <c r="W23">
        <v>0</v>
      </c>
      <c r="X23" s="5">
        <f t="shared" si="0"/>
        <v>3.0555555555555557E-3</v>
      </c>
      <c r="Y23" s="12">
        <f>IF(AND(M23=1,Q23=Q24,B23="(1) To Centre"),E23,IF(AND(M23=1,Q23=Q24,B23="(2) From Centre"),E23+X22,Y22+X22))</f>
        <v>0.35472222222222222</v>
      </c>
      <c r="Z23" t="s">
        <v>69</v>
      </c>
      <c r="AA23" t="s">
        <v>59</v>
      </c>
    </row>
    <row r="24" spans="1:27" x14ac:dyDescent="0.25">
      <c r="A24" s="1" t="s">
        <v>27</v>
      </c>
      <c r="B24" s="1" t="s">
        <v>28</v>
      </c>
      <c r="C24" s="1" t="s">
        <v>29</v>
      </c>
      <c r="D24" s="1" t="s">
        <v>37</v>
      </c>
      <c r="E24" s="2" t="s">
        <v>40</v>
      </c>
      <c r="F24" s="10" t="s">
        <v>41</v>
      </c>
      <c r="G24" s="1" t="s">
        <v>36</v>
      </c>
      <c r="H24" s="1">
        <v>44.45</v>
      </c>
      <c r="I24" s="1" t="s">
        <v>34</v>
      </c>
      <c r="K24" s="3">
        <v>21</v>
      </c>
      <c r="L24" s="1" t="s">
        <v>55</v>
      </c>
      <c r="M24" s="1">
        <v>3</v>
      </c>
      <c r="N24" s="1">
        <v>570105</v>
      </c>
      <c r="O24" s="1">
        <v>569341</v>
      </c>
      <c r="P24" s="1" t="s">
        <v>56</v>
      </c>
      <c r="Q24" s="1">
        <v>4</v>
      </c>
      <c r="R24" s="1">
        <v>1</v>
      </c>
      <c r="S24" s="1" t="s">
        <v>84</v>
      </c>
      <c r="T24" s="1">
        <v>1.9910000000000001</v>
      </c>
      <c r="U24" s="1">
        <v>7.6166700000000001</v>
      </c>
      <c r="V24" s="11">
        <v>8.6166699999999992</v>
      </c>
      <c r="W24">
        <v>0</v>
      </c>
      <c r="X24" s="5">
        <f t="shared" si="0"/>
        <v>5.9837986111111099E-3</v>
      </c>
      <c r="Y24" s="12">
        <f>IF(AND(M24=1,Q24=Q25,B24="(1) To Centre"),E24,IF(AND(M24=1,Q24=Q25,B24="(2) From Centre"),E24+X23,Y23+X23))</f>
        <v>0.35777777777777775</v>
      </c>
      <c r="Z24" t="s">
        <v>69</v>
      </c>
      <c r="AA24" t="s">
        <v>59</v>
      </c>
    </row>
    <row r="25" spans="1:27" x14ac:dyDescent="0.25">
      <c r="A25" s="1" t="s">
        <v>27</v>
      </c>
      <c r="B25" s="1" t="s">
        <v>28</v>
      </c>
      <c r="C25" s="1" t="s">
        <v>29</v>
      </c>
      <c r="D25" s="1" t="s">
        <v>37</v>
      </c>
      <c r="E25" s="2" t="s">
        <v>40</v>
      </c>
      <c r="F25" s="10" t="s">
        <v>41</v>
      </c>
      <c r="G25" s="1" t="s">
        <v>36</v>
      </c>
      <c r="H25" s="1">
        <v>44.45</v>
      </c>
      <c r="I25" s="1" t="s">
        <v>34</v>
      </c>
      <c r="K25" s="3">
        <v>20</v>
      </c>
      <c r="L25" s="1" t="s">
        <v>55</v>
      </c>
      <c r="M25" s="1">
        <v>4</v>
      </c>
      <c r="N25" s="1">
        <v>576076</v>
      </c>
      <c r="O25" s="1">
        <v>569341</v>
      </c>
      <c r="P25" s="1" t="s">
        <v>60</v>
      </c>
      <c r="Q25" s="1">
        <v>4</v>
      </c>
      <c r="R25" s="1">
        <v>1</v>
      </c>
      <c r="S25" s="1" t="s">
        <v>85</v>
      </c>
      <c r="T25" s="1">
        <v>1.6739999999999999</v>
      </c>
      <c r="U25" s="1">
        <v>6.1</v>
      </c>
      <c r="V25" s="11">
        <v>7.1</v>
      </c>
      <c r="W25">
        <v>0</v>
      </c>
      <c r="X25" s="5">
        <f t="shared" si="0"/>
        <v>4.9305555555555552E-3</v>
      </c>
      <c r="Y25" s="12">
        <f>IF(AND(M25=1,Q25=Q26,B25="(1) To Centre"),E25,IF(AND(M25=1,Q25=Q26,B25="(2) From Centre"),E25+X24,Y24+X24))</f>
        <v>0.36376157638888884</v>
      </c>
      <c r="Z25" t="s">
        <v>69</v>
      </c>
      <c r="AA25" t="s">
        <v>59</v>
      </c>
    </row>
    <row r="26" spans="1:27" x14ac:dyDescent="0.25">
      <c r="A26" s="1" t="s">
        <v>27</v>
      </c>
      <c r="B26" s="1" t="s">
        <v>28</v>
      </c>
      <c r="C26" s="1" t="s">
        <v>29</v>
      </c>
      <c r="D26" s="1" t="s">
        <v>37</v>
      </c>
      <c r="E26" s="2" t="s">
        <v>40</v>
      </c>
      <c r="F26" s="10" t="s">
        <v>41</v>
      </c>
      <c r="G26" s="1" t="s">
        <v>36</v>
      </c>
      <c r="H26" s="1">
        <v>44.45</v>
      </c>
      <c r="I26" s="1" t="s">
        <v>34</v>
      </c>
      <c r="K26" s="3">
        <v>18</v>
      </c>
      <c r="L26" s="1" t="s">
        <v>55</v>
      </c>
      <c r="M26" s="1">
        <v>5</v>
      </c>
      <c r="N26" s="1">
        <v>570225</v>
      </c>
      <c r="O26" s="1">
        <v>569341</v>
      </c>
      <c r="P26" s="1" t="s">
        <v>60</v>
      </c>
      <c r="Q26" s="1">
        <v>4</v>
      </c>
      <c r="R26" s="1">
        <v>1</v>
      </c>
      <c r="S26" s="1" t="s">
        <v>86</v>
      </c>
      <c r="T26" s="1">
        <v>1.5349999999999999</v>
      </c>
      <c r="U26" s="1">
        <v>7.0166700000000004</v>
      </c>
      <c r="V26" s="11">
        <v>8.0166700000000013</v>
      </c>
      <c r="W26">
        <v>0</v>
      </c>
      <c r="X26" s="5">
        <f t="shared" si="0"/>
        <v>5.5671319444444449E-3</v>
      </c>
      <c r="Y26" s="12">
        <f>IF(AND(M26=1,Q26=Q27,B26="(1) To Centre"),E26,IF(AND(M26=1,Q26=Q27,B26="(2) From Centre"),E26+X25,Y25+X25))</f>
        <v>0.36869213194444439</v>
      </c>
      <c r="Z26" t="s">
        <v>69</v>
      </c>
      <c r="AA26" t="s">
        <v>59</v>
      </c>
    </row>
    <row r="27" spans="1:27" x14ac:dyDescent="0.25">
      <c r="A27" s="1" t="s">
        <v>27</v>
      </c>
      <c r="B27" s="1" t="s">
        <v>28</v>
      </c>
      <c r="C27" s="1" t="s">
        <v>29</v>
      </c>
      <c r="D27" s="1" t="s">
        <v>37</v>
      </c>
      <c r="E27" s="2" t="s">
        <v>40</v>
      </c>
      <c r="F27" s="10" t="s">
        <v>41</v>
      </c>
      <c r="G27" s="1" t="s">
        <v>36</v>
      </c>
      <c r="H27" s="1">
        <v>44.45</v>
      </c>
      <c r="I27" s="1" t="s">
        <v>34</v>
      </c>
      <c r="K27" s="3">
        <v>19</v>
      </c>
      <c r="L27" s="1" t="s">
        <v>55</v>
      </c>
      <c r="M27" s="1">
        <v>6</v>
      </c>
      <c r="N27" s="1">
        <v>570249</v>
      </c>
      <c r="O27" s="1">
        <v>569341</v>
      </c>
      <c r="P27" s="1" t="s">
        <v>56</v>
      </c>
      <c r="Q27" s="1">
        <v>4</v>
      </c>
      <c r="R27" s="1">
        <v>1</v>
      </c>
      <c r="S27" s="1" t="s">
        <v>87</v>
      </c>
      <c r="T27" s="1">
        <v>1.587</v>
      </c>
      <c r="U27" s="1">
        <v>5.3</v>
      </c>
      <c r="V27" s="11">
        <v>6.3</v>
      </c>
      <c r="W27">
        <v>0</v>
      </c>
      <c r="X27" s="5">
        <f t="shared" si="0"/>
        <v>4.3750000000000004E-3</v>
      </c>
      <c r="Y27" s="12">
        <f>IF(AND(M27=1,Q27=Q28,B27="(1) To Centre"),E27,IF(AND(M27=1,Q27=Q28,B27="(2) From Centre"),E27+X26,Y26+X26))</f>
        <v>0.37425926388888886</v>
      </c>
      <c r="Z27" t="s">
        <v>69</v>
      </c>
      <c r="AA27" t="s">
        <v>59</v>
      </c>
    </row>
    <row r="28" spans="1:27" x14ac:dyDescent="0.25">
      <c r="A28" s="1" t="s">
        <v>27</v>
      </c>
      <c r="B28" s="1" t="s">
        <v>28</v>
      </c>
      <c r="C28" s="1" t="s">
        <v>29</v>
      </c>
      <c r="D28" s="1" t="s">
        <v>37</v>
      </c>
      <c r="E28" s="2" t="s">
        <v>40</v>
      </c>
      <c r="F28" s="10" t="s">
        <v>41</v>
      </c>
      <c r="G28" s="1" t="s">
        <v>36</v>
      </c>
      <c r="H28" s="1">
        <v>44.45</v>
      </c>
      <c r="I28" s="1" t="s">
        <v>34</v>
      </c>
      <c r="K28" s="3">
        <v>24</v>
      </c>
      <c r="L28" s="1" t="s">
        <v>55</v>
      </c>
      <c r="M28" s="1">
        <v>7</v>
      </c>
      <c r="N28" s="1">
        <v>560223</v>
      </c>
      <c r="O28" s="1">
        <v>569341</v>
      </c>
      <c r="P28" s="1" t="s">
        <v>60</v>
      </c>
      <c r="Q28" s="1">
        <v>4</v>
      </c>
      <c r="R28" s="1">
        <v>1</v>
      </c>
      <c r="S28" s="1" t="s">
        <v>88</v>
      </c>
      <c r="T28" s="1">
        <v>0.68300000000000005</v>
      </c>
      <c r="U28" s="1">
        <v>3.2166700000000001</v>
      </c>
      <c r="V28" s="11">
        <v>4.2166700000000006</v>
      </c>
      <c r="W28">
        <v>0</v>
      </c>
      <c r="X28" s="5">
        <f t="shared" si="0"/>
        <v>2.9282430555555559E-3</v>
      </c>
      <c r="Y28" s="12">
        <f>IF(AND(M28=1,Q28=Q29,B28="(1) To Centre"),E28,IF(AND(M28=1,Q28=Q29,B28="(2) From Centre"),E28+X27,Y27+X27))</f>
        <v>0.37863426388888888</v>
      </c>
      <c r="Z28" t="s">
        <v>69</v>
      </c>
      <c r="AA28" t="s">
        <v>59</v>
      </c>
    </row>
    <row r="29" spans="1:27" x14ac:dyDescent="0.25">
      <c r="A29" s="1" t="s">
        <v>27</v>
      </c>
      <c r="B29" s="1" t="s">
        <v>28</v>
      </c>
      <c r="C29" s="1" t="s">
        <v>29</v>
      </c>
      <c r="D29" s="1" t="s">
        <v>42</v>
      </c>
      <c r="E29" s="2" t="s">
        <v>43</v>
      </c>
      <c r="F29" s="10" t="s">
        <v>44</v>
      </c>
      <c r="G29" s="1" t="s">
        <v>36</v>
      </c>
      <c r="H29" s="1">
        <v>38.7333</v>
      </c>
      <c r="I29" s="1" t="s">
        <v>34</v>
      </c>
      <c r="K29" s="3">
        <v>28</v>
      </c>
      <c r="L29" s="1" t="s">
        <v>55</v>
      </c>
      <c r="M29" s="1">
        <v>1</v>
      </c>
      <c r="N29" s="1">
        <v>560610</v>
      </c>
      <c r="O29" s="1">
        <v>569341</v>
      </c>
      <c r="P29" s="1" t="s">
        <v>56</v>
      </c>
      <c r="Q29" s="1">
        <v>5</v>
      </c>
      <c r="R29" s="1">
        <v>1</v>
      </c>
      <c r="S29" s="1" t="s">
        <v>89</v>
      </c>
      <c r="T29" s="1">
        <v>3.8</v>
      </c>
      <c r="U29" s="1">
        <v>12</v>
      </c>
      <c r="V29" s="11">
        <v>13</v>
      </c>
      <c r="W29">
        <v>0</v>
      </c>
      <c r="X29" s="5">
        <f t="shared" si="0"/>
        <v>9.0277777777777769E-3</v>
      </c>
      <c r="Y29" s="12" t="str">
        <f>IF(AND(M29=1,Q29=Q30,B29="(1) To Centre"),E29,IF(AND(M29=1,Q29=Q30,B29="(2) From Centre"),E29+X28,Y28+X28))</f>
        <v>9:19</v>
      </c>
      <c r="Z29" t="s">
        <v>69</v>
      </c>
      <c r="AA29" t="s">
        <v>59</v>
      </c>
    </row>
    <row r="30" spans="1:27" x14ac:dyDescent="0.25">
      <c r="A30" s="1" t="s">
        <v>27</v>
      </c>
      <c r="B30" s="1" t="s">
        <v>28</v>
      </c>
      <c r="C30" s="1" t="s">
        <v>29</v>
      </c>
      <c r="D30" s="1" t="s">
        <v>42</v>
      </c>
      <c r="E30" s="2" t="s">
        <v>43</v>
      </c>
      <c r="F30" s="10" t="s">
        <v>44</v>
      </c>
      <c r="G30" s="1" t="s">
        <v>36</v>
      </c>
      <c r="H30" s="1">
        <v>38.7333</v>
      </c>
      <c r="I30" s="1" t="s">
        <v>34</v>
      </c>
      <c r="K30" s="3">
        <v>29</v>
      </c>
      <c r="L30" s="1" t="s">
        <v>55</v>
      </c>
      <c r="M30" s="1">
        <v>2</v>
      </c>
      <c r="N30" s="1">
        <v>560462</v>
      </c>
      <c r="O30" s="1">
        <v>569341</v>
      </c>
      <c r="P30" s="1" t="s">
        <v>56</v>
      </c>
      <c r="Q30" s="1">
        <v>5</v>
      </c>
      <c r="R30" s="1">
        <v>1</v>
      </c>
      <c r="S30" s="1" t="s">
        <v>90</v>
      </c>
      <c r="T30" s="1">
        <v>0.4</v>
      </c>
      <c r="U30" s="1">
        <v>1.9</v>
      </c>
      <c r="V30" s="11">
        <v>2.9</v>
      </c>
      <c r="W30">
        <v>0</v>
      </c>
      <c r="X30" s="5">
        <f t="shared" si="0"/>
        <v>2.0138888888888888E-3</v>
      </c>
      <c r="Y30" s="12">
        <f>IF(AND(M30=1,Q30=Q31,B30="(1) To Centre"),E30,IF(AND(M30=1,Q30=Q31,B30="(2) From Centre"),E30+X29,Y29+X29))</f>
        <v>0.39722222222222225</v>
      </c>
      <c r="Z30" t="s">
        <v>69</v>
      </c>
      <c r="AA30" t="s">
        <v>59</v>
      </c>
    </row>
    <row r="31" spans="1:27" x14ac:dyDescent="0.25">
      <c r="A31" s="1" t="s">
        <v>27</v>
      </c>
      <c r="B31" s="1" t="s">
        <v>28</v>
      </c>
      <c r="C31" s="1" t="s">
        <v>29</v>
      </c>
      <c r="D31" s="1" t="s">
        <v>42</v>
      </c>
      <c r="E31" s="2" t="s">
        <v>43</v>
      </c>
      <c r="F31" s="10" t="s">
        <v>44</v>
      </c>
      <c r="G31" s="1" t="s">
        <v>36</v>
      </c>
      <c r="H31" s="1">
        <v>38.7333</v>
      </c>
      <c r="I31" s="1" t="s">
        <v>34</v>
      </c>
      <c r="K31" s="3">
        <v>30</v>
      </c>
      <c r="L31" s="1" t="s">
        <v>55</v>
      </c>
      <c r="M31" s="1">
        <v>3</v>
      </c>
      <c r="N31" s="1">
        <v>560472</v>
      </c>
      <c r="O31" s="1">
        <v>569341</v>
      </c>
      <c r="P31" s="1" t="s">
        <v>56</v>
      </c>
      <c r="Q31" s="1">
        <v>5</v>
      </c>
      <c r="R31" s="1">
        <v>1</v>
      </c>
      <c r="S31" s="1" t="s">
        <v>91</v>
      </c>
      <c r="T31" s="1">
        <v>0.7</v>
      </c>
      <c r="U31" s="1">
        <v>3.5</v>
      </c>
      <c r="V31" s="11">
        <v>4.5</v>
      </c>
      <c r="W31">
        <v>0</v>
      </c>
      <c r="X31" s="5">
        <f t="shared" si="0"/>
        <v>3.1250000000000002E-3</v>
      </c>
      <c r="Y31" s="12">
        <f>IF(AND(M31=1,Q31=Q32,B31="(1) To Centre"),E31,IF(AND(M31=1,Q31=Q32,B31="(2) From Centre"),E31+X30,Y30+X30))</f>
        <v>0.39923611111111112</v>
      </c>
      <c r="Z31" t="s">
        <v>69</v>
      </c>
      <c r="AA31" t="s">
        <v>59</v>
      </c>
    </row>
    <row r="32" spans="1:27" x14ac:dyDescent="0.25">
      <c r="A32" s="1" t="s">
        <v>27</v>
      </c>
      <c r="B32" s="1" t="s">
        <v>28</v>
      </c>
      <c r="C32" s="1" t="s">
        <v>29</v>
      </c>
      <c r="D32" s="1" t="s">
        <v>42</v>
      </c>
      <c r="E32" s="2" t="s">
        <v>43</v>
      </c>
      <c r="F32" s="10" t="s">
        <v>44</v>
      </c>
      <c r="G32" s="1" t="s">
        <v>36</v>
      </c>
      <c r="H32" s="1">
        <v>38.7333</v>
      </c>
      <c r="I32" s="1" t="s">
        <v>34</v>
      </c>
      <c r="K32" s="3">
        <v>31</v>
      </c>
      <c r="L32" s="1" t="s">
        <v>55</v>
      </c>
      <c r="M32" s="1">
        <v>4</v>
      </c>
      <c r="N32" s="1">
        <v>560416</v>
      </c>
      <c r="O32" s="1">
        <v>569341</v>
      </c>
      <c r="P32" s="1" t="s">
        <v>56</v>
      </c>
      <c r="Q32" s="1">
        <v>5</v>
      </c>
      <c r="R32" s="1">
        <v>1</v>
      </c>
      <c r="S32" s="1" t="s">
        <v>92</v>
      </c>
      <c r="T32" s="1">
        <v>0.91700000000000004</v>
      </c>
      <c r="U32" s="1">
        <v>3.8333300000000001</v>
      </c>
      <c r="V32" s="11">
        <v>4.8333300000000001</v>
      </c>
      <c r="W32">
        <v>0</v>
      </c>
      <c r="X32" s="5">
        <f t="shared" si="0"/>
        <v>3.3564791666666669E-3</v>
      </c>
      <c r="Y32" s="12">
        <f>IF(AND(M32=1,Q32=Q33,B32="(1) To Centre"),E32,IF(AND(M32=1,Q32=Q33,B32="(2) From Centre"),E32+X31,Y31+X31))</f>
        <v>0.40236111111111111</v>
      </c>
      <c r="Z32" t="s">
        <v>69</v>
      </c>
      <c r="AA32" t="s">
        <v>59</v>
      </c>
    </row>
    <row r="33" spans="1:27" x14ac:dyDescent="0.25">
      <c r="A33" s="1" t="s">
        <v>27</v>
      </c>
      <c r="B33" s="1" t="s">
        <v>28</v>
      </c>
      <c r="C33" s="1" t="s">
        <v>29</v>
      </c>
      <c r="D33" s="1" t="s">
        <v>42</v>
      </c>
      <c r="E33" s="2" t="s">
        <v>43</v>
      </c>
      <c r="F33" s="10" t="s">
        <v>44</v>
      </c>
      <c r="G33" s="1" t="s">
        <v>36</v>
      </c>
      <c r="H33" s="1">
        <v>38.7333</v>
      </c>
      <c r="I33" s="1" t="s">
        <v>34</v>
      </c>
      <c r="K33" s="3">
        <v>33</v>
      </c>
      <c r="L33" s="1" t="s">
        <v>55</v>
      </c>
      <c r="M33" s="1">
        <v>5</v>
      </c>
      <c r="N33" s="1">
        <v>560433</v>
      </c>
      <c r="O33" s="1">
        <v>569341</v>
      </c>
      <c r="P33" s="1" t="s">
        <v>60</v>
      </c>
      <c r="Q33" s="1">
        <v>5</v>
      </c>
      <c r="R33" s="1">
        <v>1</v>
      </c>
      <c r="S33" s="1" t="s">
        <v>93</v>
      </c>
      <c r="T33" s="1">
        <v>0</v>
      </c>
      <c r="U33" s="1">
        <v>0</v>
      </c>
      <c r="V33" s="11">
        <v>1</v>
      </c>
      <c r="W33">
        <v>0</v>
      </c>
      <c r="X33" s="5">
        <f t="shared" si="0"/>
        <v>6.9444444444444436E-4</v>
      </c>
      <c r="Y33" s="12">
        <f>IF(AND(M33=1,Q33=Q34,B33="(1) To Centre"),E33,IF(AND(M33=1,Q33=Q34,B33="(2) From Centre"),E33+X32,Y32+X32))</f>
        <v>0.40571759027777776</v>
      </c>
      <c r="Z33" t="s">
        <v>69</v>
      </c>
      <c r="AA33" t="s">
        <v>59</v>
      </c>
    </row>
    <row r="34" spans="1:27" x14ac:dyDescent="0.25">
      <c r="A34" s="1" t="s">
        <v>27</v>
      </c>
      <c r="B34" s="1" t="s">
        <v>28</v>
      </c>
      <c r="C34" s="1" t="s">
        <v>29</v>
      </c>
      <c r="D34" s="1" t="s">
        <v>42</v>
      </c>
      <c r="E34" s="2" t="s">
        <v>43</v>
      </c>
      <c r="F34" s="10" t="s">
        <v>44</v>
      </c>
      <c r="G34" s="1" t="s">
        <v>36</v>
      </c>
      <c r="H34" s="1">
        <v>38.7333</v>
      </c>
      <c r="I34" s="1" t="s">
        <v>34</v>
      </c>
      <c r="K34" s="3">
        <v>34</v>
      </c>
      <c r="L34" s="1" t="s">
        <v>55</v>
      </c>
      <c r="M34" s="1">
        <v>6</v>
      </c>
      <c r="N34" s="1">
        <v>560433</v>
      </c>
      <c r="O34" s="1">
        <v>569341</v>
      </c>
      <c r="P34" s="1" t="s">
        <v>56</v>
      </c>
      <c r="Q34" s="1">
        <v>5</v>
      </c>
      <c r="R34" s="1">
        <v>1</v>
      </c>
      <c r="S34" s="1" t="s">
        <v>94</v>
      </c>
      <c r="T34" s="1">
        <v>0.503</v>
      </c>
      <c r="U34" s="1">
        <v>3.5</v>
      </c>
      <c r="V34" s="11">
        <v>4.5</v>
      </c>
      <c r="W34">
        <v>0</v>
      </c>
      <c r="X34" s="5">
        <f t="shared" si="0"/>
        <v>3.1250000000000002E-3</v>
      </c>
      <c r="Y34" s="12">
        <f>IF(AND(M34=1,Q34=Q35,B34="(1) To Centre"),E34,IF(AND(M34=1,Q34=Q35,B34="(2) From Centre"),E34+X33,Y33+X33))</f>
        <v>0.4064120347222222</v>
      </c>
      <c r="Z34" t="s">
        <v>69</v>
      </c>
      <c r="AA34" t="s">
        <v>59</v>
      </c>
    </row>
    <row r="35" spans="1:27" x14ac:dyDescent="0.25">
      <c r="A35" s="1" t="s">
        <v>27</v>
      </c>
      <c r="B35" s="1" t="s">
        <v>28</v>
      </c>
      <c r="C35" s="1" t="s">
        <v>29</v>
      </c>
      <c r="D35" s="1" t="s">
        <v>42</v>
      </c>
      <c r="E35" s="2" t="s">
        <v>43</v>
      </c>
      <c r="F35" s="10" t="s">
        <v>44</v>
      </c>
      <c r="G35" s="1" t="s">
        <v>36</v>
      </c>
      <c r="H35" s="1">
        <v>38.7333</v>
      </c>
      <c r="I35" s="1" t="s">
        <v>34</v>
      </c>
      <c r="K35" s="3">
        <v>32</v>
      </c>
      <c r="L35" s="1" t="s">
        <v>55</v>
      </c>
      <c r="M35" s="1">
        <v>7</v>
      </c>
      <c r="N35" s="1">
        <v>560440</v>
      </c>
      <c r="O35" s="1">
        <v>569341</v>
      </c>
      <c r="P35" s="1" t="s">
        <v>56</v>
      </c>
      <c r="Q35" s="1">
        <v>5</v>
      </c>
      <c r="R35" s="1">
        <v>1</v>
      </c>
      <c r="S35" s="1" t="s">
        <v>95</v>
      </c>
      <c r="T35" s="1">
        <v>2.2000000000000002</v>
      </c>
      <c r="U35" s="1">
        <v>7</v>
      </c>
      <c r="V35" s="11">
        <v>8</v>
      </c>
      <c r="W35">
        <v>0</v>
      </c>
      <c r="X35" s="5">
        <f t="shared" si="0"/>
        <v>5.5555555555555549E-3</v>
      </c>
      <c r="Y35" s="12">
        <f>IF(AND(M35=1,Q35=Q36,B35="(1) To Centre"),E35,IF(AND(M35=1,Q35=Q36,B35="(2) From Centre"),E35+X34,Y34+X34))</f>
        <v>0.40953703472222219</v>
      </c>
      <c r="Z35" t="s">
        <v>69</v>
      </c>
      <c r="AA35" t="s">
        <v>59</v>
      </c>
    </row>
    <row r="36" spans="1:27" x14ac:dyDescent="0.25">
      <c r="A36" s="1" t="s">
        <v>27</v>
      </c>
      <c r="B36" s="1" t="s">
        <v>28</v>
      </c>
      <c r="C36" s="1" t="s">
        <v>29</v>
      </c>
      <c r="D36" s="1" t="s">
        <v>45</v>
      </c>
      <c r="E36" s="2" t="s">
        <v>46</v>
      </c>
      <c r="F36" s="10" t="s">
        <v>47</v>
      </c>
      <c r="G36" s="1" t="s">
        <v>33</v>
      </c>
      <c r="H36" s="1">
        <v>29.683299999999999</v>
      </c>
      <c r="I36" s="1" t="s">
        <v>48</v>
      </c>
      <c r="K36" s="3">
        <v>35</v>
      </c>
      <c r="L36" s="1" t="s">
        <v>77</v>
      </c>
      <c r="M36" s="1">
        <v>1</v>
      </c>
      <c r="N36" s="1">
        <v>570229</v>
      </c>
      <c r="O36" s="1">
        <v>569341</v>
      </c>
      <c r="P36" s="1" t="s">
        <v>56</v>
      </c>
      <c r="Q36" s="1">
        <v>6</v>
      </c>
      <c r="R36" s="1">
        <v>3</v>
      </c>
      <c r="S36" s="1" t="s">
        <v>96</v>
      </c>
      <c r="T36" s="1">
        <v>2.7</v>
      </c>
      <c r="U36" s="1">
        <v>7.4</v>
      </c>
      <c r="V36" s="11">
        <v>10.4</v>
      </c>
      <c r="W36">
        <v>1</v>
      </c>
      <c r="X36" s="5">
        <f t="shared" si="0"/>
        <v>7.2222222222222228E-3</v>
      </c>
      <c r="Y36" s="12" t="str">
        <f>IF(AND(M36=1,Q36=Q37,B36="(1) To Centre"),E36,IF(AND(M36=1,Q36=Q37,B36="(2) From Centre"),E36+X35,Y35+X35))</f>
        <v>9:45</v>
      </c>
      <c r="Z36" t="s">
        <v>58</v>
      </c>
      <c r="AA36" t="s">
        <v>59</v>
      </c>
    </row>
    <row r="37" spans="1:27" x14ac:dyDescent="0.25">
      <c r="A37" s="1" t="s">
        <v>27</v>
      </c>
      <c r="B37" s="1" t="s">
        <v>28</v>
      </c>
      <c r="C37" s="1" t="s">
        <v>29</v>
      </c>
      <c r="D37" s="1" t="s">
        <v>45</v>
      </c>
      <c r="E37" s="2" t="s">
        <v>46</v>
      </c>
      <c r="F37" s="10" t="s">
        <v>47</v>
      </c>
      <c r="G37" s="1" t="s">
        <v>33</v>
      </c>
      <c r="H37" s="1">
        <v>29.683299999999999</v>
      </c>
      <c r="I37" s="1" t="s">
        <v>48</v>
      </c>
      <c r="K37" s="3">
        <v>37</v>
      </c>
      <c r="L37" s="1" t="s">
        <v>77</v>
      </c>
      <c r="M37" s="1">
        <v>2</v>
      </c>
      <c r="N37" s="1">
        <v>560470</v>
      </c>
      <c r="O37" s="1">
        <v>569341</v>
      </c>
      <c r="P37" s="1" t="s">
        <v>56</v>
      </c>
      <c r="Q37" s="1">
        <v>6</v>
      </c>
      <c r="R37" s="1">
        <v>3</v>
      </c>
      <c r="S37" s="1" t="s">
        <v>97</v>
      </c>
      <c r="T37" s="1">
        <v>0.27900000000000003</v>
      </c>
      <c r="U37" s="1">
        <v>1.1166700000000001</v>
      </c>
      <c r="V37" s="11">
        <v>4.1166700000000001</v>
      </c>
      <c r="W37">
        <v>0</v>
      </c>
      <c r="X37" s="5">
        <f t="shared" si="0"/>
        <v>2.858798611111111E-3</v>
      </c>
      <c r="Y37" s="12">
        <f>IF(AND(M37=1,Q37=Q38,B37="(1) To Centre"),E37,IF(AND(M37=1,Q37=Q38,B37="(2) From Centre"),E37+X36,Y36+X36))</f>
        <v>0.41347222222222224</v>
      </c>
      <c r="Z37" t="s">
        <v>58</v>
      </c>
      <c r="AA37" t="s">
        <v>59</v>
      </c>
    </row>
    <row r="38" spans="1:27" x14ac:dyDescent="0.25">
      <c r="A38" s="1" t="s">
        <v>27</v>
      </c>
      <c r="B38" s="1" t="s">
        <v>28</v>
      </c>
      <c r="C38" s="1" t="s">
        <v>29</v>
      </c>
      <c r="D38" s="1" t="s">
        <v>45</v>
      </c>
      <c r="E38" s="2" t="s">
        <v>46</v>
      </c>
      <c r="F38" s="10" t="s">
        <v>47</v>
      </c>
      <c r="G38" s="1" t="s">
        <v>33</v>
      </c>
      <c r="H38" s="1">
        <v>29.683299999999999</v>
      </c>
      <c r="I38" s="1" t="s">
        <v>48</v>
      </c>
      <c r="K38" s="3">
        <v>36</v>
      </c>
      <c r="L38" s="1" t="s">
        <v>55</v>
      </c>
      <c r="M38" s="1">
        <v>3</v>
      </c>
      <c r="N38" s="1">
        <v>560411</v>
      </c>
      <c r="O38" s="1">
        <v>569341</v>
      </c>
      <c r="P38" s="1" t="s">
        <v>60</v>
      </c>
      <c r="Q38" s="1">
        <v>6</v>
      </c>
      <c r="R38" s="1">
        <v>1</v>
      </c>
      <c r="S38" s="1" t="s">
        <v>98</v>
      </c>
      <c r="T38" s="1">
        <v>1.6779999999999999</v>
      </c>
      <c r="U38" s="1">
        <v>6.7</v>
      </c>
      <c r="V38" s="11">
        <v>7.7</v>
      </c>
      <c r="W38">
        <v>1</v>
      </c>
      <c r="X38" s="5">
        <f t="shared" si="0"/>
        <v>5.3472222222222228E-3</v>
      </c>
      <c r="Y38" s="12">
        <f>IF(AND(M38=1,Q38=Q39,B38="(1) To Centre"),E38,IF(AND(M38=1,Q38=Q39,B38="(2) From Centre"),E38+X37,Y37+X37))</f>
        <v>0.41633102083333334</v>
      </c>
      <c r="Z38" t="s">
        <v>58</v>
      </c>
      <c r="AA38" t="s">
        <v>59</v>
      </c>
    </row>
    <row r="39" spans="1:27" x14ac:dyDescent="0.25">
      <c r="A39" s="1" t="s">
        <v>27</v>
      </c>
      <c r="B39" s="1" t="s">
        <v>28</v>
      </c>
      <c r="C39" s="1" t="s">
        <v>29</v>
      </c>
      <c r="D39" s="1" t="s">
        <v>45</v>
      </c>
      <c r="E39" s="2" t="s">
        <v>46</v>
      </c>
      <c r="F39" s="10" t="s">
        <v>47</v>
      </c>
      <c r="G39" s="1" t="s">
        <v>33</v>
      </c>
      <c r="H39" s="1">
        <v>29.683299999999999</v>
      </c>
      <c r="I39" s="1" t="s">
        <v>48</v>
      </c>
      <c r="K39" s="3">
        <v>38</v>
      </c>
      <c r="L39" s="1" t="s">
        <v>55</v>
      </c>
      <c r="M39" s="1">
        <v>4</v>
      </c>
      <c r="N39" s="1">
        <v>560330</v>
      </c>
      <c r="O39" s="1">
        <v>569341</v>
      </c>
      <c r="P39" s="1" t="s">
        <v>56</v>
      </c>
      <c r="Q39" s="1">
        <v>6</v>
      </c>
      <c r="R39" s="1">
        <v>1</v>
      </c>
      <c r="S39" s="1" t="s">
        <v>99</v>
      </c>
      <c r="T39" s="1">
        <v>1.982</v>
      </c>
      <c r="U39" s="1">
        <v>6.4666699999999997</v>
      </c>
      <c r="V39" s="11">
        <v>7.4666699999999997</v>
      </c>
      <c r="W39">
        <v>0</v>
      </c>
      <c r="X39" s="5">
        <f t="shared" si="0"/>
        <v>5.1851874999999997E-3</v>
      </c>
      <c r="Y39" s="12">
        <f>IF(AND(M39=1,Q39=Q40,B39="(1) To Centre"),E39,IF(AND(M39=1,Q39=Q40,B39="(2) From Centre"),E39+X38,Y38+X38))</f>
        <v>0.42167824305555557</v>
      </c>
      <c r="Z39" t="s">
        <v>58</v>
      </c>
      <c r="AA39" t="s">
        <v>59</v>
      </c>
    </row>
    <row r="40" spans="1:27" x14ac:dyDescent="0.25">
      <c r="A40" s="1" t="s">
        <v>27</v>
      </c>
      <c r="B40" s="1" t="s">
        <v>28</v>
      </c>
      <c r="C40" s="1" t="s">
        <v>29</v>
      </c>
      <c r="D40" s="1" t="s">
        <v>49</v>
      </c>
      <c r="E40" s="2" t="s">
        <v>50</v>
      </c>
      <c r="F40" s="10" t="s">
        <v>51</v>
      </c>
      <c r="G40" s="1" t="s">
        <v>36</v>
      </c>
      <c r="H40" s="1">
        <v>8.8666699999999992</v>
      </c>
      <c r="I40" s="1" t="s">
        <v>48</v>
      </c>
      <c r="K40" s="3">
        <v>39</v>
      </c>
      <c r="L40" s="1" t="s">
        <v>77</v>
      </c>
      <c r="M40" s="1">
        <v>1</v>
      </c>
      <c r="N40" s="1">
        <v>560343</v>
      </c>
      <c r="O40" s="1">
        <v>569341</v>
      </c>
      <c r="P40" s="1" t="s">
        <v>60</v>
      </c>
      <c r="Q40" s="1">
        <v>7</v>
      </c>
      <c r="R40" s="1">
        <v>3</v>
      </c>
      <c r="S40" s="1" t="s">
        <v>100</v>
      </c>
      <c r="T40" s="1">
        <v>1.4330000000000001</v>
      </c>
      <c r="U40" s="1">
        <v>5.8666700000000001</v>
      </c>
      <c r="V40" s="11">
        <v>8.8666699999999992</v>
      </c>
      <c r="W40">
        <v>1</v>
      </c>
      <c r="X40" s="5">
        <f t="shared" si="0"/>
        <v>6.1574097222222212E-3</v>
      </c>
      <c r="Y40" s="12">
        <f>IF(AND(M40=1,Q40=Q41,B40="(1) To Centre"),E40,IF(AND(M40=1,Q40=Q41,B40="(2) From Centre"),E40+X39,Y39+X39))</f>
        <v>0.42686343055555559</v>
      </c>
      <c r="Z40" t="s">
        <v>69</v>
      </c>
      <c r="AA40" t="s">
        <v>59</v>
      </c>
    </row>
    <row r="41" spans="1:27" x14ac:dyDescent="0.25">
      <c r="A41" s="1" t="s">
        <v>27</v>
      </c>
      <c r="B41" s="1" t="s">
        <v>28</v>
      </c>
      <c r="C41" s="1" t="s">
        <v>29</v>
      </c>
      <c r="D41" s="1" t="s">
        <v>52</v>
      </c>
      <c r="E41" s="2" t="s">
        <v>53</v>
      </c>
      <c r="F41" s="10" t="s">
        <v>54</v>
      </c>
      <c r="G41" s="1" t="s">
        <v>36</v>
      </c>
      <c r="H41" s="1">
        <v>28.0167</v>
      </c>
      <c r="I41" s="1" t="s">
        <v>48</v>
      </c>
      <c r="K41" s="3">
        <v>41</v>
      </c>
      <c r="L41" s="1" t="s">
        <v>77</v>
      </c>
      <c r="M41" s="1">
        <v>1</v>
      </c>
      <c r="N41" s="1">
        <v>560427</v>
      </c>
      <c r="O41" s="1">
        <v>569341</v>
      </c>
      <c r="P41" s="1" t="s">
        <v>56</v>
      </c>
      <c r="Q41" s="1">
        <v>8</v>
      </c>
      <c r="R41" s="1">
        <v>3</v>
      </c>
      <c r="S41" s="1" t="s">
        <v>101</v>
      </c>
      <c r="T41" s="1">
        <v>0.52700000000000002</v>
      </c>
      <c r="U41" s="1">
        <v>1.7166699999999999</v>
      </c>
      <c r="V41" s="11">
        <v>4.7166699999999997</v>
      </c>
      <c r="W41">
        <v>0</v>
      </c>
      <c r="X41" s="5">
        <f t="shared" si="0"/>
        <v>3.2754652777777777E-3</v>
      </c>
      <c r="Y41" s="12" t="str">
        <f>IF(AND(M41=1,Q41=Q42,B41="(1) To Centre"),E41,IF(AND(M41=1,Q41=Q42,B41="(2) From Centre"),E41+X40,Y40+X40))</f>
        <v>12:35</v>
      </c>
      <c r="Z41" t="s">
        <v>69</v>
      </c>
      <c r="AA41" t="s">
        <v>59</v>
      </c>
    </row>
    <row r="42" spans="1:27" x14ac:dyDescent="0.25">
      <c r="A42" s="1" t="s">
        <v>27</v>
      </c>
      <c r="B42" s="1" t="s">
        <v>28</v>
      </c>
      <c r="C42" s="1" t="s">
        <v>29</v>
      </c>
      <c r="D42" s="1" t="s">
        <v>52</v>
      </c>
      <c r="E42" s="2" t="s">
        <v>53</v>
      </c>
      <c r="F42" s="10" t="s">
        <v>54</v>
      </c>
      <c r="G42" s="1" t="s">
        <v>36</v>
      </c>
      <c r="H42" s="1">
        <v>28.0167</v>
      </c>
      <c r="I42" s="1" t="s">
        <v>48</v>
      </c>
      <c r="K42" s="3">
        <v>40</v>
      </c>
      <c r="L42" s="1" t="s">
        <v>55</v>
      </c>
      <c r="M42" s="1">
        <v>2</v>
      </c>
      <c r="N42" s="1">
        <v>560422</v>
      </c>
      <c r="O42" s="1">
        <v>569341</v>
      </c>
      <c r="P42" s="1" t="s">
        <v>60</v>
      </c>
      <c r="Q42" s="1">
        <v>8</v>
      </c>
      <c r="R42" s="1">
        <v>1</v>
      </c>
      <c r="S42" s="1" t="s">
        <v>102</v>
      </c>
      <c r="T42" s="1">
        <v>1.377</v>
      </c>
      <c r="U42" s="1">
        <v>5.75</v>
      </c>
      <c r="V42" s="11">
        <v>6.75</v>
      </c>
      <c r="W42">
        <v>0</v>
      </c>
      <c r="X42" s="5">
        <f t="shared" si="0"/>
        <v>4.6874999999999998E-3</v>
      </c>
      <c r="Y42" s="12">
        <f>IF(AND(M42=1,Q42=Q43,B42="(1) To Centre"),E42,IF(AND(M42=1,Q42=Q43,B42="(2) From Centre"),E42+X41,Y41+X41))</f>
        <v>0.52758102083333336</v>
      </c>
      <c r="Z42" t="s">
        <v>69</v>
      </c>
      <c r="AA42" t="s">
        <v>59</v>
      </c>
    </row>
    <row r="43" spans="1:27" x14ac:dyDescent="0.25">
      <c r="A43" s="1" t="s">
        <v>27</v>
      </c>
      <c r="B43" s="1" t="s">
        <v>28</v>
      </c>
      <c r="C43" s="1" t="s">
        <v>29</v>
      </c>
      <c r="D43" s="1" t="s">
        <v>52</v>
      </c>
      <c r="E43" s="2" t="s">
        <v>53</v>
      </c>
      <c r="F43" s="10" t="s">
        <v>54</v>
      </c>
      <c r="G43" s="1" t="s">
        <v>36</v>
      </c>
      <c r="H43" s="1">
        <v>28.0167</v>
      </c>
      <c r="I43" s="1" t="s">
        <v>48</v>
      </c>
      <c r="K43" s="3">
        <v>42</v>
      </c>
      <c r="L43" s="1" t="s">
        <v>77</v>
      </c>
      <c r="M43" s="1">
        <v>3</v>
      </c>
      <c r="N43" s="1">
        <v>560336</v>
      </c>
      <c r="O43" s="1">
        <v>569341</v>
      </c>
      <c r="P43" s="1" t="s">
        <v>56</v>
      </c>
      <c r="Q43" s="1">
        <v>8</v>
      </c>
      <c r="R43" s="1">
        <v>3</v>
      </c>
      <c r="S43" s="1" t="s">
        <v>103</v>
      </c>
      <c r="T43" s="1">
        <v>1.2949999999999999</v>
      </c>
      <c r="U43" s="1">
        <v>6.2666700000000004</v>
      </c>
      <c r="V43" s="11">
        <v>9.2666700000000013</v>
      </c>
      <c r="W43">
        <v>1</v>
      </c>
      <c r="X43" s="5">
        <f t="shared" si="0"/>
        <v>6.4351875000000008E-3</v>
      </c>
      <c r="Y43" s="12">
        <f>IF(AND(M43=1,Q43=Q44,B43="(1) To Centre"),E43,IF(AND(M43=1,Q43=Q44,B43="(2) From Centre"),E43+X42,Y42+X42))</f>
        <v>0.53226852083333331</v>
      </c>
      <c r="Z43" t="s">
        <v>69</v>
      </c>
      <c r="AA43" t="s">
        <v>59</v>
      </c>
    </row>
    <row r="44" spans="1:27" x14ac:dyDescent="0.25">
      <c r="A44" s="1" t="s">
        <v>27</v>
      </c>
      <c r="B44" s="1" t="s">
        <v>28</v>
      </c>
      <c r="C44" s="1" t="s">
        <v>29</v>
      </c>
      <c r="D44" s="1" t="s">
        <v>52</v>
      </c>
      <c r="E44" s="2" t="s">
        <v>53</v>
      </c>
      <c r="F44" s="10" t="s">
        <v>54</v>
      </c>
      <c r="G44" s="1" t="s">
        <v>36</v>
      </c>
      <c r="H44" s="1">
        <v>28.0167</v>
      </c>
      <c r="I44" s="1" t="s">
        <v>48</v>
      </c>
      <c r="K44" s="3">
        <v>43</v>
      </c>
      <c r="L44" s="1" t="s">
        <v>55</v>
      </c>
      <c r="M44" s="1">
        <v>4</v>
      </c>
      <c r="N44" s="1">
        <v>561307</v>
      </c>
      <c r="O44" s="1">
        <v>569341</v>
      </c>
      <c r="P44" s="1" t="s">
        <v>56</v>
      </c>
      <c r="Q44" s="1">
        <v>8</v>
      </c>
      <c r="R44" s="1">
        <v>1</v>
      </c>
      <c r="S44" s="1" t="s">
        <v>104</v>
      </c>
      <c r="T44" s="1">
        <v>1.5669999999999999</v>
      </c>
      <c r="U44" s="1">
        <v>6.2833300000000003</v>
      </c>
      <c r="V44" s="11">
        <v>7.2833300000000003</v>
      </c>
      <c r="W44">
        <v>1</v>
      </c>
      <c r="X44" s="5">
        <f t="shared" si="0"/>
        <v>5.0578680555555559E-3</v>
      </c>
      <c r="Y44" s="12">
        <f>IF(AND(M44=1,Q44=Q45,B44="(1) To Centre"),E44,IF(AND(M44=1,Q44=Q45,B44="(2) From Centre"),E44+X43,Y43+X43))</f>
        <v>0.53870370833333336</v>
      </c>
      <c r="Z44" t="s">
        <v>69</v>
      </c>
      <c r="AA44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2023-06-14T02:47:22Z</dcterms:modified>
</cp:coreProperties>
</file>