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wetsi_m/Documents/LaTexNotes/BUS2016H/excel docs/excel question bank/suggested solutions/"/>
    </mc:Choice>
  </mc:AlternateContent>
  <xr:revisionPtr revIDLastSave="0" documentId="13_ncr:1_{49022B9D-588A-BD42-8823-A1F1ABE8D591}" xr6:coauthVersionLast="47" xr6:coauthVersionMax="47" xr10:uidLastSave="{00000000-0000-0000-0000-000000000000}"/>
  <bookViews>
    <workbookView xWindow="780" yWindow="1000" windowWidth="27640" windowHeight="16440" xr2:uid="{6547FA4F-EE2E-5D48-B36D-8CD08E17C3FF}"/>
  </bookViews>
  <sheets>
    <sheet name="Q1" sheetId="1" r:id="rId1"/>
  </sheets>
  <calcPr calcId="18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376" i="1"/>
  <c r="E16" i="1"/>
  <c r="E372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3" i="1"/>
  <c r="E374" i="1"/>
  <c r="E37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16" i="1"/>
  <c r="P5" i="1"/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16" i="1"/>
  <c r="D17" i="1"/>
  <c r="D18" i="1"/>
  <c r="D19" i="1"/>
  <c r="D20" i="1"/>
  <c r="D21" i="1"/>
  <c r="D22" i="1"/>
  <c r="D23" i="1"/>
  <c r="D24" i="1"/>
  <c r="F24" i="1" s="1"/>
  <c r="H24" i="1" s="1"/>
  <c r="J24" i="1" s="1"/>
  <c r="D25" i="1"/>
  <c r="D26" i="1"/>
  <c r="D27" i="1"/>
  <c r="D28" i="1"/>
  <c r="D29" i="1"/>
  <c r="D30" i="1"/>
  <c r="D31" i="1"/>
  <c r="D32" i="1"/>
  <c r="F32" i="1" s="1"/>
  <c r="H32" i="1" s="1"/>
  <c r="J32" i="1" s="1"/>
  <c r="D33" i="1"/>
  <c r="D34" i="1"/>
  <c r="D35" i="1"/>
  <c r="D36" i="1"/>
  <c r="D37" i="1"/>
  <c r="D38" i="1"/>
  <c r="D39" i="1"/>
  <c r="D40" i="1"/>
  <c r="F40" i="1" s="1"/>
  <c r="H40" i="1" s="1"/>
  <c r="J40" i="1" s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16" i="1"/>
  <c r="P4" i="1"/>
  <c r="F376" i="1" l="1"/>
  <c r="H376" i="1" s="1"/>
  <c r="J376" i="1" s="1"/>
  <c r="F368" i="1"/>
  <c r="H368" i="1" s="1"/>
  <c r="J368" i="1" s="1"/>
  <c r="F360" i="1"/>
  <c r="H360" i="1" s="1"/>
  <c r="J360" i="1" s="1"/>
  <c r="F352" i="1"/>
  <c r="H352" i="1" s="1"/>
  <c r="J352" i="1" s="1"/>
  <c r="F344" i="1"/>
  <c r="H344" i="1" s="1"/>
  <c r="J344" i="1" s="1"/>
  <c r="F336" i="1"/>
  <c r="H336" i="1" s="1"/>
  <c r="J336" i="1" s="1"/>
  <c r="F328" i="1"/>
  <c r="H328" i="1" s="1"/>
  <c r="J328" i="1" s="1"/>
  <c r="F320" i="1"/>
  <c r="H320" i="1" s="1"/>
  <c r="J320" i="1" s="1"/>
  <c r="F312" i="1"/>
  <c r="H312" i="1" s="1"/>
  <c r="J312" i="1" s="1"/>
  <c r="F304" i="1"/>
  <c r="H304" i="1" s="1"/>
  <c r="J304" i="1" s="1"/>
  <c r="F296" i="1"/>
  <c r="H296" i="1" s="1"/>
  <c r="J296" i="1" s="1"/>
  <c r="F288" i="1"/>
  <c r="H288" i="1" s="1"/>
  <c r="J288" i="1" s="1"/>
  <c r="F280" i="1"/>
  <c r="H280" i="1" s="1"/>
  <c r="J280" i="1" s="1"/>
  <c r="F272" i="1"/>
  <c r="H272" i="1" s="1"/>
  <c r="J272" i="1" s="1"/>
  <c r="F264" i="1"/>
  <c r="H264" i="1" s="1"/>
  <c r="J264" i="1" s="1"/>
  <c r="F256" i="1"/>
  <c r="H256" i="1" s="1"/>
  <c r="J256" i="1" s="1"/>
  <c r="F248" i="1"/>
  <c r="H248" i="1" s="1"/>
  <c r="J248" i="1" s="1"/>
  <c r="F240" i="1"/>
  <c r="H240" i="1" s="1"/>
  <c r="J240" i="1" s="1"/>
  <c r="F232" i="1"/>
  <c r="H232" i="1" s="1"/>
  <c r="J232" i="1" s="1"/>
  <c r="F224" i="1"/>
  <c r="H224" i="1" s="1"/>
  <c r="J224" i="1" s="1"/>
  <c r="F216" i="1"/>
  <c r="H216" i="1" s="1"/>
  <c r="J216" i="1" s="1"/>
  <c r="F208" i="1"/>
  <c r="H208" i="1" s="1"/>
  <c r="J208" i="1" s="1"/>
  <c r="F200" i="1"/>
  <c r="H200" i="1" s="1"/>
  <c r="J200" i="1" s="1"/>
  <c r="F192" i="1"/>
  <c r="H192" i="1" s="1"/>
  <c r="J192" i="1" s="1"/>
  <c r="F184" i="1"/>
  <c r="H184" i="1" s="1"/>
  <c r="J184" i="1" s="1"/>
  <c r="F176" i="1"/>
  <c r="H176" i="1" s="1"/>
  <c r="J176" i="1" s="1"/>
  <c r="F168" i="1"/>
  <c r="H168" i="1" s="1"/>
  <c r="J168" i="1" s="1"/>
  <c r="F160" i="1"/>
  <c r="H160" i="1" s="1"/>
  <c r="J160" i="1" s="1"/>
  <c r="F152" i="1"/>
  <c r="H152" i="1" s="1"/>
  <c r="J152" i="1" s="1"/>
  <c r="F144" i="1"/>
  <c r="H144" i="1" s="1"/>
  <c r="J144" i="1" s="1"/>
  <c r="F136" i="1"/>
  <c r="H136" i="1" s="1"/>
  <c r="J136" i="1" s="1"/>
  <c r="F128" i="1"/>
  <c r="H128" i="1" s="1"/>
  <c r="J128" i="1" s="1"/>
  <c r="F120" i="1"/>
  <c r="H120" i="1" s="1"/>
  <c r="J120" i="1" s="1"/>
  <c r="F112" i="1"/>
  <c r="H112" i="1" s="1"/>
  <c r="J112" i="1" s="1"/>
  <c r="F104" i="1"/>
  <c r="H104" i="1" s="1"/>
  <c r="J104" i="1" s="1"/>
  <c r="F96" i="1"/>
  <c r="H96" i="1" s="1"/>
  <c r="J96" i="1" s="1"/>
  <c r="F88" i="1"/>
  <c r="H88" i="1" s="1"/>
  <c r="J88" i="1" s="1"/>
  <c r="F80" i="1"/>
  <c r="H80" i="1" s="1"/>
  <c r="J80" i="1" s="1"/>
  <c r="F72" i="1"/>
  <c r="H72" i="1" s="1"/>
  <c r="J72" i="1" s="1"/>
  <c r="F64" i="1"/>
  <c r="H64" i="1" s="1"/>
  <c r="J64" i="1" s="1"/>
  <c r="F56" i="1"/>
  <c r="H56" i="1" s="1"/>
  <c r="J56" i="1" s="1"/>
  <c r="F48" i="1"/>
  <c r="H48" i="1" s="1"/>
  <c r="J48" i="1" s="1"/>
  <c r="F375" i="1"/>
  <c r="H375" i="1" s="1"/>
  <c r="J375" i="1" s="1"/>
  <c r="F367" i="1"/>
  <c r="H367" i="1" s="1"/>
  <c r="J367" i="1" s="1"/>
  <c r="F359" i="1"/>
  <c r="H359" i="1" s="1"/>
  <c r="J359" i="1" s="1"/>
  <c r="F351" i="1"/>
  <c r="H351" i="1" s="1"/>
  <c r="J351" i="1" s="1"/>
  <c r="F343" i="1"/>
  <c r="H343" i="1" s="1"/>
  <c r="J343" i="1" s="1"/>
  <c r="F335" i="1"/>
  <c r="H335" i="1" s="1"/>
  <c r="J335" i="1" s="1"/>
  <c r="F327" i="1"/>
  <c r="H327" i="1" s="1"/>
  <c r="J327" i="1" s="1"/>
  <c r="F319" i="1"/>
  <c r="H319" i="1" s="1"/>
  <c r="J319" i="1" s="1"/>
  <c r="F311" i="1"/>
  <c r="H311" i="1" s="1"/>
  <c r="J311" i="1" s="1"/>
  <c r="F303" i="1"/>
  <c r="H303" i="1" s="1"/>
  <c r="J303" i="1" s="1"/>
  <c r="F295" i="1"/>
  <c r="H295" i="1" s="1"/>
  <c r="J295" i="1" s="1"/>
  <c r="F287" i="1"/>
  <c r="H287" i="1" s="1"/>
  <c r="J287" i="1" s="1"/>
  <c r="F279" i="1"/>
  <c r="H279" i="1" s="1"/>
  <c r="J279" i="1" s="1"/>
  <c r="F271" i="1"/>
  <c r="H271" i="1" s="1"/>
  <c r="J271" i="1" s="1"/>
  <c r="F263" i="1"/>
  <c r="H263" i="1" s="1"/>
  <c r="J263" i="1" s="1"/>
  <c r="F255" i="1"/>
  <c r="H255" i="1" s="1"/>
  <c r="J255" i="1" s="1"/>
  <c r="F247" i="1"/>
  <c r="H247" i="1" s="1"/>
  <c r="J247" i="1" s="1"/>
  <c r="F239" i="1"/>
  <c r="H239" i="1" s="1"/>
  <c r="J239" i="1" s="1"/>
  <c r="F231" i="1"/>
  <c r="H231" i="1" s="1"/>
  <c r="J231" i="1" s="1"/>
  <c r="F223" i="1"/>
  <c r="H223" i="1" s="1"/>
  <c r="J223" i="1" s="1"/>
  <c r="F215" i="1"/>
  <c r="H215" i="1" s="1"/>
  <c r="J215" i="1" s="1"/>
  <c r="F207" i="1"/>
  <c r="H207" i="1" s="1"/>
  <c r="J207" i="1" s="1"/>
  <c r="F199" i="1"/>
  <c r="H199" i="1" s="1"/>
  <c r="J199" i="1" s="1"/>
  <c r="F191" i="1"/>
  <c r="H191" i="1" s="1"/>
  <c r="J191" i="1" s="1"/>
  <c r="F183" i="1"/>
  <c r="H183" i="1" s="1"/>
  <c r="J183" i="1" s="1"/>
  <c r="F175" i="1"/>
  <c r="H175" i="1" s="1"/>
  <c r="J175" i="1" s="1"/>
  <c r="F167" i="1"/>
  <c r="H167" i="1" s="1"/>
  <c r="J167" i="1" s="1"/>
  <c r="F159" i="1"/>
  <c r="H159" i="1" s="1"/>
  <c r="J159" i="1" s="1"/>
  <c r="F151" i="1"/>
  <c r="H151" i="1" s="1"/>
  <c r="J151" i="1" s="1"/>
  <c r="F143" i="1"/>
  <c r="H143" i="1" s="1"/>
  <c r="J143" i="1" s="1"/>
  <c r="F135" i="1"/>
  <c r="H135" i="1" s="1"/>
  <c r="J135" i="1" s="1"/>
  <c r="F127" i="1"/>
  <c r="H127" i="1" s="1"/>
  <c r="J127" i="1" s="1"/>
  <c r="F119" i="1"/>
  <c r="H119" i="1" s="1"/>
  <c r="J119" i="1" s="1"/>
  <c r="F374" i="1"/>
  <c r="H374" i="1" s="1"/>
  <c r="J374" i="1" s="1"/>
  <c r="F366" i="1"/>
  <c r="H366" i="1" s="1"/>
  <c r="J366" i="1" s="1"/>
  <c r="F358" i="1"/>
  <c r="H358" i="1" s="1"/>
  <c r="J358" i="1" s="1"/>
  <c r="F350" i="1"/>
  <c r="H350" i="1" s="1"/>
  <c r="J350" i="1" s="1"/>
  <c r="F342" i="1"/>
  <c r="H342" i="1" s="1"/>
  <c r="J342" i="1" s="1"/>
  <c r="F334" i="1"/>
  <c r="H334" i="1" s="1"/>
  <c r="J334" i="1" s="1"/>
  <c r="F326" i="1"/>
  <c r="H326" i="1" s="1"/>
  <c r="J326" i="1" s="1"/>
  <c r="F318" i="1"/>
  <c r="H318" i="1" s="1"/>
  <c r="J318" i="1" s="1"/>
  <c r="F310" i="1"/>
  <c r="H310" i="1" s="1"/>
  <c r="J310" i="1" s="1"/>
  <c r="F302" i="1"/>
  <c r="H302" i="1" s="1"/>
  <c r="J302" i="1" s="1"/>
  <c r="F294" i="1"/>
  <c r="H294" i="1" s="1"/>
  <c r="J294" i="1" s="1"/>
  <c r="F286" i="1"/>
  <c r="H286" i="1" s="1"/>
  <c r="J286" i="1" s="1"/>
  <c r="F278" i="1"/>
  <c r="H278" i="1" s="1"/>
  <c r="J278" i="1" s="1"/>
  <c r="F270" i="1"/>
  <c r="H270" i="1" s="1"/>
  <c r="J270" i="1" s="1"/>
  <c r="F262" i="1"/>
  <c r="H262" i="1" s="1"/>
  <c r="J262" i="1" s="1"/>
  <c r="F254" i="1"/>
  <c r="H254" i="1" s="1"/>
  <c r="J254" i="1" s="1"/>
  <c r="F246" i="1"/>
  <c r="H246" i="1" s="1"/>
  <c r="J246" i="1" s="1"/>
  <c r="F238" i="1"/>
  <c r="H238" i="1" s="1"/>
  <c r="J238" i="1" s="1"/>
  <c r="F230" i="1"/>
  <c r="H230" i="1" s="1"/>
  <c r="J230" i="1" s="1"/>
  <c r="F222" i="1"/>
  <c r="H222" i="1" s="1"/>
  <c r="J222" i="1" s="1"/>
  <c r="F214" i="1"/>
  <c r="H214" i="1" s="1"/>
  <c r="J214" i="1" s="1"/>
  <c r="F206" i="1"/>
  <c r="H206" i="1" s="1"/>
  <c r="J206" i="1" s="1"/>
  <c r="F198" i="1"/>
  <c r="H198" i="1" s="1"/>
  <c r="J198" i="1" s="1"/>
  <c r="F190" i="1"/>
  <c r="H190" i="1" s="1"/>
  <c r="J190" i="1" s="1"/>
  <c r="F182" i="1"/>
  <c r="H182" i="1" s="1"/>
  <c r="J182" i="1" s="1"/>
  <c r="F174" i="1"/>
  <c r="H174" i="1" s="1"/>
  <c r="J174" i="1" s="1"/>
  <c r="F166" i="1"/>
  <c r="H166" i="1" s="1"/>
  <c r="J166" i="1" s="1"/>
  <c r="F158" i="1"/>
  <c r="H158" i="1" s="1"/>
  <c r="J158" i="1" s="1"/>
  <c r="F150" i="1"/>
  <c r="H150" i="1" s="1"/>
  <c r="J150" i="1" s="1"/>
  <c r="F142" i="1"/>
  <c r="H142" i="1" s="1"/>
  <c r="J142" i="1" s="1"/>
  <c r="F134" i="1"/>
  <c r="H134" i="1" s="1"/>
  <c r="J134" i="1" s="1"/>
  <c r="F126" i="1"/>
  <c r="H126" i="1" s="1"/>
  <c r="J126" i="1" s="1"/>
  <c r="F373" i="1"/>
  <c r="H373" i="1" s="1"/>
  <c r="J373" i="1" s="1"/>
  <c r="F365" i="1"/>
  <c r="H365" i="1" s="1"/>
  <c r="J365" i="1" s="1"/>
  <c r="F357" i="1"/>
  <c r="H357" i="1" s="1"/>
  <c r="J357" i="1" s="1"/>
  <c r="F349" i="1"/>
  <c r="H349" i="1" s="1"/>
  <c r="J349" i="1" s="1"/>
  <c r="F341" i="1"/>
  <c r="H341" i="1" s="1"/>
  <c r="J341" i="1" s="1"/>
  <c r="F333" i="1"/>
  <c r="H333" i="1" s="1"/>
  <c r="J333" i="1" s="1"/>
  <c r="F325" i="1"/>
  <c r="H325" i="1" s="1"/>
  <c r="J325" i="1" s="1"/>
  <c r="F317" i="1"/>
  <c r="H317" i="1" s="1"/>
  <c r="J317" i="1" s="1"/>
  <c r="F309" i="1"/>
  <c r="H309" i="1" s="1"/>
  <c r="J309" i="1" s="1"/>
  <c r="F301" i="1"/>
  <c r="H301" i="1" s="1"/>
  <c r="J301" i="1" s="1"/>
  <c r="F293" i="1"/>
  <c r="H293" i="1" s="1"/>
  <c r="J293" i="1" s="1"/>
  <c r="F285" i="1"/>
  <c r="H285" i="1" s="1"/>
  <c r="J285" i="1" s="1"/>
  <c r="F277" i="1"/>
  <c r="H277" i="1" s="1"/>
  <c r="J277" i="1" s="1"/>
  <c r="F269" i="1"/>
  <c r="H269" i="1" s="1"/>
  <c r="J269" i="1" s="1"/>
  <c r="F261" i="1"/>
  <c r="H261" i="1" s="1"/>
  <c r="J261" i="1" s="1"/>
  <c r="F253" i="1"/>
  <c r="H253" i="1" s="1"/>
  <c r="J253" i="1" s="1"/>
  <c r="F245" i="1"/>
  <c r="H245" i="1" s="1"/>
  <c r="J245" i="1" s="1"/>
  <c r="F237" i="1"/>
  <c r="H237" i="1" s="1"/>
  <c r="J237" i="1" s="1"/>
  <c r="F229" i="1"/>
  <c r="H229" i="1" s="1"/>
  <c r="J229" i="1" s="1"/>
  <c r="F221" i="1"/>
  <c r="H221" i="1" s="1"/>
  <c r="J221" i="1" s="1"/>
  <c r="F213" i="1"/>
  <c r="H213" i="1" s="1"/>
  <c r="J213" i="1" s="1"/>
  <c r="F205" i="1"/>
  <c r="H205" i="1" s="1"/>
  <c r="J205" i="1" s="1"/>
  <c r="F197" i="1"/>
  <c r="H197" i="1" s="1"/>
  <c r="J197" i="1" s="1"/>
  <c r="F189" i="1"/>
  <c r="H189" i="1" s="1"/>
  <c r="J189" i="1" s="1"/>
  <c r="F181" i="1"/>
  <c r="H181" i="1" s="1"/>
  <c r="J181" i="1" s="1"/>
  <c r="F173" i="1"/>
  <c r="H173" i="1" s="1"/>
  <c r="J173" i="1" s="1"/>
  <c r="F165" i="1"/>
  <c r="H165" i="1" s="1"/>
  <c r="J165" i="1" s="1"/>
  <c r="F157" i="1"/>
  <c r="H157" i="1" s="1"/>
  <c r="J157" i="1" s="1"/>
  <c r="F149" i="1"/>
  <c r="H149" i="1" s="1"/>
  <c r="J149" i="1" s="1"/>
  <c r="F141" i="1"/>
  <c r="H141" i="1" s="1"/>
  <c r="J141" i="1" s="1"/>
  <c r="F133" i="1"/>
  <c r="H133" i="1" s="1"/>
  <c r="J133" i="1" s="1"/>
  <c r="F125" i="1"/>
  <c r="H125" i="1" s="1"/>
  <c r="J125" i="1" s="1"/>
  <c r="F117" i="1"/>
  <c r="H117" i="1" s="1"/>
  <c r="J117" i="1" s="1"/>
  <c r="F109" i="1"/>
  <c r="H109" i="1" s="1"/>
  <c r="J109" i="1" s="1"/>
  <c r="F101" i="1"/>
  <c r="H101" i="1" s="1"/>
  <c r="J101" i="1" s="1"/>
  <c r="F93" i="1"/>
  <c r="H93" i="1" s="1"/>
  <c r="J93" i="1" s="1"/>
  <c r="F85" i="1"/>
  <c r="H85" i="1" s="1"/>
  <c r="J85" i="1" s="1"/>
  <c r="F77" i="1"/>
  <c r="H77" i="1" s="1"/>
  <c r="J77" i="1" s="1"/>
  <c r="F69" i="1"/>
  <c r="H69" i="1" s="1"/>
  <c r="J69" i="1" s="1"/>
  <c r="F61" i="1"/>
  <c r="H61" i="1" s="1"/>
  <c r="J61" i="1" s="1"/>
  <c r="F53" i="1"/>
  <c r="H53" i="1" s="1"/>
  <c r="J53" i="1" s="1"/>
  <c r="F45" i="1"/>
  <c r="H45" i="1" s="1"/>
  <c r="J45" i="1" s="1"/>
  <c r="F37" i="1"/>
  <c r="H37" i="1" s="1"/>
  <c r="J37" i="1" s="1"/>
  <c r="F29" i="1"/>
  <c r="H29" i="1" s="1"/>
  <c r="J29" i="1" s="1"/>
  <c r="F21" i="1"/>
  <c r="H21" i="1" s="1"/>
  <c r="J21" i="1" s="1"/>
  <c r="F372" i="1"/>
  <c r="H372" i="1" s="1"/>
  <c r="J372" i="1" s="1"/>
  <c r="F364" i="1"/>
  <c r="H364" i="1" s="1"/>
  <c r="J364" i="1" s="1"/>
  <c r="F356" i="1"/>
  <c r="H356" i="1" s="1"/>
  <c r="J356" i="1" s="1"/>
  <c r="F348" i="1"/>
  <c r="H348" i="1" s="1"/>
  <c r="J348" i="1" s="1"/>
  <c r="F340" i="1"/>
  <c r="H340" i="1" s="1"/>
  <c r="J340" i="1" s="1"/>
  <c r="F332" i="1"/>
  <c r="H332" i="1" s="1"/>
  <c r="J332" i="1" s="1"/>
  <c r="F324" i="1"/>
  <c r="H324" i="1" s="1"/>
  <c r="J324" i="1" s="1"/>
  <c r="F316" i="1"/>
  <c r="H316" i="1" s="1"/>
  <c r="J316" i="1" s="1"/>
  <c r="F308" i="1"/>
  <c r="H308" i="1" s="1"/>
  <c r="J308" i="1" s="1"/>
  <c r="F300" i="1"/>
  <c r="H300" i="1" s="1"/>
  <c r="J300" i="1" s="1"/>
  <c r="F292" i="1"/>
  <c r="H292" i="1" s="1"/>
  <c r="J292" i="1" s="1"/>
  <c r="F284" i="1"/>
  <c r="H284" i="1" s="1"/>
  <c r="J284" i="1" s="1"/>
  <c r="F276" i="1"/>
  <c r="H276" i="1" s="1"/>
  <c r="J276" i="1" s="1"/>
  <c r="F268" i="1"/>
  <c r="H268" i="1" s="1"/>
  <c r="J268" i="1" s="1"/>
  <c r="F260" i="1"/>
  <c r="H260" i="1" s="1"/>
  <c r="J260" i="1" s="1"/>
  <c r="F252" i="1"/>
  <c r="H252" i="1" s="1"/>
  <c r="J252" i="1" s="1"/>
  <c r="F244" i="1"/>
  <c r="H244" i="1" s="1"/>
  <c r="J244" i="1" s="1"/>
  <c r="F236" i="1"/>
  <c r="H236" i="1" s="1"/>
  <c r="J236" i="1" s="1"/>
  <c r="F228" i="1"/>
  <c r="H228" i="1" s="1"/>
  <c r="J228" i="1" s="1"/>
  <c r="F220" i="1"/>
  <c r="H220" i="1" s="1"/>
  <c r="J220" i="1" s="1"/>
  <c r="F212" i="1"/>
  <c r="H212" i="1" s="1"/>
  <c r="J212" i="1" s="1"/>
  <c r="F204" i="1"/>
  <c r="H204" i="1" s="1"/>
  <c r="J204" i="1" s="1"/>
  <c r="F196" i="1"/>
  <c r="H196" i="1" s="1"/>
  <c r="J196" i="1" s="1"/>
  <c r="F188" i="1"/>
  <c r="H188" i="1" s="1"/>
  <c r="J188" i="1" s="1"/>
  <c r="F180" i="1"/>
  <c r="H180" i="1" s="1"/>
  <c r="J180" i="1" s="1"/>
  <c r="F172" i="1"/>
  <c r="H172" i="1" s="1"/>
  <c r="J172" i="1" s="1"/>
  <c r="F164" i="1"/>
  <c r="H164" i="1" s="1"/>
  <c r="J164" i="1" s="1"/>
  <c r="F156" i="1"/>
  <c r="H156" i="1" s="1"/>
  <c r="J156" i="1" s="1"/>
  <c r="F148" i="1"/>
  <c r="H148" i="1" s="1"/>
  <c r="J148" i="1" s="1"/>
  <c r="F140" i="1"/>
  <c r="H140" i="1" s="1"/>
  <c r="J140" i="1" s="1"/>
  <c r="F132" i="1"/>
  <c r="H132" i="1" s="1"/>
  <c r="J132" i="1" s="1"/>
  <c r="F124" i="1"/>
  <c r="H124" i="1" s="1"/>
  <c r="J124" i="1" s="1"/>
  <c r="F116" i="1"/>
  <c r="H116" i="1" s="1"/>
  <c r="J116" i="1" s="1"/>
  <c r="F108" i="1"/>
  <c r="H108" i="1" s="1"/>
  <c r="J108" i="1" s="1"/>
  <c r="F100" i="1"/>
  <c r="H100" i="1" s="1"/>
  <c r="J100" i="1" s="1"/>
  <c r="F92" i="1"/>
  <c r="H92" i="1" s="1"/>
  <c r="J92" i="1" s="1"/>
  <c r="F84" i="1"/>
  <c r="H84" i="1" s="1"/>
  <c r="J84" i="1" s="1"/>
  <c r="F76" i="1"/>
  <c r="H76" i="1" s="1"/>
  <c r="J76" i="1" s="1"/>
  <c r="F68" i="1"/>
  <c r="H68" i="1" s="1"/>
  <c r="J68" i="1" s="1"/>
  <c r="F60" i="1"/>
  <c r="H60" i="1" s="1"/>
  <c r="J60" i="1" s="1"/>
  <c r="F52" i="1"/>
  <c r="H52" i="1" s="1"/>
  <c r="J52" i="1" s="1"/>
  <c r="F44" i="1"/>
  <c r="H44" i="1" s="1"/>
  <c r="J44" i="1" s="1"/>
  <c r="F36" i="1"/>
  <c r="H36" i="1" s="1"/>
  <c r="J36" i="1" s="1"/>
  <c r="F28" i="1"/>
  <c r="H28" i="1" s="1"/>
  <c r="J28" i="1" s="1"/>
  <c r="F20" i="1"/>
  <c r="H20" i="1" s="1"/>
  <c r="J20" i="1" s="1"/>
  <c r="F371" i="1"/>
  <c r="H371" i="1" s="1"/>
  <c r="J371" i="1" s="1"/>
  <c r="F363" i="1"/>
  <c r="H363" i="1" s="1"/>
  <c r="J363" i="1" s="1"/>
  <c r="F355" i="1"/>
  <c r="H355" i="1" s="1"/>
  <c r="J355" i="1" s="1"/>
  <c r="F347" i="1"/>
  <c r="H347" i="1" s="1"/>
  <c r="J347" i="1" s="1"/>
  <c r="F339" i="1"/>
  <c r="H339" i="1" s="1"/>
  <c r="J339" i="1" s="1"/>
  <c r="F331" i="1"/>
  <c r="H331" i="1" s="1"/>
  <c r="J331" i="1" s="1"/>
  <c r="F323" i="1"/>
  <c r="H323" i="1" s="1"/>
  <c r="J323" i="1" s="1"/>
  <c r="F315" i="1"/>
  <c r="H315" i="1" s="1"/>
  <c r="J315" i="1" s="1"/>
  <c r="F307" i="1"/>
  <c r="H307" i="1" s="1"/>
  <c r="J307" i="1" s="1"/>
  <c r="F299" i="1"/>
  <c r="H299" i="1" s="1"/>
  <c r="J299" i="1" s="1"/>
  <c r="F291" i="1"/>
  <c r="H291" i="1" s="1"/>
  <c r="J291" i="1" s="1"/>
  <c r="F283" i="1"/>
  <c r="H283" i="1" s="1"/>
  <c r="J283" i="1" s="1"/>
  <c r="F275" i="1"/>
  <c r="H275" i="1" s="1"/>
  <c r="J275" i="1" s="1"/>
  <c r="F267" i="1"/>
  <c r="H267" i="1" s="1"/>
  <c r="J267" i="1" s="1"/>
  <c r="F259" i="1"/>
  <c r="H259" i="1" s="1"/>
  <c r="J259" i="1" s="1"/>
  <c r="F251" i="1"/>
  <c r="H251" i="1" s="1"/>
  <c r="J251" i="1" s="1"/>
  <c r="F243" i="1"/>
  <c r="H243" i="1" s="1"/>
  <c r="J243" i="1" s="1"/>
  <c r="F235" i="1"/>
  <c r="H235" i="1" s="1"/>
  <c r="J235" i="1" s="1"/>
  <c r="F227" i="1"/>
  <c r="H227" i="1" s="1"/>
  <c r="J227" i="1" s="1"/>
  <c r="F219" i="1"/>
  <c r="H219" i="1" s="1"/>
  <c r="J219" i="1" s="1"/>
  <c r="F211" i="1"/>
  <c r="H211" i="1" s="1"/>
  <c r="J211" i="1" s="1"/>
  <c r="F203" i="1"/>
  <c r="H203" i="1" s="1"/>
  <c r="J203" i="1" s="1"/>
  <c r="F195" i="1"/>
  <c r="H195" i="1" s="1"/>
  <c r="J195" i="1" s="1"/>
  <c r="F187" i="1"/>
  <c r="H187" i="1" s="1"/>
  <c r="J187" i="1" s="1"/>
  <c r="F179" i="1"/>
  <c r="H179" i="1" s="1"/>
  <c r="J179" i="1" s="1"/>
  <c r="F171" i="1"/>
  <c r="H171" i="1" s="1"/>
  <c r="J171" i="1" s="1"/>
  <c r="F163" i="1"/>
  <c r="H163" i="1" s="1"/>
  <c r="J163" i="1" s="1"/>
  <c r="F155" i="1"/>
  <c r="H155" i="1" s="1"/>
  <c r="J155" i="1" s="1"/>
  <c r="F147" i="1"/>
  <c r="H147" i="1" s="1"/>
  <c r="J147" i="1" s="1"/>
  <c r="F139" i="1"/>
  <c r="H139" i="1" s="1"/>
  <c r="J139" i="1" s="1"/>
  <c r="F131" i="1"/>
  <c r="H131" i="1" s="1"/>
  <c r="J131" i="1" s="1"/>
  <c r="F123" i="1"/>
  <c r="H123" i="1" s="1"/>
  <c r="J123" i="1" s="1"/>
  <c r="F115" i="1"/>
  <c r="H115" i="1" s="1"/>
  <c r="J115" i="1" s="1"/>
  <c r="F107" i="1"/>
  <c r="H107" i="1" s="1"/>
  <c r="J107" i="1" s="1"/>
  <c r="F99" i="1"/>
  <c r="H99" i="1" s="1"/>
  <c r="J99" i="1" s="1"/>
  <c r="F91" i="1"/>
  <c r="H91" i="1" s="1"/>
  <c r="J91" i="1" s="1"/>
  <c r="F83" i="1"/>
  <c r="H83" i="1" s="1"/>
  <c r="J83" i="1" s="1"/>
  <c r="F75" i="1"/>
  <c r="H75" i="1" s="1"/>
  <c r="J75" i="1" s="1"/>
  <c r="F67" i="1"/>
  <c r="H67" i="1" s="1"/>
  <c r="J67" i="1" s="1"/>
  <c r="F59" i="1"/>
  <c r="H59" i="1" s="1"/>
  <c r="J59" i="1" s="1"/>
  <c r="F51" i="1"/>
  <c r="H51" i="1" s="1"/>
  <c r="J51" i="1" s="1"/>
  <c r="F43" i="1"/>
  <c r="H43" i="1" s="1"/>
  <c r="J43" i="1" s="1"/>
  <c r="F35" i="1"/>
  <c r="H35" i="1" s="1"/>
  <c r="J35" i="1" s="1"/>
  <c r="F27" i="1"/>
  <c r="H27" i="1" s="1"/>
  <c r="J27" i="1" s="1"/>
  <c r="F370" i="1"/>
  <c r="H370" i="1" s="1"/>
  <c r="J370" i="1" s="1"/>
  <c r="F362" i="1"/>
  <c r="H362" i="1" s="1"/>
  <c r="J362" i="1" s="1"/>
  <c r="F354" i="1"/>
  <c r="H354" i="1" s="1"/>
  <c r="J354" i="1" s="1"/>
  <c r="F346" i="1"/>
  <c r="H346" i="1" s="1"/>
  <c r="J346" i="1" s="1"/>
  <c r="F338" i="1"/>
  <c r="H338" i="1" s="1"/>
  <c r="J338" i="1" s="1"/>
  <c r="F330" i="1"/>
  <c r="H330" i="1" s="1"/>
  <c r="J330" i="1" s="1"/>
  <c r="F322" i="1"/>
  <c r="H322" i="1" s="1"/>
  <c r="J322" i="1" s="1"/>
  <c r="F314" i="1"/>
  <c r="H314" i="1" s="1"/>
  <c r="J314" i="1" s="1"/>
  <c r="F306" i="1"/>
  <c r="H306" i="1" s="1"/>
  <c r="J306" i="1" s="1"/>
  <c r="F298" i="1"/>
  <c r="H298" i="1" s="1"/>
  <c r="J298" i="1" s="1"/>
  <c r="F290" i="1"/>
  <c r="H290" i="1" s="1"/>
  <c r="J290" i="1" s="1"/>
  <c r="F282" i="1"/>
  <c r="H282" i="1" s="1"/>
  <c r="J282" i="1" s="1"/>
  <c r="F274" i="1"/>
  <c r="H274" i="1" s="1"/>
  <c r="J274" i="1" s="1"/>
  <c r="F266" i="1"/>
  <c r="H266" i="1" s="1"/>
  <c r="J266" i="1" s="1"/>
  <c r="F258" i="1"/>
  <c r="H258" i="1" s="1"/>
  <c r="J258" i="1" s="1"/>
  <c r="F250" i="1"/>
  <c r="H250" i="1" s="1"/>
  <c r="J250" i="1" s="1"/>
  <c r="F242" i="1"/>
  <c r="H242" i="1" s="1"/>
  <c r="J242" i="1" s="1"/>
  <c r="F234" i="1"/>
  <c r="H234" i="1" s="1"/>
  <c r="J234" i="1" s="1"/>
  <c r="F226" i="1"/>
  <c r="H226" i="1" s="1"/>
  <c r="J226" i="1" s="1"/>
  <c r="F218" i="1"/>
  <c r="H218" i="1" s="1"/>
  <c r="J218" i="1" s="1"/>
  <c r="F210" i="1"/>
  <c r="H210" i="1" s="1"/>
  <c r="J210" i="1" s="1"/>
  <c r="F202" i="1"/>
  <c r="H202" i="1" s="1"/>
  <c r="J202" i="1" s="1"/>
  <c r="F194" i="1"/>
  <c r="H194" i="1" s="1"/>
  <c r="J194" i="1" s="1"/>
  <c r="F186" i="1"/>
  <c r="H186" i="1" s="1"/>
  <c r="J186" i="1" s="1"/>
  <c r="F178" i="1"/>
  <c r="H178" i="1" s="1"/>
  <c r="J178" i="1" s="1"/>
  <c r="F170" i="1"/>
  <c r="H170" i="1" s="1"/>
  <c r="J170" i="1" s="1"/>
  <c r="F162" i="1"/>
  <c r="H162" i="1" s="1"/>
  <c r="J162" i="1" s="1"/>
  <c r="F154" i="1"/>
  <c r="H154" i="1" s="1"/>
  <c r="J154" i="1" s="1"/>
  <c r="F146" i="1"/>
  <c r="H146" i="1" s="1"/>
  <c r="J146" i="1" s="1"/>
  <c r="F138" i="1"/>
  <c r="H138" i="1" s="1"/>
  <c r="J138" i="1" s="1"/>
  <c r="F130" i="1"/>
  <c r="H130" i="1" s="1"/>
  <c r="J130" i="1" s="1"/>
  <c r="F122" i="1"/>
  <c r="H122" i="1" s="1"/>
  <c r="J122" i="1" s="1"/>
  <c r="F114" i="1"/>
  <c r="H114" i="1" s="1"/>
  <c r="J114" i="1" s="1"/>
  <c r="F106" i="1"/>
  <c r="H106" i="1" s="1"/>
  <c r="J106" i="1" s="1"/>
  <c r="F98" i="1"/>
  <c r="H98" i="1" s="1"/>
  <c r="J98" i="1" s="1"/>
  <c r="F90" i="1"/>
  <c r="H90" i="1" s="1"/>
  <c r="J90" i="1" s="1"/>
  <c r="F82" i="1"/>
  <c r="H82" i="1" s="1"/>
  <c r="J82" i="1" s="1"/>
  <c r="F74" i="1"/>
  <c r="H74" i="1" s="1"/>
  <c r="J74" i="1" s="1"/>
  <c r="F66" i="1"/>
  <c r="H66" i="1" s="1"/>
  <c r="J66" i="1" s="1"/>
  <c r="F58" i="1"/>
  <c r="H58" i="1" s="1"/>
  <c r="J58" i="1" s="1"/>
  <c r="F50" i="1"/>
  <c r="H50" i="1" s="1"/>
  <c r="J50" i="1" s="1"/>
  <c r="F42" i="1"/>
  <c r="H42" i="1" s="1"/>
  <c r="J42" i="1" s="1"/>
  <c r="F34" i="1"/>
  <c r="H34" i="1" s="1"/>
  <c r="J34" i="1" s="1"/>
  <c r="F26" i="1"/>
  <c r="H26" i="1" s="1"/>
  <c r="J26" i="1" s="1"/>
  <c r="F18" i="1"/>
  <c r="H18" i="1" s="1"/>
  <c r="J18" i="1" s="1"/>
  <c r="F16" i="1"/>
  <c r="H16" i="1" s="1"/>
  <c r="J16" i="1" s="1"/>
  <c r="K16" i="1" s="1"/>
  <c r="F369" i="1"/>
  <c r="H369" i="1" s="1"/>
  <c r="J369" i="1" s="1"/>
  <c r="F361" i="1"/>
  <c r="H361" i="1" s="1"/>
  <c r="J361" i="1" s="1"/>
  <c r="F353" i="1"/>
  <c r="H353" i="1" s="1"/>
  <c r="J353" i="1" s="1"/>
  <c r="F345" i="1"/>
  <c r="H345" i="1" s="1"/>
  <c r="J345" i="1" s="1"/>
  <c r="F337" i="1"/>
  <c r="H337" i="1" s="1"/>
  <c r="J337" i="1" s="1"/>
  <c r="F329" i="1"/>
  <c r="H329" i="1" s="1"/>
  <c r="J329" i="1" s="1"/>
  <c r="F321" i="1"/>
  <c r="H321" i="1" s="1"/>
  <c r="J321" i="1" s="1"/>
  <c r="F313" i="1"/>
  <c r="H313" i="1" s="1"/>
  <c r="J313" i="1" s="1"/>
  <c r="F305" i="1"/>
  <c r="H305" i="1" s="1"/>
  <c r="J305" i="1" s="1"/>
  <c r="F297" i="1"/>
  <c r="H297" i="1" s="1"/>
  <c r="J297" i="1" s="1"/>
  <c r="F289" i="1"/>
  <c r="H289" i="1" s="1"/>
  <c r="J289" i="1" s="1"/>
  <c r="F281" i="1"/>
  <c r="H281" i="1" s="1"/>
  <c r="J281" i="1" s="1"/>
  <c r="F273" i="1"/>
  <c r="H273" i="1" s="1"/>
  <c r="J273" i="1" s="1"/>
  <c r="F265" i="1"/>
  <c r="H265" i="1" s="1"/>
  <c r="J265" i="1" s="1"/>
  <c r="F257" i="1"/>
  <c r="H257" i="1" s="1"/>
  <c r="J257" i="1" s="1"/>
  <c r="F249" i="1"/>
  <c r="H249" i="1" s="1"/>
  <c r="J249" i="1" s="1"/>
  <c r="F241" i="1"/>
  <c r="H241" i="1" s="1"/>
  <c r="J241" i="1" s="1"/>
  <c r="F233" i="1"/>
  <c r="H233" i="1" s="1"/>
  <c r="J233" i="1" s="1"/>
  <c r="F225" i="1"/>
  <c r="H225" i="1" s="1"/>
  <c r="J225" i="1" s="1"/>
  <c r="F217" i="1"/>
  <c r="H217" i="1" s="1"/>
  <c r="J217" i="1" s="1"/>
  <c r="F209" i="1"/>
  <c r="H209" i="1" s="1"/>
  <c r="J209" i="1" s="1"/>
  <c r="F201" i="1"/>
  <c r="H201" i="1" s="1"/>
  <c r="J201" i="1" s="1"/>
  <c r="F193" i="1"/>
  <c r="H193" i="1" s="1"/>
  <c r="J193" i="1" s="1"/>
  <c r="F185" i="1"/>
  <c r="H185" i="1" s="1"/>
  <c r="J185" i="1" s="1"/>
  <c r="F177" i="1"/>
  <c r="H177" i="1" s="1"/>
  <c r="J177" i="1" s="1"/>
  <c r="F169" i="1"/>
  <c r="H169" i="1" s="1"/>
  <c r="J169" i="1" s="1"/>
  <c r="F161" i="1"/>
  <c r="H161" i="1" s="1"/>
  <c r="J161" i="1" s="1"/>
  <c r="F153" i="1"/>
  <c r="H153" i="1" s="1"/>
  <c r="J153" i="1" s="1"/>
  <c r="F145" i="1"/>
  <c r="H145" i="1" s="1"/>
  <c r="J145" i="1" s="1"/>
  <c r="F137" i="1"/>
  <c r="H137" i="1" s="1"/>
  <c r="J137" i="1" s="1"/>
  <c r="F129" i="1"/>
  <c r="H129" i="1" s="1"/>
  <c r="J129" i="1" s="1"/>
  <c r="F121" i="1"/>
  <c r="H121" i="1" s="1"/>
  <c r="J121" i="1" s="1"/>
  <c r="F113" i="1"/>
  <c r="H113" i="1" s="1"/>
  <c r="J113" i="1" s="1"/>
  <c r="F105" i="1"/>
  <c r="H105" i="1" s="1"/>
  <c r="J105" i="1" s="1"/>
  <c r="F97" i="1"/>
  <c r="H97" i="1" s="1"/>
  <c r="J97" i="1" s="1"/>
  <c r="F89" i="1"/>
  <c r="H89" i="1" s="1"/>
  <c r="J89" i="1" s="1"/>
  <c r="F81" i="1"/>
  <c r="H81" i="1" s="1"/>
  <c r="J81" i="1" s="1"/>
  <c r="F73" i="1"/>
  <c r="H73" i="1" s="1"/>
  <c r="J73" i="1" s="1"/>
  <c r="F65" i="1"/>
  <c r="H65" i="1" s="1"/>
  <c r="J65" i="1" s="1"/>
  <c r="F57" i="1"/>
  <c r="H57" i="1" s="1"/>
  <c r="J57" i="1" s="1"/>
  <c r="F49" i="1"/>
  <c r="H49" i="1" s="1"/>
  <c r="J49" i="1" s="1"/>
  <c r="F41" i="1"/>
  <c r="H41" i="1" s="1"/>
  <c r="J41" i="1" s="1"/>
  <c r="F33" i="1"/>
  <c r="H33" i="1" s="1"/>
  <c r="J33" i="1" s="1"/>
  <c r="F25" i="1"/>
  <c r="H25" i="1" s="1"/>
  <c r="J25" i="1" s="1"/>
  <c r="F17" i="1"/>
  <c r="H17" i="1" s="1"/>
  <c r="J17" i="1" s="1"/>
  <c r="F111" i="1"/>
  <c r="H111" i="1" s="1"/>
  <c r="J111" i="1" s="1"/>
  <c r="F103" i="1"/>
  <c r="H103" i="1" s="1"/>
  <c r="J103" i="1" s="1"/>
  <c r="F95" i="1"/>
  <c r="H95" i="1" s="1"/>
  <c r="J95" i="1" s="1"/>
  <c r="F87" i="1"/>
  <c r="H87" i="1" s="1"/>
  <c r="J87" i="1" s="1"/>
  <c r="F79" i="1"/>
  <c r="H79" i="1" s="1"/>
  <c r="J79" i="1" s="1"/>
  <c r="F71" i="1"/>
  <c r="H71" i="1" s="1"/>
  <c r="J71" i="1" s="1"/>
  <c r="F63" i="1"/>
  <c r="H63" i="1" s="1"/>
  <c r="J63" i="1" s="1"/>
  <c r="F55" i="1"/>
  <c r="H55" i="1" s="1"/>
  <c r="J55" i="1" s="1"/>
  <c r="F47" i="1"/>
  <c r="H47" i="1" s="1"/>
  <c r="J47" i="1" s="1"/>
  <c r="F39" i="1"/>
  <c r="H39" i="1" s="1"/>
  <c r="J39" i="1" s="1"/>
  <c r="F31" i="1"/>
  <c r="H31" i="1" s="1"/>
  <c r="J31" i="1" s="1"/>
  <c r="F23" i="1"/>
  <c r="H23" i="1" s="1"/>
  <c r="J23" i="1" s="1"/>
  <c r="F118" i="1"/>
  <c r="H118" i="1" s="1"/>
  <c r="J118" i="1" s="1"/>
  <c r="F110" i="1"/>
  <c r="H110" i="1" s="1"/>
  <c r="J110" i="1" s="1"/>
  <c r="F102" i="1"/>
  <c r="H102" i="1" s="1"/>
  <c r="J102" i="1" s="1"/>
  <c r="F94" i="1"/>
  <c r="H94" i="1" s="1"/>
  <c r="J94" i="1" s="1"/>
  <c r="F86" i="1"/>
  <c r="H86" i="1" s="1"/>
  <c r="J86" i="1" s="1"/>
  <c r="F78" i="1"/>
  <c r="H78" i="1" s="1"/>
  <c r="J78" i="1" s="1"/>
  <c r="F70" i="1"/>
  <c r="H70" i="1" s="1"/>
  <c r="J70" i="1" s="1"/>
  <c r="F62" i="1"/>
  <c r="H62" i="1" s="1"/>
  <c r="J62" i="1" s="1"/>
  <c r="F54" i="1"/>
  <c r="H54" i="1" s="1"/>
  <c r="J54" i="1" s="1"/>
  <c r="F46" i="1"/>
  <c r="H46" i="1" s="1"/>
  <c r="J46" i="1" s="1"/>
  <c r="F38" i="1"/>
  <c r="H38" i="1" s="1"/>
  <c r="J38" i="1" s="1"/>
  <c r="F30" i="1"/>
  <c r="H30" i="1" s="1"/>
  <c r="J30" i="1" s="1"/>
  <c r="F22" i="1"/>
  <c r="H22" i="1" s="1"/>
  <c r="J22" i="1" s="1"/>
  <c r="F19" i="1"/>
  <c r="H19" i="1" s="1"/>
  <c r="J19" i="1" s="1"/>
  <c r="K17" i="1" l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C12" i="1" s="1"/>
</calcChain>
</file>

<file path=xl/sharedStrings.xml><?xml version="1.0" encoding="utf-8"?>
<sst xmlns="http://schemas.openxmlformats.org/spreadsheetml/2006/main" count="41" uniqueCount="41">
  <si>
    <t>with total development cost</t>
  </si>
  <si>
    <t>initial land cost</t>
  </si>
  <si>
    <t>months</t>
  </si>
  <si>
    <t xml:space="preserve"> after land purchse</t>
  </si>
  <si>
    <t xml:space="preserve">production starts </t>
  </si>
  <si>
    <t>time (months)</t>
  </si>
  <si>
    <t>time (years)</t>
  </si>
  <si>
    <t>expenes</t>
  </si>
  <si>
    <t>income</t>
  </si>
  <si>
    <t>interest</t>
  </si>
  <si>
    <t>effective rate</t>
  </si>
  <si>
    <t>with v=</t>
  </si>
  <si>
    <t xml:space="preserve">maintenance costs begin as at time </t>
  </si>
  <si>
    <t>years</t>
  </si>
  <si>
    <t>the base annual cost is</t>
  </si>
  <si>
    <t>it is paid monthly in arrears</t>
  </si>
  <si>
    <t>increasing annually at rate</t>
  </si>
  <si>
    <t>initial costs</t>
  </si>
  <si>
    <t xml:space="preserve">paid in </t>
  </si>
  <si>
    <t>monthly instalments all beginning immediately</t>
  </si>
  <si>
    <t xml:space="preserve">production is </t>
  </si>
  <si>
    <t>per annum</t>
  </si>
  <si>
    <t>assume production is uniform</t>
  </si>
  <si>
    <t>electrictity is sold at rate</t>
  </si>
  <si>
    <t>units per annum</t>
  </si>
  <si>
    <t>per unit</t>
  </si>
  <si>
    <t>production decline is at rate</t>
  </si>
  <si>
    <t>beginning at time (year)</t>
  </si>
  <si>
    <t>maintenance costs</t>
  </si>
  <si>
    <t>total costs</t>
  </si>
  <si>
    <t>and received on a quarterly basis in arrears</t>
  </si>
  <si>
    <t>production income</t>
  </si>
  <si>
    <t>time (quarters)</t>
  </si>
  <si>
    <t>accumulation factor</t>
  </si>
  <si>
    <t>Hence the accumulated value to time (years)</t>
  </si>
  <si>
    <t xml:space="preserve">is </t>
  </si>
  <si>
    <t>accumulated cashflows</t>
  </si>
  <si>
    <t>net cashflows</t>
  </si>
  <si>
    <t>cumulative accumulations</t>
  </si>
  <si>
    <t>and DPP is</t>
  </si>
  <si>
    <t>monthly effective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</si>
</sst>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AAADA-D681-6D49-A95A-F4BD6B8B560D}">
  <dimension ref="A1:P376"/>
  <sheetViews>
    <sheetView tabSelected="1" workbookViewId="0">
      <selection activeCell="N20" sqref="N20"/>
    </sheetView>
  </sheetViews>
  <sheetFormatPr baseColWidth="10" defaultRowHeight="16" x14ac:dyDescent="0.2"/>
  <sheetData>
    <row r="1" spans="1:16" x14ac:dyDescent="0.2">
      <c r="B1" t="s">
        <v>7</v>
      </c>
      <c r="I1" t="s">
        <v>8</v>
      </c>
    </row>
    <row r="2" spans="1:16" x14ac:dyDescent="0.2">
      <c r="B2" t="s">
        <v>1</v>
      </c>
      <c r="E2">
        <v>10000</v>
      </c>
      <c r="I2" t="s">
        <v>4</v>
      </c>
      <c r="K2">
        <v>6</v>
      </c>
      <c r="L2" t="s">
        <v>2</v>
      </c>
      <c r="O2" t="s">
        <v>9</v>
      </c>
    </row>
    <row r="3" spans="1:16" x14ac:dyDescent="0.2">
      <c r="B3" t="s">
        <v>0</v>
      </c>
      <c r="E3">
        <v>85000</v>
      </c>
      <c r="I3" t="s">
        <v>3</v>
      </c>
      <c r="O3" t="s">
        <v>10</v>
      </c>
      <c r="P3">
        <v>6.5000000000000002E-2</v>
      </c>
    </row>
    <row r="4" spans="1:16" x14ac:dyDescent="0.2">
      <c r="B4" t="s">
        <v>18</v>
      </c>
      <c r="C4">
        <v>6</v>
      </c>
      <c r="D4" t="s">
        <v>19</v>
      </c>
      <c r="I4" t="s">
        <v>20</v>
      </c>
      <c r="K4">
        <v>80000</v>
      </c>
      <c r="L4" t="s">
        <v>24</v>
      </c>
      <c r="O4" t="s">
        <v>11</v>
      </c>
      <c r="P4">
        <f>(1+P3)^(-1)</f>
        <v>0.93896713615023475</v>
      </c>
    </row>
    <row r="5" spans="1:16" x14ac:dyDescent="0.2">
      <c r="I5" t="s">
        <v>22</v>
      </c>
      <c r="O5" t="s">
        <v>40</v>
      </c>
      <c r="P5">
        <f>(1+P3)^(1/12)-1</f>
        <v>5.2616942768477504E-3</v>
      </c>
    </row>
    <row r="6" spans="1:16" x14ac:dyDescent="0.2">
      <c r="B6" t="s">
        <v>12</v>
      </c>
      <c r="E6">
        <v>1</v>
      </c>
      <c r="F6" t="s">
        <v>13</v>
      </c>
      <c r="I6" t="s">
        <v>23</v>
      </c>
      <c r="K6">
        <v>0.12</v>
      </c>
      <c r="L6" t="s">
        <v>25</v>
      </c>
    </row>
    <row r="7" spans="1:16" x14ac:dyDescent="0.2">
      <c r="B7" t="s">
        <v>14</v>
      </c>
      <c r="E7">
        <v>1000</v>
      </c>
      <c r="I7" t="s">
        <v>30</v>
      </c>
    </row>
    <row r="8" spans="1:16" x14ac:dyDescent="0.2">
      <c r="B8" t="s">
        <v>15</v>
      </c>
    </row>
    <row r="9" spans="1:16" x14ac:dyDescent="0.2">
      <c r="B9" t="s">
        <v>16</v>
      </c>
      <c r="E9">
        <v>0.03</v>
      </c>
      <c r="I9" t="s">
        <v>26</v>
      </c>
      <c r="L9">
        <v>5.0000000000000001E-3</v>
      </c>
      <c r="M9" t="s">
        <v>21</v>
      </c>
    </row>
    <row r="10" spans="1:16" x14ac:dyDescent="0.2">
      <c r="I10" t="s">
        <v>27</v>
      </c>
      <c r="K10">
        <v>1</v>
      </c>
    </row>
    <row r="11" spans="1:16" x14ac:dyDescent="0.2">
      <c r="B11" t="s">
        <v>34</v>
      </c>
      <c r="F11">
        <v>30</v>
      </c>
    </row>
    <row r="12" spans="1:16" x14ac:dyDescent="0.2">
      <c r="B12" t="s">
        <v>35</v>
      </c>
      <c r="C12" s="1">
        <f>$K$376</f>
        <v>42671.328039944266</v>
      </c>
      <c r="D12" t="s">
        <v>39</v>
      </c>
      <c r="E12" s="1">
        <f>C310</f>
        <v>24.5</v>
      </c>
    </row>
    <row r="15" spans="1:16" x14ac:dyDescent="0.2">
      <c r="A15" t="s">
        <v>5</v>
      </c>
      <c r="B15" t="s">
        <v>32</v>
      </c>
      <c r="C15" t="s">
        <v>6</v>
      </c>
      <c r="D15" t="s">
        <v>17</v>
      </c>
      <c r="E15" t="s">
        <v>28</v>
      </c>
      <c r="F15" t="s">
        <v>29</v>
      </c>
      <c r="G15" t="s">
        <v>31</v>
      </c>
      <c r="H15" t="s">
        <v>37</v>
      </c>
      <c r="I15" t="s">
        <v>33</v>
      </c>
      <c r="J15" t="s">
        <v>36</v>
      </c>
      <c r="K15" t="s">
        <v>38</v>
      </c>
    </row>
    <row r="16" spans="1:16" x14ac:dyDescent="0.2">
      <c r="A16">
        <v>0</v>
      </c>
      <c r="B16">
        <f>A16/3</f>
        <v>0</v>
      </c>
      <c r="C16">
        <f>A16/12</f>
        <v>0</v>
      </c>
      <c r="D16">
        <f>IF(A16=0,$E$2+$E$3/$C$4,IF(A16&lt;$C$4,$E$3/$C$4,0))</f>
        <v>24166.666666666664</v>
      </c>
      <c r="E16">
        <f>IF(C16&lt;=$E$6,0,($E$7/12)*(1+$E$9)^(_xlfn.FLOOR.MATH(C15)-$E$6))</f>
        <v>0</v>
      </c>
      <c r="F16">
        <f>D16+E16</f>
        <v>24166.666666666664</v>
      </c>
      <c r="G16">
        <f>IF(INT(A16/3)=B16,IF(A16&lt;=$K$2,0,($K$4*$K$6/4)*(1-IF(C16&lt;$K$10,0,$L$9))^(_xlfn.FLOOR.MATH(C15))),0)</f>
        <v>0</v>
      </c>
      <c r="H16">
        <f>G16-F16</f>
        <v>-24166.666666666664</v>
      </c>
      <c r="I16">
        <f>(1+$P$3)^($F$11-C16)</f>
        <v>6.6143661630408275</v>
      </c>
      <c r="J16">
        <f>H16*I16</f>
        <v>-159847.18227348666</v>
      </c>
      <c r="K16">
        <f>J16</f>
        <v>-159847.18227348666</v>
      </c>
    </row>
    <row r="17" spans="1:11" x14ac:dyDescent="0.2">
      <c r="A17">
        <v>1</v>
      </c>
      <c r="B17">
        <f t="shared" ref="B17:B80" si="0">A17/3</f>
        <v>0.33333333333333331</v>
      </c>
      <c r="C17">
        <f>A17/12</f>
        <v>8.3333333333333329E-2</v>
      </c>
      <c r="D17">
        <f>IF(A17=0,$E$2+$E$3/$C$4,IF(A17&lt;$C$4,$E$3/$C$4,0))</f>
        <v>14166.666666666666</v>
      </c>
      <c r="E17">
        <f t="shared" ref="E17:E80" si="1">IF(C17&lt;=$E$6,0,($E$7/12)*(1+$E$9)^(_xlfn.FLOOR.MATH(C16)-$E$6))</f>
        <v>0</v>
      </c>
      <c r="F17">
        <f t="shared" ref="F17:F80" si="2">D17+E17</f>
        <v>14166.666666666666</v>
      </c>
      <c r="G17">
        <f t="shared" ref="G17:G80" si="3">IF(INT(A17/3)=B17,IF(A17&lt;=$K$2,0,($K$4*$K$6/4)*(1-IF(C17&lt;$K$10,0,$L$9))^(_xlfn.FLOOR.MATH(C16))),0)</f>
        <v>0</v>
      </c>
      <c r="H17">
        <f t="shared" ref="H17:H80" si="4">G17-F17</f>
        <v>-14166.666666666666</v>
      </c>
      <c r="I17">
        <f t="shared" ref="I17:I80" si="5">(1+$P$3)^($F$11-C17)</f>
        <v>6.5797455535187686</v>
      </c>
      <c r="J17">
        <f t="shared" ref="J17:J80" si="6">H17*I17</f>
        <v>-93213.062008182547</v>
      </c>
      <c r="K17">
        <f>K16+J17</f>
        <v>-253060.24428166921</v>
      </c>
    </row>
    <row r="18" spans="1:11" x14ac:dyDescent="0.2">
      <c r="A18">
        <v>2</v>
      </c>
      <c r="B18">
        <f t="shared" si="0"/>
        <v>0.66666666666666663</v>
      </c>
      <c r="C18">
        <f>A18/12</f>
        <v>0.16666666666666666</v>
      </c>
      <c r="D18">
        <f>IF(A18=0,$E$2+$E$3/$C$4,IF(A18&lt;$C$4,$E$3/$C$4,0))</f>
        <v>14166.666666666666</v>
      </c>
      <c r="E18">
        <f t="shared" si="1"/>
        <v>0</v>
      </c>
      <c r="F18">
        <f t="shared" si="2"/>
        <v>14166.666666666666</v>
      </c>
      <c r="G18">
        <f t="shared" si="3"/>
        <v>0</v>
      </c>
      <c r="H18">
        <f t="shared" si="4"/>
        <v>-14166.666666666666</v>
      </c>
      <c r="I18">
        <f t="shared" si="5"/>
        <v>6.5453061535902055</v>
      </c>
      <c r="J18">
        <f t="shared" si="6"/>
        <v>-92725.170509194577</v>
      </c>
      <c r="K18">
        <f t="shared" ref="K18:K81" si="7">K17+J18</f>
        <v>-345785.41479086375</v>
      </c>
    </row>
    <row r="19" spans="1:11" x14ac:dyDescent="0.2">
      <c r="A19">
        <v>3</v>
      </c>
      <c r="B19">
        <f t="shared" si="0"/>
        <v>1</v>
      </c>
      <c r="C19">
        <f>A19/12</f>
        <v>0.25</v>
      </c>
      <c r="D19">
        <f>IF(A19=0,$E$2+$E$3/$C$4,IF(A19&lt;$C$4,$E$3/$C$4,0))</f>
        <v>14166.666666666666</v>
      </c>
      <c r="E19">
        <f t="shared" si="1"/>
        <v>0</v>
      </c>
      <c r="F19">
        <f t="shared" si="2"/>
        <v>14166.666666666666</v>
      </c>
      <c r="G19">
        <f t="shared" si="3"/>
        <v>0</v>
      </c>
      <c r="H19">
        <f t="shared" si="4"/>
        <v>-14166.666666666666</v>
      </c>
      <c r="I19">
        <f t="shared" si="5"/>
        <v>6.5110470147762713</v>
      </c>
      <c r="J19">
        <f t="shared" si="6"/>
        <v>-92239.832709330512</v>
      </c>
      <c r="K19">
        <f t="shared" si="7"/>
        <v>-438025.24750019424</v>
      </c>
    </row>
    <row r="20" spans="1:11" x14ac:dyDescent="0.2">
      <c r="A20">
        <v>4</v>
      </c>
      <c r="B20">
        <f t="shared" si="0"/>
        <v>1.3333333333333333</v>
      </c>
      <c r="C20">
        <f>A20/12</f>
        <v>0.33333333333333331</v>
      </c>
      <c r="D20">
        <f>IF(A20=0,$E$2+$E$3/$C$4,IF(A20&lt;$C$4,$E$3/$C$4,0))</f>
        <v>14166.666666666666</v>
      </c>
      <c r="E20">
        <f t="shared" si="1"/>
        <v>0</v>
      </c>
      <c r="F20">
        <f t="shared" si="2"/>
        <v>14166.666666666666</v>
      </c>
      <c r="G20">
        <f t="shared" si="3"/>
        <v>0</v>
      </c>
      <c r="H20">
        <f t="shared" si="4"/>
        <v>-14166.666666666666</v>
      </c>
      <c r="I20">
        <f t="shared" si="5"/>
        <v>6.4769671935625714</v>
      </c>
      <c r="J20">
        <f t="shared" si="6"/>
        <v>-91757.035242136422</v>
      </c>
      <c r="K20">
        <f t="shared" si="7"/>
        <v>-529782.28274233069</v>
      </c>
    </row>
    <row r="21" spans="1:11" x14ac:dyDescent="0.2">
      <c r="A21">
        <v>5</v>
      </c>
      <c r="B21">
        <f t="shared" si="0"/>
        <v>1.6666666666666667</v>
      </c>
      <c r="C21">
        <f>A21/12</f>
        <v>0.41666666666666669</v>
      </c>
      <c r="D21">
        <f>IF(A21=0,$E$2+$E$3/$C$4,IF(A21&lt;$C$4,$E$3/$C$4,0))</f>
        <v>14166.666666666666</v>
      </c>
      <c r="E21">
        <f t="shared" si="1"/>
        <v>0</v>
      </c>
      <c r="F21">
        <f t="shared" si="2"/>
        <v>14166.666666666666</v>
      </c>
      <c r="G21">
        <f t="shared" si="3"/>
        <v>0</v>
      </c>
      <c r="H21">
        <f t="shared" si="4"/>
        <v>-14166.666666666666</v>
      </c>
      <c r="I21">
        <f t="shared" si="5"/>
        <v>6.4430657513732168</v>
      </c>
      <c r="J21">
        <f t="shared" si="6"/>
        <v>-91276.764811120564</v>
      </c>
      <c r="K21">
        <f t="shared" si="7"/>
        <v>-621059.04755345127</v>
      </c>
    </row>
    <row r="22" spans="1:11" x14ac:dyDescent="0.2">
      <c r="A22">
        <v>6</v>
      </c>
      <c r="B22">
        <f t="shared" si="0"/>
        <v>2</v>
      </c>
      <c r="C22">
        <f>A22/12</f>
        <v>0.5</v>
      </c>
      <c r="D22">
        <f>IF(A22=0,$E$2+$E$3/$C$4,IF(A22&lt;$C$4,$E$3/$C$4,0))</f>
        <v>0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6.4093417545449665</v>
      </c>
      <c r="J22">
        <f t="shared" si="6"/>
        <v>0</v>
      </c>
      <c r="K22">
        <f t="shared" si="7"/>
        <v>-621059.04755345127</v>
      </c>
    </row>
    <row r="23" spans="1:11" x14ac:dyDescent="0.2">
      <c r="A23">
        <v>7</v>
      </c>
      <c r="B23">
        <f t="shared" si="0"/>
        <v>2.3333333333333335</v>
      </c>
      <c r="C23">
        <f>A23/12</f>
        <v>0.58333333333333337</v>
      </c>
      <c r="D23">
        <f>IF(A23=0,$E$2+$E$3/$C$4,IF(A23&lt;$C$4,$E$3/$C$4,0))</f>
        <v>0</v>
      </c>
      <c r="E23">
        <f t="shared" si="1"/>
        <v>0</v>
      </c>
      <c r="F23">
        <f t="shared" si="2"/>
        <v>0</v>
      </c>
      <c r="G23">
        <f t="shared" si="3"/>
        <v>0</v>
      </c>
      <c r="H23">
        <f t="shared" si="4"/>
        <v>0</v>
      </c>
      <c r="I23">
        <f t="shared" si="5"/>
        <v>6.3757942743015148</v>
      </c>
      <c r="J23">
        <f t="shared" si="6"/>
        <v>0</v>
      </c>
      <c r="K23">
        <f t="shared" si="7"/>
        <v>-621059.04755345127</v>
      </c>
    </row>
    <row r="24" spans="1:11" x14ac:dyDescent="0.2">
      <c r="A24">
        <v>8</v>
      </c>
      <c r="B24">
        <f t="shared" si="0"/>
        <v>2.6666666666666665</v>
      </c>
      <c r="C24">
        <f>A24/12</f>
        <v>0.66666666666666663</v>
      </c>
      <c r="D24">
        <f>IF(A24=0,$E$2+$E$3/$C$4,IF(A24&lt;$C$4,$E$3/$C$4,0))</f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6.3424223867279164</v>
      </c>
      <c r="J24">
        <f t="shared" si="6"/>
        <v>0</v>
      </c>
      <c r="K24">
        <f t="shared" si="7"/>
        <v>-621059.04755345127</v>
      </c>
    </row>
    <row r="25" spans="1:11" x14ac:dyDescent="0.2">
      <c r="A25">
        <v>9</v>
      </c>
      <c r="B25">
        <f t="shared" si="0"/>
        <v>3</v>
      </c>
      <c r="C25">
        <f>A25/12</f>
        <v>0.75</v>
      </c>
      <c r="D25">
        <f>IF(A25=0,$E$2+$E$3/$C$4,IF(A25&lt;$C$4,$E$3/$C$4,0))</f>
        <v>0</v>
      </c>
      <c r="E25">
        <f t="shared" si="1"/>
        <v>0</v>
      </c>
      <c r="F25">
        <f t="shared" si="2"/>
        <v>0</v>
      </c>
      <c r="G25">
        <f t="shared" si="3"/>
        <v>2400</v>
      </c>
      <c r="H25">
        <f t="shared" si="4"/>
        <v>2400</v>
      </c>
      <c r="I25">
        <f t="shared" si="5"/>
        <v>6.3092251727451387</v>
      </c>
      <c r="J25">
        <f t="shared" si="6"/>
        <v>15142.140414588333</v>
      </c>
      <c r="K25">
        <f t="shared" si="7"/>
        <v>-605916.90713886288</v>
      </c>
    </row>
    <row r="26" spans="1:11" x14ac:dyDescent="0.2">
      <c r="A26">
        <v>10</v>
      </c>
      <c r="B26">
        <f t="shared" si="0"/>
        <v>3.3333333333333335</v>
      </c>
      <c r="C26">
        <f>A26/12</f>
        <v>0.83333333333333337</v>
      </c>
      <c r="D26">
        <f>IF(A26=0,$E$2+$E$3/$C$4,IF(A26&lt;$C$4,$E$3/$C$4,0))</f>
        <v>0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6.2762017180847502</v>
      </c>
      <c r="J26">
        <f t="shared" si="6"/>
        <v>0</v>
      </c>
      <c r="K26">
        <f t="shared" si="7"/>
        <v>-605916.90713886288</v>
      </c>
    </row>
    <row r="27" spans="1:11" x14ac:dyDescent="0.2">
      <c r="A27">
        <v>11</v>
      </c>
      <c r="B27">
        <f t="shared" si="0"/>
        <v>3.6666666666666665</v>
      </c>
      <c r="C27">
        <f>A27/12</f>
        <v>0.91666666666666663</v>
      </c>
      <c r="D27">
        <f>IF(A27=0,$E$2+$E$3/$C$4,IF(A27&lt;$C$4,$E$3/$C$4,0))</f>
        <v>0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6.2433511132637385</v>
      </c>
      <c r="J27">
        <f t="shared" si="6"/>
        <v>0</v>
      </c>
      <c r="K27">
        <f t="shared" si="7"/>
        <v>-605916.90713886288</v>
      </c>
    </row>
    <row r="28" spans="1:11" x14ac:dyDescent="0.2">
      <c r="A28">
        <v>12</v>
      </c>
      <c r="B28">
        <f t="shared" si="0"/>
        <v>4</v>
      </c>
      <c r="C28">
        <f>A28/12</f>
        <v>1</v>
      </c>
      <c r="D28">
        <f>IF(A28=0,$E$2+$E$3/$C$4,IF(A28&lt;$C$4,$E$3/$C$4,0))</f>
        <v>0</v>
      </c>
      <c r="E28">
        <f t="shared" si="1"/>
        <v>0</v>
      </c>
      <c r="F28">
        <f t="shared" si="2"/>
        <v>0</v>
      </c>
      <c r="G28">
        <f t="shared" si="3"/>
        <v>2400</v>
      </c>
      <c r="H28">
        <f t="shared" si="4"/>
        <v>2400</v>
      </c>
      <c r="I28">
        <f t="shared" si="5"/>
        <v>6.2106724535594626</v>
      </c>
      <c r="J28">
        <f t="shared" si="6"/>
        <v>14905.61388854271</v>
      </c>
      <c r="K28">
        <f t="shared" si="7"/>
        <v>-591011.29325032013</v>
      </c>
    </row>
    <row r="29" spans="1:11" x14ac:dyDescent="0.2">
      <c r="A29">
        <v>13</v>
      </c>
      <c r="B29">
        <f t="shared" si="0"/>
        <v>4.333333333333333</v>
      </c>
      <c r="C29">
        <f>A29/12</f>
        <v>1.0833333333333333</v>
      </c>
      <c r="D29">
        <f>IF(A29=0,$E$2+$E$3/$C$4,IF(A29&lt;$C$4,$E$3/$C$4,0))</f>
        <v>0</v>
      </c>
      <c r="E29">
        <f t="shared" si="1"/>
        <v>83.333333333333329</v>
      </c>
      <c r="F29">
        <f t="shared" si="2"/>
        <v>83.333333333333329</v>
      </c>
      <c r="G29">
        <f t="shared" si="3"/>
        <v>0</v>
      </c>
      <c r="H29">
        <f t="shared" si="4"/>
        <v>-83.333333333333329</v>
      </c>
      <c r="I29">
        <f t="shared" si="5"/>
        <v>6.1781648389847605</v>
      </c>
      <c r="J29">
        <f t="shared" si="6"/>
        <v>-514.84706991539667</v>
      </c>
      <c r="K29">
        <f t="shared" si="7"/>
        <v>-591526.14032023551</v>
      </c>
    </row>
    <row r="30" spans="1:11" x14ac:dyDescent="0.2">
      <c r="A30">
        <v>14</v>
      </c>
      <c r="B30">
        <f t="shared" si="0"/>
        <v>4.666666666666667</v>
      </c>
      <c r="C30">
        <f>A30/12</f>
        <v>1.1666666666666667</v>
      </c>
      <c r="D30">
        <f>IF(A30=0,$E$2+$E$3/$C$4,IF(A30&lt;$C$4,$E$3/$C$4,0))</f>
        <v>0</v>
      </c>
      <c r="E30">
        <f t="shared" si="1"/>
        <v>83.333333333333329</v>
      </c>
      <c r="F30">
        <f t="shared" si="2"/>
        <v>83.333333333333329</v>
      </c>
      <c r="G30">
        <f t="shared" si="3"/>
        <v>0</v>
      </c>
      <c r="H30">
        <f t="shared" si="4"/>
        <v>-83.333333333333329</v>
      </c>
      <c r="I30">
        <f t="shared" si="5"/>
        <v>6.1458273742631047</v>
      </c>
      <c r="J30">
        <f t="shared" si="6"/>
        <v>-512.15228118859204</v>
      </c>
      <c r="K30">
        <f t="shared" si="7"/>
        <v>-592038.29260142415</v>
      </c>
    </row>
    <row r="31" spans="1:11" x14ac:dyDescent="0.2">
      <c r="A31">
        <v>15</v>
      </c>
      <c r="B31">
        <f t="shared" si="0"/>
        <v>5</v>
      </c>
      <c r="C31">
        <f>A31/12</f>
        <v>1.25</v>
      </c>
      <c r="D31">
        <f>IF(A31=0,$E$2+$E$3/$C$4,IF(A31&lt;$C$4,$E$3/$C$4,0))</f>
        <v>0</v>
      </c>
      <c r="E31">
        <f t="shared" si="1"/>
        <v>83.333333333333329</v>
      </c>
      <c r="F31">
        <f t="shared" si="2"/>
        <v>83.333333333333329</v>
      </c>
      <c r="G31">
        <f t="shared" si="3"/>
        <v>2388</v>
      </c>
      <c r="H31">
        <f t="shared" si="4"/>
        <v>2304.6666666666665</v>
      </c>
      <c r="I31">
        <f t="shared" si="5"/>
        <v>6.1136591688040101</v>
      </c>
      <c r="J31">
        <f t="shared" si="6"/>
        <v>14089.94649770364</v>
      </c>
      <c r="K31">
        <f t="shared" si="7"/>
        <v>-577948.34610372048</v>
      </c>
    </row>
    <row r="32" spans="1:11" x14ac:dyDescent="0.2">
      <c r="A32">
        <v>16</v>
      </c>
      <c r="B32">
        <f t="shared" si="0"/>
        <v>5.333333333333333</v>
      </c>
      <c r="C32">
        <f>A32/12</f>
        <v>1.3333333333333333</v>
      </c>
      <c r="D32">
        <f>IF(A32=0,$E$2+$E$3/$C$4,IF(A32&lt;$C$4,$E$3/$C$4,0))</f>
        <v>0</v>
      </c>
      <c r="E32">
        <f t="shared" si="1"/>
        <v>83.333333333333329</v>
      </c>
      <c r="F32">
        <f t="shared" si="2"/>
        <v>83.333333333333329</v>
      </c>
      <c r="G32">
        <f t="shared" si="3"/>
        <v>0</v>
      </c>
      <c r="H32">
        <f t="shared" si="4"/>
        <v>-83.333333333333329</v>
      </c>
      <c r="I32">
        <f t="shared" si="5"/>
        <v>6.0816593366784719</v>
      </c>
      <c r="J32">
        <f t="shared" si="6"/>
        <v>-506.80494472320595</v>
      </c>
      <c r="K32">
        <f t="shared" si="7"/>
        <v>-578455.15104844375</v>
      </c>
    </row>
    <row r="33" spans="1:11" x14ac:dyDescent="0.2">
      <c r="A33">
        <v>17</v>
      </c>
      <c r="B33">
        <f t="shared" si="0"/>
        <v>5.666666666666667</v>
      </c>
      <c r="C33">
        <f>A33/12</f>
        <v>1.4166666666666667</v>
      </c>
      <c r="D33">
        <f>IF(A33=0,$E$2+$E$3/$C$4,IF(A33&lt;$C$4,$E$3/$C$4,0))</f>
        <v>0</v>
      </c>
      <c r="E33">
        <f t="shared" si="1"/>
        <v>83.333333333333329</v>
      </c>
      <c r="F33">
        <f t="shared" si="2"/>
        <v>83.333333333333329</v>
      </c>
      <c r="G33">
        <f t="shared" si="3"/>
        <v>0</v>
      </c>
      <c r="H33">
        <f t="shared" si="4"/>
        <v>-83.333333333333329</v>
      </c>
      <c r="I33">
        <f t="shared" si="5"/>
        <v>6.049826996594569</v>
      </c>
      <c r="J33">
        <f t="shared" si="6"/>
        <v>-504.15224971621404</v>
      </c>
      <c r="K33">
        <f t="shared" si="7"/>
        <v>-578959.30329815997</v>
      </c>
    </row>
    <row r="34" spans="1:11" x14ac:dyDescent="0.2">
      <c r="A34">
        <v>18</v>
      </c>
      <c r="B34">
        <f t="shared" si="0"/>
        <v>6</v>
      </c>
      <c r="C34">
        <f>A34/12</f>
        <v>1.5</v>
      </c>
      <c r="D34">
        <f>IF(A34=0,$E$2+$E$3/$C$4,IF(A34&lt;$C$4,$E$3/$C$4,0))</f>
        <v>0</v>
      </c>
      <c r="E34">
        <f t="shared" si="1"/>
        <v>83.333333333333329</v>
      </c>
      <c r="F34">
        <f t="shared" si="2"/>
        <v>83.333333333333329</v>
      </c>
      <c r="G34">
        <f t="shared" si="3"/>
        <v>2388</v>
      </c>
      <c r="H34">
        <f t="shared" si="4"/>
        <v>2304.6666666666665</v>
      </c>
      <c r="I34">
        <f t="shared" si="5"/>
        <v>6.0181612718732076</v>
      </c>
      <c r="J34">
        <f t="shared" si="6"/>
        <v>13869.855677910451</v>
      </c>
      <c r="K34">
        <f t="shared" si="7"/>
        <v>-565089.44762024947</v>
      </c>
    </row>
    <row r="35" spans="1:11" x14ac:dyDescent="0.2">
      <c r="A35">
        <v>19</v>
      </c>
      <c r="B35">
        <f t="shared" si="0"/>
        <v>6.333333333333333</v>
      </c>
      <c r="C35">
        <f>A35/12</f>
        <v>1.5833333333333333</v>
      </c>
      <c r="D35">
        <f>IF(A35=0,$E$2+$E$3/$C$4,IF(A35&lt;$C$4,$E$3/$C$4,0))</f>
        <v>0</v>
      </c>
      <c r="E35">
        <f t="shared" si="1"/>
        <v>83.333333333333329</v>
      </c>
      <c r="F35">
        <f t="shared" si="2"/>
        <v>83.333333333333329</v>
      </c>
      <c r="G35">
        <f t="shared" si="3"/>
        <v>0</v>
      </c>
      <c r="H35">
        <f t="shared" si="4"/>
        <v>-83.333333333333329</v>
      </c>
      <c r="I35">
        <f t="shared" si="5"/>
        <v>5.9866612904239584</v>
      </c>
      <c r="J35">
        <f t="shared" si="6"/>
        <v>-498.88844086866317</v>
      </c>
      <c r="K35">
        <f t="shared" si="7"/>
        <v>-565588.33606111817</v>
      </c>
    </row>
    <row r="36" spans="1:11" x14ac:dyDescent="0.2">
      <c r="A36">
        <v>20</v>
      </c>
      <c r="B36">
        <f t="shared" si="0"/>
        <v>6.666666666666667</v>
      </c>
      <c r="C36">
        <f>A36/12</f>
        <v>1.6666666666666667</v>
      </c>
      <c r="D36">
        <f>IF(A36=0,$E$2+$E$3/$C$4,IF(A36&lt;$C$4,$E$3/$C$4,0))</f>
        <v>0</v>
      </c>
      <c r="E36">
        <f t="shared" si="1"/>
        <v>83.333333333333329</v>
      </c>
      <c r="F36">
        <f t="shared" si="2"/>
        <v>83.333333333333329</v>
      </c>
      <c r="G36">
        <f t="shared" si="3"/>
        <v>0</v>
      </c>
      <c r="H36">
        <f t="shared" si="4"/>
        <v>-83.333333333333329</v>
      </c>
      <c r="I36">
        <f t="shared" si="5"/>
        <v>5.9553261847210477</v>
      </c>
      <c r="J36">
        <f t="shared" si="6"/>
        <v>-496.27718206008728</v>
      </c>
      <c r="K36">
        <f t="shared" si="7"/>
        <v>-566084.61324317823</v>
      </c>
    </row>
    <row r="37" spans="1:11" x14ac:dyDescent="0.2">
      <c r="A37">
        <v>21</v>
      </c>
      <c r="B37">
        <f t="shared" si="0"/>
        <v>7</v>
      </c>
      <c r="C37">
        <f>A37/12</f>
        <v>1.75</v>
      </c>
      <c r="D37">
        <f>IF(A37=0,$E$2+$E$3/$C$4,IF(A37&lt;$C$4,$E$3/$C$4,0))</f>
        <v>0</v>
      </c>
      <c r="E37">
        <f t="shared" si="1"/>
        <v>83.333333333333329</v>
      </c>
      <c r="F37">
        <f t="shared" si="2"/>
        <v>83.333333333333329</v>
      </c>
      <c r="G37">
        <f t="shared" si="3"/>
        <v>2388</v>
      </c>
      <c r="H37">
        <f t="shared" si="4"/>
        <v>2304.6666666666665</v>
      </c>
      <c r="I37">
        <f t="shared" si="5"/>
        <v>5.9241550917794736</v>
      </c>
      <c r="J37">
        <f t="shared" si="6"/>
        <v>13653.202768187759</v>
      </c>
      <c r="K37">
        <f t="shared" si="7"/>
        <v>-552431.41047499049</v>
      </c>
    </row>
    <row r="38" spans="1:11" x14ac:dyDescent="0.2">
      <c r="A38">
        <v>22</v>
      </c>
      <c r="B38">
        <f t="shared" si="0"/>
        <v>7.333333333333333</v>
      </c>
      <c r="C38">
        <f>A38/12</f>
        <v>1.8333333333333333</v>
      </c>
      <c r="D38">
        <f>IF(A38=0,$E$2+$E$3/$C$4,IF(A38&lt;$C$4,$E$3/$C$4,0))</f>
        <v>0</v>
      </c>
      <c r="E38">
        <f t="shared" si="1"/>
        <v>83.333333333333329</v>
      </c>
      <c r="F38">
        <f t="shared" si="2"/>
        <v>83.333333333333329</v>
      </c>
      <c r="G38">
        <f t="shared" si="3"/>
        <v>0</v>
      </c>
      <c r="H38">
        <f t="shared" si="4"/>
        <v>-83.333333333333329</v>
      </c>
      <c r="I38">
        <f t="shared" si="5"/>
        <v>5.8931471531312223</v>
      </c>
      <c r="J38">
        <f t="shared" si="6"/>
        <v>-491.0955960942685</v>
      </c>
      <c r="K38">
        <f t="shared" si="7"/>
        <v>-552922.50607108476</v>
      </c>
    </row>
    <row r="39" spans="1:11" x14ac:dyDescent="0.2">
      <c r="A39">
        <v>23</v>
      </c>
      <c r="B39">
        <f t="shared" si="0"/>
        <v>7.666666666666667</v>
      </c>
      <c r="C39">
        <f>A39/12</f>
        <v>1.9166666666666667</v>
      </c>
      <c r="D39">
        <f>IF(A39=0,$E$2+$E$3/$C$4,IF(A39&lt;$C$4,$E$3/$C$4,0))</f>
        <v>0</v>
      </c>
      <c r="E39">
        <f t="shared" si="1"/>
        <v>83.333333333333329</v>
      </c>
      <c r="F39">
        <f t="shared" si="2"/>
        <v>83.333333333333329</v>
      </c>
      <c r="G39">
        <f t="shared" si="3"/>
        <v>0</v>
      </c>
      <c r="H39">
        <f t="shared" si="4"/>
        <v>-83.333333333333329</v>
      </c>
      <c r="I39">
        <f t="shared" si="5"/>
        <v>5.862301514801632</v>
      </c>
      <c r="J39">
        <f t="shared" si="6"/>
        <v>-488.52512623346928</v>
      </c>
      <c r="K39">
        <f t="shared" si="7"/>
        <v>-553411.03119731823</v>
      </c>
    </row>
    <row r="40" spans="1:11" x14ac:dyDescent="0.2">
      <c r="A40">
        <v>24</v>
      </c>
      <c r="B40">
        <f t="shared" si="0"/>
        <v>8</v>
      </c>
      <c r="C40">
        <f>A40/12</f>
        <v>2</v>
      </c>
      <c r="D40">
        <f>IF(A40=0,$E$2+$E$3/$C$4,IF(A40&lt;$C$4,$E$3/$C$4,0))</f>
        <v>0</v>
      </c>
      <c r="E40">
        <f t="shared" si="1"/>
        <v>83.333333333333329</v>
      </c>
      <c r="F40">
        <f t="shared" si="2"/>
        <v>83.333333333333329</v>
      </c>
      <c r="G40">
        <f t="shared" si="3"/>
        <v>2388</v>
      </c>
      <c r="H40">
        <f t="shared" si="4"/>
        <v>2304.6666666666665</v>
      </c>
      <c r="I40">
        <f t="shared" si="5"/>
        <v>5.8316173272858798</v>
      </c>
      <c r="J40">
        <f t="shared" si="6"/>
        <v>13439.934066951524</v>
      </c>
      <c r="K40">
        <f t="shared" si="7"/>
        <v>-539971.09713036672</v>
      </c>
    </row>
    <row r="41" spans="1:11" x14ac:dyDescent="0.2">
      <c r="A41">
        <v>25</v>
      </c>
      <c r="B41">
        <f t="shared" si="0"/>
        <v>8.3333333333333339</v>
      </c>
      <c r="C41">
        <f>A41/12</f>
        <v>2.0833333333333335</v>
      </c>
      <c r="D41">
        <f>IF(A41=0,$E$2+$E$3/$C$4,IF(A41&lt;$C$4,$E$3/$C$4,0))</f>
        <v>0</v>
      </c>
      <c r="E41">
        <f t="shared" si="1"/>
        <v>85.833333333333329</v>
      </c>
      <c r="F41">
        <f t="shared" si="2"/>
        <v>85.833333333333329</v>
      </c>
      <c r="G41">
        <f t="shared" si="3"/>
        <v>0</v>
      </c>
      <c r="H41">
        <f t="shared" si="4"/>
        <v>-85.833333333333329</v>
      </c>
      <c r="I41">
        <f t="shared" si="5"/>
        <v>5.8010937455255966</v>
      </c>
      <c r="J41">
        <f t="shared" si="6"/>
        <v>-497.92721315761366</v>
      </c>
      <c r="K41">
        <f t="shared" si="7"/>
        <v>-540469.02434352436</v>
      </c>
    </row>
    <row r="42" spans="1:11" x14ac:dyDescent="0.2">
      <c r="A42">
        <v>26</v>
      </c>
      <c r="B42">
        <f t="shared" si="0"/>
        <v>8.6666666666666661</v>
      </c>
      <c r="C42">
        <f>A42/12</f>
        <v>2.1666666666666665</v>
      </c>
      <c r="D42">
        <f>IF(A42=0,$E$2+$E$3/$C$4,IF(A42&lt;$C$4,$E$3/$C$4,0))</f>
        <v>0</v>
      </c>
      <c r="E42">
        <f t="shared" si="1"/>
        <v>85.833333333333329</v>
      </c>
      <c r="F42">
        <f t="shared" si="2"/>
        <v>85.833333333333329</v>
      </c>
      <c r="G42">
        <f t="shared" si="3"/>
        <v>0</v>
      </c>
      <c r="H42">
        <f t="shared" si="4"/>
        <v>-85.833333333333329</v>
      </c>
      <c r="I42">
        <f t="shared" si="5"/>
        <v>5.7707299288855447</v>
      </c>
      <c r="J42">
        <f t="shared" si="6"/>
        <v>-495.3209855626759</v>
      </c>
      <c r="K42">
        <f t="shared" si="7"/>
        <v>-540964.34532908699</v>
      </c>
    </row>
    <row r="43" spans="1:11" x14ac:dyDescent="0.2">
      <c r="A43">
        <v>27</v>
      </c>
      <c r="B43">
        <f t="shared" si="0"/>
        <v>9</v>
      </c>
      <c r="C43">
        <f>A43/12</f>
        <v>2.25</v>
      </c>
      <c r="D43">
        <f>IF(A43=0,$E$2+$E$3/$C$4,IF(A43&lt;$C$4,$E$3/$C$4,0))</f>
        <v>0</v>
      </c>
      <c r="E43">
        <f t="shared" si="1"/>
        <v>85.833333333333329</v>
      </c>
      <c r="F43">
        <f t="shared" si="2"/>
        <v>85.833333333333329</v>
      </c>
      <c r="G43">
        <f t="shared" si="3"/>
        <v>2376.06</v>
      </c>
      <c r="H43">
        <f t="shared" si="4"/>
        <v>2290.2266666666665</v>
      </c>
      <c r="I43">
        <f t="shared" si="5"/>
        <v>5.7405250411305273</v>
      </c>
      <c r="J43">
        <f t="shared" si="6"/>
        <v>13147.103529864897</v>
      </c>
      <c r="K43">
        <f t="shared" si="7"/>
        <v>-527817.24179922207</v>
      </c>
    </row>
    <row r="44" spans="1:11" x14ac:dyDescent="0.2">
      <c r="A44">
        <v>28</v>
      </c>
      <c r="B44">
        <f t="shared" si="0"/>
        <v>9.3333333333333339</v>
      </c>
      <c r="C44">
        <f>A44/12</f>
        <v>2.3333333333333335</v>
      </c>
      <c r="D44">
        <f>IF(A44=0,$E$2+$E$3/$C$4,IF(A44&lt;$C$4,$E$3/$C$4,0))</f>
        <v>0</v>
      </c>
      <c r="E44">
        <f t="shared" si="1"/>
        <v>85.833333333333329</v>
      </c>
      <c r="F44">
        <f t="shared" si="2"/>
        <v>85.833333333333329</v>
      </c>
      <c r="G44">
        <f t="shared" si="3"/>
        <v>0</v>
      </c>
      <c r="H44">
        <f t="shared" si="4"/>
        <v>-85.833333333333329</v>
      </c>
      <c r="I44">
        <f t="shared" si="5"/>
        <v>5.7104782504023213</v>
      </c>
      <c r="J44">
        <f t="shared" si="6"/>
        <v>-490.14938315953253</v>
      </c>
      <c r="K44">
        <f t="shared" si="7"/>
        <v>-528307.39118238166</v>
      </c>
    </row>
    <row r="45" spans="1:11" x14ac:dyDescent="0.2">
      <c r="A45">
        <v>29</v>
      </c>
      <c r="B45">
        <f t="shared" si="0"/>
        <v>9.6666666666666661</v>
      </c>
      <c r="C45">
        <f>A45/12</f>
        <v>2.4166666666666665</v>
      </c>
      <c r="D45">
        <f>IF(A45=0,$E$2+$E$3/$C$4,IF(A45&lt;$C$4,$E$3/$C$4,0))</f>
        <v>0</v>
      </c>
      <c r="E45">
        <f t="shared" si="1"/>
        <v>85.833333333333329</v>
      </c>
      <c r="F45">
        <f t="shared" si="2"/>
        <v>85.833333333333329</v>
      </c>
      <c r="G45">
        <f t="shared" si="3"/>
        <v>0</v>
      </c>
      <c r="H45">
        <f t="shared" si="4"/>
        <v>-85.833333333333329</v>
      </c>
      <c r="I45">
        <f t="shared" si="5"/>
        <v>5.6805887291967796</v>
      </c>
      <c r="J45">
        <f t="shared" si="6"/>
        <v>-487.58386592272353</v>
      </c>
      <c r="K45">
        <f t="shared" si="7"/>
        <v>-528794.97504830442</v>
      </c>
    </row>
    <row r="46" spans="1:11" x14ac:dyDescent="0.2">
      <c r="A46">
        <v>30</v>
      </c>
      <c r="B46">
        <f t="shared" si="0"/>
        <v>10</v>
      </c>
      <c r="C46">
        <f>A46/12</f>
        <v>2.5</v>
      </c>
      <c r="D46">
        <f>IF(A46=0,$E$2+$E$3/$C$4,IF(A46&lt;$C$4,$E$3/$C$4,0))</f>
        <v>0</v>
      </c>
      <c r="E46">
        <f t="shared" si="1"/>
        <v>85.833333333333329</v>
      </c>
      <c r="F46">
        <f t="shared" si="2"/>
        <v>85.833333333333329</v>
      </c>
      <c r="G46">
        <f t="shared" si="3"/>
        <v>2376.06</v>
      </c>
      <c r="H46">
        <f t="shared" si="4"/>
        <v>2290.2266666666665</v>
      </c>
      <c r="I46">
        <f t="shared" si="5"/>
        <v>5.65085565434104</v>
      </c>
      <c r="J46">
        <f t="shared" si="6"/>
        <v>12941.740309055964</v>
      </c>
      <c r="K46">
        <f t="shared" si="7"/>
        <v>-515853.23473924847</v>
      </c>
    </row>
    <row r="47" spans="1:11" x14ac:dyDescent="0.2">
      <c r="A47">
        <v>31</v>
      </c>
      <c r="B47">
        <f t="shared" si="0"/>
        <v>10.333333333333334</v>
      </c>
      <c r="C47">
        <f>A47/12</f>
        <v>2.5833333333333335</v>
      </c>
      <c r="D47">
        <f>IF(A47=0,$E$2+$E$3/$C$4,IF(A47&lt;$C$4,$E$3/$C$4,0))</f>
        <v>0</v>
      </c>
      <c r="E47">
        <f t="shared" si="1"/>
        <v>85.833333333333329</v>
      </c>
      <c r="F47">
        <f t="shared" si="2"/>
        <v>85.833333333333329</v>
      </c>
      <c r="G47">
        <f t="shared" si="3"/>
        <v>0</v>
      </c>
      <c r="H47">
        <f t="shared" si="4"/>
        <v>-85.833333333333329</v>
      </c>
      <c r="I47">
        <f t="shared" si="5"/>
        <v>5.6212782069708522</v>
      </c>
      <c r="J47">
        <f t="shared" si="6"/>
        <v>-482.49304609833143</v>
      </c>
      <c r="K47">
        <f t="shared" si="7"/>
        <v>-516335.7277853468</v>
      </c>
    </row>
    <row r="48" spans="1:11" x14ac:dyDescent="0.2">
      <c r="A48">
        <v>32</v>
      </c>
      <c r="B48">
        <f t="shared" si="0"/>
        <v>10.666666666666666</v>
      </c>
      <c r="C48">
        <f>A48/12</f>
        <v>2.6666666666666665</v>
      </c>
      <c r="D48">
        <f>IF(A48=0,$E$2+$E$3/$C$4,IF(A48&lt;$C$4,$E$3/$C$4,0))</f>
        <v>0</v>
      </c>
      <c r="E48">
        <f t="shared" si="1"/>
        <v>85.833333333333329</v>
      </c>
      <c r="F48">
        <f t="shared" si="2"/>
        <v>85.833333333333329</v>
      </c>
      <c r="G48">
        <f t="shared" si="3"/>
        <v>0</v>
      </c>
      <c r="H48">
        <f t="shared" si="4"/>
        <v>-85.833333333333329</v>
      </c>
      <c r="I48">
        <f t="shared" si="5"/>
        <v>5.5918555725080274</v>
      </c>
      <c r="J48">
        <f t="shared" si="6"/>
        <v>-479.967603306939</v>
      </c>
      <c r="K48">
        <f t="shared" si="7"/>
        <v>-516815.69538865372</v>
      </c>
    </row>
    <row r="49" spans="1:11" x14ac:dyDescent="0.2">
      <c r="A49">
        <v>33</v>
      </c>
      <c r="B49">
        <f t="shared" si="0"/>
        <v>11</v>
      </c>
      <c r="C49">
        <f>A49/12</f>
        <v>2.75</v>
      </c>
      <c r="D49">
        <f>IF(A49=0,$E$2+$E$3/$C$4,IF(A49&lt;$C$4,$E$3/$C$4,0))</f>
        <v>0</v>
      </c>
      <c r="E49">
        <f t="shared" si="1"/>
        <v>85.833333333333329</v>
      </c>
      <c r="F49">
        <f t="shared" si="2"/>
        <v>85.833333333333329</v>
      </c>
      <c r="G49">
        <f t="shared" si="3"/>
        <v>2376.06</v>
      </c>
      <c r="H49">
        <f t="shared" si="4"/>
        <v>2290.2266666666665</v>
      </c>
      <c r="I49">
        <f t="shared" si="5"/>
        <v>5.5625869406380035</v>
      </c>
      <c r="J49">
        <f t="shared" si="6"/>
        <v>12739.584947100904</v>
      </c>
      <c r="K49">
        <f t="shared" si="7"/>
        <v>-504076.11044155282</v>
      </c>
    </row>
    <row r="50" spans="1:11" x14ac:dyDescent="0.2">
      <c r="A50">
        <v>34</v>
      </c>
      <c r="B50">
        <f t="shared" si="0"/>
        <v>11.333333333333334</v>
      </c>
      <c r="C50">
        <f>A50/12</f>
        <v>2.8333333333333335</v>
      </c>
      <c r="D50">
        <f>IF(A50=0,$E$2+$E$3/$C$4,IF(A50&lt;$C$4,$E$3/$C$4,0))</f>
        <v>0</v>
      </c>
      <c r="E50">
        <f t="shared" si="1"/>
        <v>85.833333333333329</v>
      </c>
      <c r="F50">
        <f t="shared" si="2"/>
        <v>85.833333333333329</v>
      </c>
      <c r="G50">
        <f t="shared" si="3"/>
        <v>0</v>
      </c>
      <c r="H50">
        <f t="shared" si="4"/>
        <v>-85.833333333333329</v>
      </c>
      <c r="I50">
        <f t="shared" si="5"/>
        <v>5.5334715052875323</v>
      </c>
      <c r="J50">
        <f t="shared" si="6"/>
        <v>-474.95630420384651</v>
      </c>
      <c r="K50">
        <f t="shared" si="7"/>
        <v>-504551.06674575666</v>
      </c>
    </row>
    <row r="51" spans="1:11" x14ac:dyDescent="0.2">
      <c r="A51">
        <v>35</v>
      </c>
      <c r="B51">
        <f t="shared" si="0"/>
        <v>11.666666666666666</v>
      </c>
      <c r="C51">
        <f>A51/12</f>
        <v>2.9166666666666665</v>
      </c>
      <c r="D51">
        <f>IF(A51=0,$E$2+$E$3/$C$4,IF(A51&lt;$C$4,$E$3/$C$4,0))</f>
        <v>0</v>
      </c>
      <c r="E51">
        <f t="shared" si="1"/>
        <v>85.833333333333329</v>
      </c>
      <c r="F51">
        <f t="shared" si="2"/>
        <v>85.833333333333329</v>
      </c>
      <c r="G51">
        <f t="shared" si="3"/>
        <v>0</v>
      </c>
      <c r="H51">
        <f t="shared" si="4"/>
        <v>-85.833333333333329</v>
      </c>
      <c r="I51">
        <f t="shared" si="5"/>
        <v>5.5045084646024725</v>
      </c>
      <c r="J51">
        <f t="shared" si="6"/>
        <v>-472.47030987837888</v>
      </c>
      <c r="K51">
        <f t="shared" si="7"/>
        <v>-505023.53705563501</v>
      </c>
    </row>
    <row r="52" spans="1:11" x14ac:dyDescent="0.2">
      <c r="A52">
        <v>36</v>
      </c>
      <c r="B52">
        <f t="shared" si="0"/>
        <v>12</v>
      </c>
      <c r="C52">
        <f>A52/12</f>
        <v>3</v>
      </c>
      <c r="D52">
        <f>IF(A52=0,$E$2+$E$3/$C$4,IF(A52&lt;$C$4,$E$3/$C$4,0))</f>
        <v>0</v>
      </c>
      <c r="E52">
        <f t="shared" si="1"/>
        <v>85.833333333333329</v>
      </c>
      <c r="F52">
        <f t="shared" si="2"/>
        <v>85.833333333333329</v>
      </c>
      <c r="G52">
        <f t="shared" si="3"/>
        <v>2376.06</v>
      </c>
      <c r="H52">
        <f t="shared" si="4"/>
        <v>2290.2266666666665</v>
      </c>
      <c r="I52">
        <f t="shared" si="5"/>
        <v>5.4756970209257094</v>
      </c>
      <c r="J52">
        <f t="shared" si="6"/>
        <v>12540.587335911283</v>
      </c>
      <c r="K52">
        <f t="shared" si="7"/>
        <v>-492482.94971972372</v>
      </c>
    </row>
    <row r="53" spans="1:11" x14ac:dyDescent="0.2">
      <c r="A53">
        <v>37</v>
      </c>
      <c r="B53">
        <f t="shared" si="0"/>
        <v>12.333333333333334</v>
      </c>
      <c r="C53">
        <f>A53/12</f>
        <v>3.0833333333333335</v>
      </c>
      <c r="D53">
        <f>IF(A53=0,$E$2+$E$3/$C$4,IF(A53&lt;$C$4,$E$3/$C$4,0))</f>
        <v>0</v>
      </c>
      <c r="E53">
        <f t="shared" si="1"/>
        <v>88.408333333333331</v>
      </c>
      <c r="F53">
        <f t="shared" si="2"/>
        <v>88.408333333333331</v>
      </c>
      <c r="G53">
        <f t="shared" si="3"/>
        <v>0</v>
      </c>
      <c r="H53">
        <f t="shared" si="4"/>
        <v>-88.408333333333331</v>
      </c>
      <c r="I53">
        <f t="shared" si="5"/>
        <v>5.4470363807752085</v>
      </c>
      <c r="J53">
        <f t="shared" si="6"/>
        <v>-481.56340803036824</v>
      </c>
      <c r="K53">
        <f t="shared" si="7"/>
        <v>-492964.51312775409</v>
      </c>
    </row>
    <row r="54" spans="1:11" x14ac:dyDescent="0.2">
      <c r="A54">
        <v>38</v>
      </c>
      <c r="B54">
        <f t="shared" si="0"/>
        <v>12.666666666666666</v>
      </c>
      <c r="C54">
        <f>A54/12</f>
        <v>3.1666666666666665</v>
      </c>
      <c r="D54">
        <f>IF(A54=0,$E$2+$E$3/$C$4,IF(A54&lt;$C$4,$E$3/$C$4,0))</f>
        <v>0</v>
      </c>
      <c r="E54">
        <f t="shared" si="1"/>
        <v>88.408333333333331</v>
      </c>
      <c r="F54">
        <f t="shared" si="2"/>
        <v>88.408333333333331</v>
      </c>
      <c r="G54">
        <f t="shared" si="3"/>
        <v>0</v>
      </c>
      <c r="H54">
        <f t="shared" si="4"/>
        <v>-88.408333333333331</v>
      </c>
      <c r="I54">
        <f t="shared" si="5"/>
        <v>5.4185257548221069</v>
      </c>
      <c r="J54">
        <f t="shared" si="6"/>
        <v>-479.04283110756444</v>
      </c>
      <c r="K54">
        <f t="shared" si="7"/>
        <v>-493443.55595886166</v>
      </c>
    </row>
    <row r="55" spans="1:11" x14ac:dyDescent="0.2">
      <c r="A55">
        <v>39</v>
      </c>
      <c r="B55">
        <f t="shared" si="0"/>
        <v>13</v>
      </c>
      <c r="C55">
        <f>A55/12</f>
        <v>3.25</v>
      </c>
      <c r="D55">
        <f>IF(A55=0,$E$2+$E$3/$C$4,IF(A55&lt;$C$4,$E$3/$C$4,0))</f>
        <v>0</v>
      </c>
      <c r="E55">
        <f t="shared" si="1"/>
        <v>88.408333333333331</v>
      </c>
      <c r="F55">
        <f t="shared" si="2"/>
        <v>88.408333333333331</v>
      </c>
      <c r="G55">
        <f t="shared" si="3"/>
        <v>2364.1797000000001</v>
      </c>
      <c r="H55">
        <f t="shared" si="4"/>
        <v>2275.7713666666668</v>
      </c>
      <c r="I55">
        <f t="shared" si="5"/>
        <v>5.3901643578690397</v>
      </c>
      <c r="J55">
        <f t="shared" si="6"/>
        <v>12266.781707265582</v>
      </c>
      <c r="K55">
        <f t="shared" si="7"/>
        <v>-481176.77425159607</v>
      </c>
    </row>
    <row r="56" spans="1:11" x14ac:dyDescent="0.2">
      <c r="A56">
        <v>40</v>
      </c>
      <c r="B56">
        <f t="shared" si="0"/>
        <v>13.333333333333334</v>
      </c>
      <c r="C56">
        <f>A56/12</f>
        <v>3.3333333333333335</v>
      </c>
      <c r="D56">
        <f>IF(A56=0,$E$2+$E$3/$C$4,IF(A56&lt;$C$4,$E$3/$C$4,0))</f>
        <v>0</v>
      </c>
      <c r="E56">
        <f t="shared" si="1"/>
        <v>88.408333333333331</v>
      </c>
      <c r="F56">
        <f t="shared" si="2"/>
        <v>88.408333333333331</v>
      </c>
      <c r="G56">
        <f t="shared" si="3"/>
        <v>0</v>
      </c>
      <c r="H56">
        <f t="shared" si="4"/>
        <v>-88.408333333333331</v>
      </c>
      <c r="I56">
        <f t="shared" si="5"/>
        <v>5.361951408828471</v>
      </c>
      <c r="J56">
        <f t="shared" si="6"/>
        <v>-474.0411874688437</v>
      </c>
      <c r="K56">
        <f t="shared" si="7"/>
        <v>-481650.81543906493</v>
      </c>
    </row>
    <row r="57" spans="1:11" x14ac:dyDescent="0.2">
      <c r="A57">
        <v>41</v>
      </c>
      <c r="B57">
        <f t="shared" si="0"/>
        <v>13.666666666666666</v>
      </c>
      <c r="C57">
        <f>A57/12</f>
        <v>3.4166666666666665</v>
      </c>
      <c r="D57">
        <f>IF(A57=0,$E$2+$E$3/$C$4,IF(A57&lt;$C$4,$E$3/$C$4,0))</f>
        <v>0</v>
      </c>
      <c r="E57">
        <f t="shared" si="1"/>
        <v>88.408333333333331</v>
      </c>
      <c r="F57">
        <f t="shared" si="2"/>
        <v>88.408333333333331</v>
      </c>
      <c r="G57">
        <f t="shared" si="3"/>
        <v>0</v>
      </c>
      <c r="H57">
        <f t="shared" si="4"/>
        <v>-88.408333333333331</v>
      </c>
      <c r="I57">
        <f t="shared" si="5"/>
        <v>5.3338861307012015</v>
      </c>
      <c r="J57">
        <f t="shared" si="6"/>
        <v>-471.55998300507537</v>
      </c>
      <c r="K57">
        <f t="shared" si="7"/>
        <v>-482122.37542206998</v>
      </c>
    </row>
    <row r="58" spans="1:11" x14ac:dyDescent="0.2">
      <c r="A58">
        <v>42</v>
      </c>
      <c r="B58">
        <f t="shared" si="0"/>
        <v>14</v>
      </c>
      <c r="C58">
        <f>A58/12</f>
        <v>3.5</v>
      </c>
      <c r="D58">
        <f>IF(A58=0,$E$2+$E$3/$C$4,IF(A58&lt;$C$4,$E$3/$C$4,0))</f>
        <v>0</v>
      </c>
      <c r="E58">
        <f t="shared" si="1"/>
        <v>88.408333333333331</v>
      </c>
      <c r="F58">
        <f t="shared" si="2"/>
        <v>88.408333333333331</v>
      </c>
      <c r="G58">
        <f t="shared" si="3"/>
        <v>2364.1797000000001</v>
      </c>
      <c r="H58">
        <f t="shared" si="4"/>
        <v>2275.7713666666668</v>
      </c>
      <c r="I58">
        <f t="shared" si="5"/>
        <v>5.3059677505549674</v>
      </c>
      <c r="J58">
        <f t="shared" si="6"/>
        <v>12075.169479169737</v>
      </c>
      <c r="K58">
        <f t="shared" si="7"/>
        <v>-470047.20594290027</v>
      </c>
    </row>
    <row r="59" spans="1:11" x14ac:dyDescent="0.2">
      <c r="A59">
        <v>43</v>
      </c>
      <c r="B59">
        <f t="shared" si="0"/>
        <v>14.333333333333334</v>
      </c>
      <c r="C59">
        <f>A59/12</f>
        <v>3.5833333333333335</v>
      </c>
      <c r="D59">
        <f>IF(A59=0,$E$2+$E$3/$C$4,IF(A59&lt;$C$4,$E$3/$C$4,0))</f>
        <v>0</v>
      </c>
      <c r="E59">
        <f t="shared" si="1"/>
        <v>88.408333333333331</v>
      </c>
      <c r="F59">
        <f t="shared" si="2"/>
        <v>88.408333333333331</v>
      </c>
      <c r="G59">
        <f t="shared" si="3"/>
        <v>0</v>
      </c>
      <c r="H59">
        <f t="shared" si="4"/>
        <v>-88.408333333333331</v>
      </c>
      <c r="I59">
        <f t="shared" si="5"/>
        <v>5.2781954995031493</v>
      </c>
      <c r="J59">
        <f t="shared" si="6"/>
        <v>-466.63646711857422</v>
      </c>
      <c r="K59">
        <f t="shared" si="7"/>
        <v>-470513.84241001884</v>
      </c>
    </row>
    <row r="60" spans="1:11" x14ac:dyDescent="0.2">
      <c r="A60">
        <v>44</v>
      </c>
      <c r="B60">
        <f t="shared" si="0"/>
        <v>14.666666666666666</v>
      </c>
      <c r="C60">
        <f>A60/12</f>
        <v>3.6666666666666665</v>
      </c>
      <c r="D60">
        <f>IF(A60=0,$E$2+$E$3/$C$4,IF(A60&lt;$C$4,$E$3/$C$4,0))</f>
        <v>0</v>
      </c>
      <c r="E60">
        <f t="shared" si="1"/>
        <v>88.408333333333331</v>
      </c>
      <c r="F60">
        <f t="shared" si="2"/>
        <v>88.408333333333331</v>
      </c>
      <c r="G60">
        <f t="shared" si="3"/>
        <v>0</v>
      </c>
      <c r="H60">
        <f t="shared" si="4"/>
        <v>-88.408333333333331</v>
      </c>
      <c r="I60">
        <f t="shared" si="5"/>
        <v>5.2505686126835931</v>
      </c>
      <c r="J60">
        <f t="shared" si="6"/>
        <v>-464.19402009966865</v>
      </c>
      <c r="K60">
        <f t="shared" si="7"/>
        <v>-470978.03643011849</v>
      </c>
    </row>
    <row r="61" spans="1:11" x14ac:dyDescent="0.2">
      <c r="A61">
        <v>45</v>
      </c>
      <c r="B61">
        <f t="shared" si="0"/>
        <v>15</v>
      </c>
      <c r="C61">
        <f>A61/12</f>
        <v>3.75</v>
      </c>
      <c r="D61">
        <f>IF(A61=0,$E$2+$E$3/$C$4,IF(A61&lt;$C$4,$E$3/$C$4,0))</f>
        <v>0</v>
      </c>
      <c r="E61">
        <f t="shared" si="1"/>
        <v>88.408333333333331</v>
      </c>
      <c r="F61">
        <f t="shared" si="2"/>
        <v>88.408333333333331</v>
      </c>
      <c r="G61">
        <f t="shared" si="3"/>
        <v>2364.1797000000001</v>
      </c>
      <c r="H61">
        <f t="shared" si="4"/>
        <v>2275.7713666666668</v>
      </c>
      <c r="I61">
        <f t="shared" si="5"/>
        <v>5.2230863292375629</v>
      </c>
      <c r="J61">
        <f t="shared" si="6"/>
        <v>11886.550313706952</v>
      </c>
      <c r="K61">
        <f t="shared" si="7"/>
        <v>-459091.48611641151</v>
      </c>
    </row>
    <row r="62" spans="1:11" x14ac:dyDescent="0.2">
      <c r="A62">
        <v>46</v>
      </c>
      <c r="B62">
        <f t="shared" si="0"/>
        <v>15.333333333333334</v>
      </c>
      <c r="C62">
        <f>A62/12</f>
        <v>3.8333333333333335</v>
      </c>
      <c r="D62">
        <f>IF(A62=0,$E$2+$E$3/$C$4,IF(A62&lt;$C$4,$E$3/$C$4,0))</f>
        <v>0</v>
      </c>
      <c r="E62">
        <f t="shared" si="1"/>
        <v>88.408333333333331</v>
      </c>
      <c r="F62">
        <f t="shared" si="2"/>
        <v>88.408333333333331</v>
      </c>
      <c r="G62">
        <f t="shared" si="3"/>
        <v>0</v>
      </c>
      <c r="H62">
        <f t="shared" si="4"/>
        <v>-88.408333333333331</v>
      </c>
      <c r="I62">
        <f t="shared" si="5"/>
        <v>5.1957478922887628</v>
      </c>
      <c r="J62">
        <f t="shared" si="6"/>
        <v>-459.347411577429</v>
      </c>
      <c r="K62">
        <f t="shared" si="7"/>
        <v>-459550.83352798893</v>
      </c>
    </row>
    <row r="63" spans="1:11" x14ac:dyDescent="0.2">
      <c r="A63">
        <v>47</v>
      </c>
      <c r="B63">
        <f t="shared" si="0"/>
        <v>15.666666666666666</v>
      </c>
      <c r="C63">
        <f>A63/12</f>
        <v>3.9166666666666665</v>
      </c>
      <c r="D63">
        <f>IF(A63=0,$E$2+$E$3/$C$4,IF(A63&lt;$C$4,$E$3/$C$4,0))</f>
        <v>0</v>
      </c>
      <c r="E63">
        <f t="shared" si="1"/>
        <v>88.408333333333331</v>
      </c>
      <c r="F63">
        <f t="shared" si="2"/>
        <v>88.408333333333331</v>
      </c>
      <c r="G63">
        <f t="shared" si="3"/>
        <v>0</v>
      </c>
      <c r="H63">
        <f t="shared" si="4"/>
        <v>-88.408333333333331</v>
      </c>
      <c r="I63">
        <f t="shared" si="5"/>
        <v>5.1685525489225093</v>
      </c>
      <c r="J63">
        <f t="shared" si="6"/>
        <v>-456.94311659599083</v>
      </c>
      <c r="K63">
        <f t="shared" si="7"/>
        <v>-460007.7766445849</v>
      </c>
    </row>
    <row r="64" spans="1:11" x14ac:dyDescent="0.2">
      <c r="A64">
        <v>48</v>
      </c>
      <c r="B64">
        <f t="shared" si="0"/>
        <v>16</v>
      </c>
      <c r="C64">
        <f>A64/12</f>
        <v>4</v>
      </c>
      <c r="D64">
        <f>IF(A64=0,$E$2+$E$3/$C$4,IF(A64&lt;$C$4,$E$3/$C$4,0))</f>
        <v>0</v>
      </c>
      <c r="E64">
        <f t="shared" si="1"/>
        <v>88.408333333333331</v>
      </c>
      <c r="F64">
        <f t="shared" si="2"/>
        <v>88.408333333333331</v>
      </c>
      <c r="G64">
        <f t="shared" si="3"/>
        <v>2364.1797000000001</v>
      </c>
      <c r="H64">
        <f t="shared" si="4"/>
        <v>2275.7713666666668</v>
      </c>
      <c r="I64">
        <f t="shared" si="5"/>
        <v>5.1414995501649861</v>
      </c>
      <c r="J64">
        <f t="shared" si="6"/>
        <v>11700.877457995022</v>
      </c>
      <c r="K64">
        <f t="shared" si="7"/>
        <v>-448306.89918658987</v>
      </c>
    </row>
    <row r="65" spans="1:11" x14ac:dyDescent="0.2">
      <c r="A65">
        <v>49</v>
      </c>
      <c r="B65">
        <f t="shared" si="0"/>
        <v>16.333333333333332</v>
      </c>
      <c r="C65">
        <f>A65/12</f>
        <v>4.083333333333333</v>
      </c>
      <c r="D65">
        <f>IF(A65=0,$E$2+$E$3/$C$4,IF(A65&lt;$C$4,$E$3/$C$4,0))</f>
        <v>0</v>
      </c>
      <c r="E65">
        <f t="shared" si="1"/>
        <v>91.060583333333327</v>
      </c>
      <c r="F65">
        <f t="shared" si="2"/>
        <v>91.060583333333327</v>
      </c>
      <c r="G65">
        <f t="shared" si="3"/>
        <v>0</v>
      </c>
      <c r="H65">
        <f t="shared" si="4"/>
        <v>-91.060583333333327</v>
      </c>
      <c r="I65">
        <f t="shared" si="5"/>
        <v>5.1145881509626374</v>
      </c>
      <c r="J65">
        <f t="shared" si="6"/>
        <v>-465.73738053641245</v>
      </c>
      <c r="K65">
        <f t="shared" si="7"/>
        <v>-448772.63656712626</v>
      </c>
    </row>
    <row r="66" spans="1:11" x14ac:dyDescent="0.2">
      <c r="A66">
        <v>50</v>
      </c>
      <c r="B66">
        <f t="shared" si="0"/>
        <v>16.666666666666668</v>
      </c>
      <c r="C66">
        <f>A66/12</f>
        <v>4.166666666666667</v>
      </c>
      <c r="D66">
        <f>IF(A66=0,$E$2+$E$3/$C$4,IF(A66&lt;$C$4,$E$3/$C$4,0))</f>
        <v>0</v>
      </c>
      <c r="E66">
        <f t="shared" si="1"/>
        <v>91.060583333333327</v>
      </c>
      <c r="F66">
        <f t="shared" si="2"/>
        <v>91.060583333333327</v>
      </c>
      <c r="G66">
        <f t="shared" si="3"/>
        <v>0</v>
      </c>
      <c r="H66">
        <f t="shared" si="4"/>
        <v>-91.060583333333327</v>
      </c>
      <c r="I66">
        <f t="shared" si="5"/>
        <v>5.0878176101616042</v>
      </c>
      <c r="J66">
        <f t="shared" si="6"/>
        <v>-463.29963947492155</v>
      </c>
      <c r="K66">
        <f t="shared" si="7"/>
        <v>-449235.93620660121</v>
      </c>
    </row>
    <row r="67" spans="1:11" x14ac:dyDescent="0.2">
      <c r="A67">
        <v>51</v>
      </c>
      <c r="B67">
        <f t="shared" si="0"/>
        <v>17</v>
      </c>
      <c r="C67">
        <f>A67/12</f>
        <v>4.25</v>
      </c>
      <c r="D67">
        <f>IF(A67=0,$E$2+$E$3/$C$4,IF(A67&lt;$C$4,$E$3/$C$4,0))</f>
        <v>0</v>
      </c>
      <c r="E67">
        <f t="shared" si="1"/>
        <v>91.060583333333327</v>
      </c>
      <c r="F67">
        <f t="shared" si="2"/>
        <v>91.060583333333327</v>
      </c>
      <c r="G67">
        <f t="shared" si="3"/>
        <v>2352.3588015</v>
      </c>
      <c r="H67">
        <f t="shared" si="4"/>
        <v>2261.2982181666666</v>
      </c>
      <c r="I67">
        <f t="shared" si="5"/>
        <v>5.0611871904873604</v>
      </c>
      <c r="J67">
        <f t="shared" si="6"/>
        <v>11444.853575657025</v>
      </c>
      <c r="K67">
        <f t="shared" si="7"/>
        <v>-437791.08263094421</v>
      </c>
    </row>
    <row r="68" spans="1:11" x14ac:dyDescent="0.2">
      <c r="A68">
        <v>52</v>
      </c>
      <c r="B68">
        <f t="shared" si="0"/>
        <v>17.333333333333332</v>
      </c>
      <c r="C68">
        <f>A68/12</f>
        <v>4.333333333333333</v>
      </c>
      <c r="D68">
        <f>IF(A68=0,$E$2+$E$3/$C$4,IF(A68&lt;$C$4,$E$3/$C$4,0))</f>
        <v>0</v>
      </c>
      <c r="E68">
        <f t="shared" si="1"/>
        <v>91.060583333333327</v>
      </c>
      <c r="F68">
        <f t="shared" si="2"/>
        <v>91.060583333333327</v>
      </c>
      <c r="G68">
        <f t="shared" si="3"/>
        <v>0</v>
      </c>
      <c r="H68">
        <f t="shared" si="4"/>
        <v>-91.060583333333327</v>
      </c>
      <c r="I68">
        <f t="shared" si="5"/>
        <v>5.0346961585243859</v>
      </c>
      <c r="J68">
        <f t="shared" si="6"/>
        <v>-458.46236910132302</v>
      </c>
      <c r="K68">
        <f t="shared" si="7"/>
        <v>-438249.5450000455</v>
      </c>
    </row>
    <row r="69" spans="1:11" x14ac:dyDescent="0.2">
      <c r="A69">
        <v>53</v>
      </c>
      <c r="B69">
        <f t="shared" si="0"/>
        <v>17.666666666666668</v>
      </c>
      <c r="C69">
        <f>A69/12</f>
        <v>4.416666666666667</v>
      </c>
      <c r="D69">
        <f>IF(A69=0,$E$2+$E$3/$C$4,IF(A69&lt;$C$4,$E$3/$C$4,0))</f>
        <v>0</v>
      </c>
      <c r="E69">
        <f t="shared" si="1"/>
        <v>91.060583333333327</v>
      </c>
      <c r="F69">
        <f t="shared" si="2"/>
        <v>91.060583333333327</v>
      </c>
      <c r="G69">
        <f t="shared" si="3"/>
        <v>0</v>
      </c>
      <c r="H69">
        <f t="shared" si="4"/>
        <v>-91.060583333333327</v>
      </c>
      <c r="I69">
        <f t="shared" si="5"/>
        <v>5.0083437846959642</v>
      </c>
      <c r="J69">
        <f t="shared" si="6"/>
        <v>-456.06270656828889</v>
      </c>
      <c r="K69">
        <f t="shared" si="7"/>
        <v>-438705.60770661378</v>
      </c>
    </row>
    <row r="70" spans="1:11" x14ac:dyDescent="0.2">
      <c r="A70">
        <v>54</v>
      </c>
      <c r="B70">
        <f t="shared" si="0"/>
        <v>18</v>
      </c>
      <c r="C70">
        <f>A70/12</f>
        <v>4.5</v>
      </c>
      <c r="D70">
        <f>IF(A70=0,$E$2+$E$3/$C$4,IF(A70&lt;$C$4,$E$3/$C$4,0))</f>
        <v>0</v>
      </c>
      <c r="E70">
        <f t="shared" si="1"/>
        <v>91.060583333333327</v>
      </c>
      <c r="F70">
        <f t="shared" si="2"/>
        <v>91.060583333333327</v>
      </c>
      <c r="G70">
        <f t="shared" si="3"/>
        <v>2352.3588015</v>
      </c>
      <c r="H70">
        <f t="shared" si="4"/>
        <v>2261.2982181666666</v>
      </c>
      <c r="I70">
        <f t="shared" si="5"/>
        <v>4.9821293432441012</v>
      </c>
      <c r="J70">
        <f t="shared" si="6"/>
        <v>11266.080206553752</v>
      </c>
      <c r="K70">
        <f t="shared" si="7"/>
        <v>-427439.52750006004</v>
      </c>
    </row>
    <row r="71" spans="1:11" x14ac:dyDescent="0.2">
      <c r="A71">
        <v>55</v>
      </c>
      <c r="B71">
        <f t="shared" si="0"/>
        <v>18.333333333333332</v>
      </c>
      <c r="C71">
        <f>A71/12</f>
        <v>4.583333333333333</v>
      </c>
      <c r="D71">
        <f>IF(A71=0,$E$2+$E$3/$C$4,IF(A71&lt;$C$4,$E$3/$C$4,0))</f>
        <v>0</v>
      </c>
      <c r="E71">
        <f t="shared" si="1"/>
        <v>91.060583333333327</v>
      </c>
      <c r="F71">
        <f t="shared" si="2"/>
        <v>91.060583333333327</v>
      </c>
      <c r="G71">
        <f t="shared" si="3"/>
        <v>0</v>
      </c>
      <c r="H71">
        <f t="shared" si="4"/>
        <v>-91.060583333333327</v>
      </c>
      <c r="I71">
        <f t="shared" si="5"/>
        <v>4.9560521122095293</v>
      </c>
      <c r="J71">
        <f t="shared" si="6"/>
        <v>-451.30099636819853</v>
      </c>
      <c r="K71">
        <f t="shared" si="7"/>
        <v>-427890.82849642826</v>
      </c>
    </row>
    <row r="72" spans="1:11" x14ac:dyDescent="0.2">
      <c r="A72">
        <v>56</v>
      </c>
      <c r="B72">
        <f t="shared" si="0"/>
        <v>18.666666666666668</v>
      </c>
      <c r="C72">
        <f>A72/12</f>
        <v>4.666666666666667</v>
      </c>
      <c r="D72">
        <f>IF(A72=0,$E$2+$E$3/$C$4,IF(A72&lt;$C$4,$E$3/$C$4,0))</f>
        <v>0</v>
      </c>
      <c r="E72">
        <f t="shared" si="1"/>
        <v>91.060583333333327</v>
      </c>
      <c r="F72">
        <f t="shared" si="2"/>
        <v>91.060583333333327</v>
      </c>
      <c r="G72">
        <f t="shared" si="3"/>
        <v>0</v>
      </c>
      <c r="H72">
        <f t="shared" si="4"/>
        <v>-91.060583333333327</v>
      </c>
      <c r="I72">
        <f t="shared" si="5"/>
        <v>4.9301113734118251</v>
      </c>
      <c r="J72">
        <f t="shared" si="6"/>
        <v>-448.93881756118191</v>
      </c>
      <c r="K72">
        <f t="shared" si="7"/>
        <v>-428339.76731398946</v>
      </c>
    </row>
    <row r="73" spans="1:11" x14ac:dyDescent="0.2">
      <c r="A73">
        <v>57</v>
      </c>
      <c r="B73">
        <f t="shared" si="0"/>
        <v>19</v>
      </c>
      <c r="C73">
        <f>A73/12</f>
        <v>4.75</v>
      </c>
      <c r="D73">
        <f>IF(A73=0,$E$2+$E$3/$C$4,IF(A73&lt;$C$4,$E$3/$C$4,0))</f>
        <v>0</v>
      </c>
      <c r="E73">
        <f t="shared" si="1"/>
        <v>91.060583333333327</v>
      </c>
      <c r="F73">
        <f t="shared" si="2"/>
        <v>91.060583333333327</v>
      </c>
      <c r="G73">
        <f t="shared" si="3"/>
        <v>2352.3588015</v>
      </c>
      <c r="H73">
        <f t="shared" si="4"/>
        <v>2261.2982181666666</v>
      </c>
      <c r="I73">
        <f t="shared" si="5"/>
        <v>4.9043064124296363</v>
      </c>
      <c r="J73">
        <f t="shared" si="6"/>
        <v>11090.099351770494</v>
      </c>
      <c r="K73">
        <f t="shared" si="7"/>
        <v>-417249.66796221898</v>
      </c>
    </row>
    <row r="74" spans="1:11" x14ac:dyDescent="0.2">
      <c r="A74">
        <v>58</v>
      </c>
      <c r="B74">
        <f t="shared" si="0"/>
        <v>19.333333333333332</v>
      </c>
      <c r="C74">
        <f>A74/12</f>
        <v>4.833333333333333</v>
      </c>
      <c r="D74">
        <f>IF(A74=0,$E$2+$E$3/$C$4,IF(A74&lt;$C$4,$E$3/$C$4,0))</f>
        <v>0</v>
      </c>
      <c r="E74">
        <f t="shared" si="1"/>
        <v>91.060583333333327</v>
      </c>
      <c r="F74">
        <f t="shared" si="2"/>
        <v>91.060583333333327</v>
      </c>
      <c r="G74">
        <f t="shared" si="3"/>
        <v>0</v>
      </c>
      <c r="H74">
        <f t="shared" si="4"/>
        <v>-91.060583333333327</v>
      </c>
      <c r="I74">
        <f t="shared" si="5"/>
        <v>4.8786365185809988</v>
      </c>
      <c r="J74">
        <f t="shared" si="6"/>
        <v>-444.25148725328825</v>
      </c>
      <c r="K74">
        <f t="shared" si="7"/>
        <v>-417693.91944947228</v>
      </c>
    </row>
    <row r="75" spans="1:11" x14ac:dyDescent="0.2">
      <c r="A75">
        <v>59</v>
      </c>
      <c r="B75">
        <f t="shared" si="0"/>
        <v>19.666666666666668</v>
      </c>
      <c r="C75">
        <f>A75/12</f>
        <v>4.916666666666667</v>
      </c>
      <c r="D75">
        <f>IF(A75=0,$E$2+$E$3/$C$4,IF(A75&lt;$C$4,$E$3/$C$4,0))</f>
        <v>0</v>
      </c>
      <c r="E75">
        <f t="shared" si="1"/>
        <v>91.060583333333327</v>
      </c>
      <c r="F75">
        <f t="shared" si="2"/>
        <v>91.060583333333327</v>
      </c>
      <c r="G75">
        <f t="shared" si="3"/>
        <v>0</v>
      </c>
      <c r="H75">
        <f t="shared" si="4"/>
        <v>-91.060583333333327</v>
      </c>
      <c r="I75">
        <f t="shared" si="5"/>
        <v>4.8531009849037643</v>
      </c>
      <c r="J75">
        <f t="shared" si="6"/>
        <v>-441.92620666091125</v>
      </c>
      <c r="K75">
        <f t="shared" si="7"/>
        <v>-418135.8456561332</v>
      </c>
    </row>
    <row r="76" spans="1:11" x14ac:dyDescent="0.2">
      <c r="A76">
        <v>60</v>
      </c>
      <c r="B76">
        <f t="shared" si="0"/>
        <v>20</v>
      </c>
      <c r="C76">
        <f>A76/12</f>
        <v>5</v>
      </c>
      <c r="D76">
        <f>IF(A76=0,$E$2+$E$3/$C$4,IF(A76&lt;$C$4,$E$3/$C$4,0))</f>
        <v>0</v>
      </c>
      <c r="E76">
        <f t="shared" si="1"/>
        <v>91.060583333333327</v>
      </c>
      <c r="F76">
        <f t="shared" si="2"/>
        <v>91.060583333333327</v>
      </c>
      <c r="G76">
        <f t="shared" si="3"/>
        <v>2352.3588015</v>
      </c>
      <c r="H76">
        <f t="shared" si="4"/>
        <v>2261.2982181666666</v>
      </c>
      <c r="I76">
        <f t="shared" si="5"/>
        <v>4.8276991081361382</v>
      </c>
      <c r="J76">
        <f t="shared" si="6"/>
        <v>10916.867391073056</v>
      </c>
      <c r="K76">
        <f t="shared" si="7"/>
        <v>-407218.97826506017</v>
      </c>
    </row>
    <row r="77" spans="1:11" x14ac:dyDescent="0.2">
      <c r="A77">
        <v>61</v>
      </c>
      <c r="B77">
        <f t="shared" si="0"/>
        <v>20.333333333333332</v>
      </c>
      <c r="C77">
        <f>A77/12</f>
        <v>5.083333333333333</v>
      </c>
      <c r="D77">
        <f>IF(A77=0,$E$2+$E$3/$C$4,IF(A77&lt;$C$4,$E$3/$C$4,0))</f>
        <v>0</v>
      </c>
      <c r="E77">
        <f t="shared" si="1"/>
        <v>93.792400833333318</v>
      </c>
      <c r="F77">
        <f t="shared" si="2"/>
        <v>93.792400833333318</v>
      </c>
      <c r="G77">
        <f t="shared" si="3"/>
        <v>0</v>
      </c>
      <c r="H77">
        <f t="shared" si="4"/>
        <v>-93.792400833333318</v>
      </c>
      <c r="I77">
        <f t="shared" si="5"/>
        <v>4.8024301886973122</v>
      </c>
      <c r="J77">
        <f t="shared" si="6"/>
        <v>-450.43145723239888</v>
      </c>
      <c r="K77">
        <f t="shared" si="7"/>
        <v>-407669.40972229256</v>
      </c>
    </row>
    <row r="78" spans="1:11" x14ac:dyDescent="0.2">
      <c r="A78">
        <v>62</v>
      </c>
      <c r="B78">
        <f t="shared" si="0"/>
        <v>20.666666666666668</v>
      </c>
      <c r="C78">
        <f>A78/12</f>
        <v>5.166666666666667</v>
      </c>
      <c r="D78">
        <f>IF(A78=0,$E$2+$E$3/$C$4,IF(A78&lt;$C$4,$E$3/$C$4,0))</f>
        <v>0</v>
      </c>
      <c r="E78">
        <f t="shared" si="1"/>
        <v>93.792400833333318</v>
      </c>
      <c r="F78">
        <f t="shared" si="2"/>
        <v>93.792400833333318</v>
      </c>
      <c r="G78">
        <f t="shared" si="3"/>
        <v>0</v>
      </c>
      <c r="H78">
        <f t="shared" si="4"/>
        <v>-93.792400833333318</v>
      </c>
      <c r="I78">
        <f t="shared" si="5"/>
        <v>4.7772935306681727</v>
      </c>
      <c r="J78">
        <f t="shared" si="6"/>
        <v>-448.07382972691937</v>
      </c>
      <c r="K78">
        <f t="shared" si="7"/>
        <v>-408117.48355201946</v>
      </c>
    </row>
    <row r="79" spans="1:11" x14ac:dyDescent="0.2">
      <c r="A79">
        <v>63</v>
      </c>
      <c r="B79">
        <f t="shared" si="0"/>
        <v>21</v>
      </c>
      <c r="C79">
        <f>A79/12</f>
        <v>5.25</v>
      </c>
      <c r="D79">
        <f>IF(A79=0,$E$2+$E$3/$C$4,IF(A79&lt;$C$4,$E$3/$C$4,0))</f>
        <v>0</v>
      </c>
      <c r="E79">
        <f t="shared" si="1"/>
        <v>93.792400833333318</v>
      </c>
      <c r="F79">
        <f t="shared" si="2"/>
        <v>93.792400833333318</v>
      </c>
      <c r="G79">
        <f t="shared" si="3"/>
        <v>2340.5970074925003</v>
      </c>
      <c r="H79">
        <f t="shared" si="4"/>
        <v>2246.8046066591669</v>
      </c>
      <c r="I79">
        <f t="shared" si="5"/>
        <v>4.75228844177217</v>
      </c>
      <c r="J79">
        <f t="shared" si="6"/>
        <v>10677.463563146826</v>
      </c>
      <c r="K79">
        <f t="shared" si="7"/>
        <v>-397440.01998887263</v>
      </c>
    </row>
    <row r="80" spans="1:11" x14ac:dyDescent="0.2">
      <c r="A80">
        <v>64</v>
      </c>
      <c r="B80">
        <f t="shared" si="0"/>
        <v>21.333333333333332</v>
      </c>
      <c r="C80">
        <f>A80/12</f>
        <v>5.333333333333333</v>
      </c>
      <c r="D80">
        <f>IF(A80=0,$E$2+$E$3/$C$4,IF(A80&lt;$C$4,$E$3/$C$4,0))</f>
        <v>0</v>
      </c>
      <c r="E80">
        <f t="shared" si="1"/>
        <v>93.792400833333318</v>
      </c>
      <c r="F80">
        <f t="shared" si="2"/>
        <v>93.792400833333318</v>
      </c>
      <c r="G80">
        <f t="shared" si="3"/>
        <v>0</v>
      </c>
      <c r="H80">
        <f t="shared" si="4"/>
        <v>-93.792400833333318</v>
      </c>
      <c r="I80">
        <f t="shared" si="5"/>
        <v>4.7274142333562317</v>
      </c>
      <c r="J80">
        <f t="shared" si="6"/>
        <v>-443.39553068015283</v>
      </c>
      <c r="K80">
        <f t="shared" si="7"/>
        <v>-397883.41551955277</v>
      </c>
    </row>
    <row r="81" spans="1:11" x14ac:dyDescent="0.2">
      <c r="A81">
        <v>65</v>
      </c>
      <c r="B81">
        <f t="shared" ref="B81:B144" si="8">A81/3</f>
        <v>21.666666666666668</v>
      </c>
      <c r="C81">
        <f>A81/12</f>
        <v>5.416666666666667</v>
      </c>
      <c r="D81">
        <f>IF(A81=0,$E$2+$E$3/$C$4,IF(A81&lt;$C$4,$E$3/$C$4,0))</f>
        <v>0</v>
      </c>
      <c r="E81">
        <f t="shared" ref="E81:E144" si="9">IF(C81&lt;=$E$6,0,($E$7/12)*(1+$E$9)^(_xlfn.FLOOR.MATH(C80)-$E$6))</f>
        <v>93.792400833333318</v>
      </c>
      <c r="F81">
        <f t="shared" ref="F81:F144" si="10">D81+E81</f>
        <v>93.792400833333318</v>
      </c>
      <c r="G81">
        <f t="shared" ref="G81:G144" si="11">IF(INT(A81/3)=B81,IF(A81&lt;=$K$2,0,($K$4*$K$6/4)*(1-IF(C81&lt;$K$10,0,$L$9))^(_xlfn.FLOOR.MATH(C80))),0)</f>
        <v>0</v>
      </c>
      <c r="H81">
        <f t="shared" ref="H81:H144" si="12">G81-F81</f>
        <v>-93.792400833333318</v>
      </c>
      <c r="I81">
        <f t="shared" ref="I81:I144" si="13">(1+$P$3)^($F$11-C81)</f>
        <v>4.7026702203717976</v>
      </c>
      <c r="J81">
        <f t="shared" ref="J81:J144" si="14">H81*I81</f>
        <v>-441.07473029609156</v>
      </c>
      <c r="K81">
        <f t="shared" si="7"/>
        <v>-398324.49024984887</v>
      </c>
    </row>
    <row r="82" spans="1:11" x14ac:dyDescent="0.2">
      <c r="A82">
        <v>66</v>
      </c>
      <c r="B82">
        <f t="shared" si="8"/>
        <v>22</v>
      </c>
      <c r="C82">
        <f>A82/12</f>
        <v>5.5</v>
      </c>
      <c r="D82">
        <f>IF(A82=0,$E$2+$E$3/$C$4,IF(A82&lt;$C$4,$E$3/$C$4,0))</f>
        <v>0</v>
      </c>
      <c r="E82">
        <f t="shared" si="9"/>
        <v>93.792400833333318</v>
      </c>
      <c r="F82">
        <f t="shared" si="10"/>
        <v>93.792400833333318</v>
      </c>
      <c r="G82">
        <f t="shared" si="11"/>
        <v>2340.5970074925003</v>
      </c>
      <c r="H82">
        <f t="shared" si="12"/>
        <v>2246.8046066591669</v>
      </c>
      <c r="I82">
        <f t="shared" si="13"/>
        <v>4.6780557213559639</v>
      </c>
      <c r="J82">
        <f t="shared" si="14"/>
        <v>10510.677144950852</v>
      </c>
      <c r="K82">
        <f t="shared" ref="K82:K145" si="15">K81+J82</f>
        <v>-387813.81310489803</v>
      </c>
    </row>
    <row r="83" spans="1:11" x14ac:dyDescent="0.2">
      <c r="A83">
        <v>67</v>
      </c>
      <c r="B83">
        <f t="shared" si="8"/>
        <v>22.333333333333332</v>
      </c>
      <c r="C83">
        <f>A83/12</f>
        <v>5.583333333333333</v>
      </c>
      <c r="D83">
        <f>IF(A83=0,$E$2+$E$3/$C$4,IF(A83&lt;$C$4,$E$3/$C$4,0))</f>
        <v>0</v>
      </c>
      <c r="E83">
        <f t="shared" si="9"/>
        <v>93.792400833333318</v>
      </c>
      <c r="F83">
        <f t="shared" si="10"/>
        <v>93.792400833333318</v>
      </c>
      <c r="G83">
        <f t="shared" si="11"/>
        <v>0</v>
      </c>
      <c r="H83">
        <f t="shared" si="12"/>
        <v>-93.792400833333318</v>
      </c>
      <c r="I83">
        <f t="shared" si="13"/>
        <v>4.6535700584127033</v>
      </c>
      <c r="J83">
        <f t="shared" si="14"/>
        <v>-436.4695082246426</v>
      </c>
      <c r="K83">
        <f t="shared" si="15"/>
        <v>-388250.28261312266</v>
      </c>
    </row>
    <row r="84" spans="1:11" x14ac:dyDescent="0.2">
      <c r="A84">
        <v>68</v>
      </c>
      <c r="B84">
        <f t="shared" si="8"/>
        <v>22.666666666666668</v>
      </c>
      <c r="C84">
        <f>A84/12</f>
        <v>5.666666666666667</v>
      </c>
      <c r="D84">
        <f>IF(A84=0,$E$2+$E$3/$C$4,IF(A84&lt;$C$4,$E$3/$C$4,0))</f>
        <v>0</v>
      </c>
      <c r="E84">
        <f t="shared" si="9"/>
        <v>93.792400833333318</v>
      </c>
      <c r="F84">
        <f t="shared" si="10"/>
        <v>93.792400833333318</v>
      </c>
      <c r="G84">
        <f t="shared" si="11"/>
        <v>0</v>
      </c>
      <c r="H84">
        <f t="shared" si="12"/>
        <v>-93.792400833333318</v>
      </c>
      <c r="I84">
        <f t="shared" si="13"/>
        <v>4.6292125571942018</v>
      </c>
      <c r="J84">
        <f t="shared" si="14"/>
        <v>-434.18495970705851</v>
      </c>
      <c r="K84">
        <f t="shared" si="15"/>
        <v>-388684.46757282974</v>
      </c>
    </row>
    <row r="85" spans="1:11" x14ac:dyDescent="0.2">
      <c r="A85">
        <v>69</v>
      </c>
      <c r="B85">
        <f t="shared" si="8"/>
        <v>23</v>
      </c>
      <c r="C85">
        <f>A85/12</f>
        <v>5.75</v>
      </c>
      <c r="D85">
        <f>IF(A85=0,$E$2+$E$3/$C$4,IF(A85&lt;$C$4,$E$3/$C$4,0))</f>
        <v>0</v>
      </c>
      <c r="E85">
        <f t="shared" si="9"/>
        <v>93.792400833333318</v>
      </c>
      <c r="F85">
        <f t="shared" si="10"/>
        <v>93.792400833333318</v>
      </c>
      <c r="G85">
        <f t="shared" si="11"/>
        <v>2340.5970074925003</v>
      </c>
      <c r="H85">
        <f t="shared" si="12"/>
        <v>2246.8046066591669</v>
      </c>
      <c r="I85">
        <f t="shared" si="13"/>
        <v>4.6049825468822885</v>
      </c>
      <c r="J85">
        <f t="shared" si="14"/>
        <v>10346.495999920189</v>
      </c>
      <c r="K85">
        <f t="shared" si="15"/>
        <v>-378337.97157290956</v>
      </c>
    </row>
    <row r="86" spans="1:11" x14ac:dyDescent="0.2">
      <c r="A86">
        <v>70</v>
      </c>
      <c r="B86">
        <f t="shared" si="8"/>
        <v>23.333333333333332</v>
      </c>
      <c r="C86">
        <f>A86/12</f>
        <v>5.833333333333333</v>
      </c>
      <c r="D86">
        <f>IF(A86=0,$E$2+$E$3/$C$4,IF(A86&lt;$C$4,$E$3/$C$4,0))</f>
        <v>0</v>
      </c>
      <c r="E86">
        <f t="shared" si="9"/>
        <v>93.792400833333318</v>
      </c>
      <c r="F86">
        <f t="shared" si="10"/>
        <v>93.792400833333318</v>
      </c>
      <c r="G86">
        <f t="shared" si="11"/>
        <v>0</v>
      </c>
      <c r="H86">
        <f t="shared" si="12"/>
        <v>-93.792400833333318</v>
      </c>
      <c r="I86">
        <f t="shared" si="13"/>
        <v>4.5808793601699511</v>
      </c>
      <c r="J86">
        <f t="shared" si="14"/>
        <v>-429.65167311820352</v>
      </c>
      <c r="K86">
        <f t="shared" si="15"/>
        <v>-378767.62324602774</v>
      </c>
    </row>
    <row r="87" spans="1:11" x14ac:dyDescent="0.2">
      <c r="A87">
        <v>71</v>
      </c>
      <c r="B87">
        <f t="shared" si="8"/>
        <v>23.666666666666668</v>
      </c>
      <c r="C87">
        <f>A87/12</f>
        <v>5.916666666666667</v>
      </c>
      <c r="D87">
        <f>IF(A87=0,$E$2+$E$3/$C$4,IF(A87&lt;$C$4,$E$3/$C$4,0))</f>
        <v>0</v>
      </c>
      <c r="E87">
        <f t="shared" si="9"/>
        <v>93.792400833333318</v>
      </c>
      <c r="F87">
        <f t="shared" si="10"/>
        <v>93.792400833333318</v>
      </c>
      <c r="G87">
        <f t="shared" si="11"/>
        <v>0</v>
      </c>
      <c r="H87">
        <f t="shared" si="12"/>
        <v>-93.792400833333318</v>
      </c>
      <c r="I87">
        <f t="shared" si="13"/>
        <v>4.5569023332429719</v>
      </c>
      <c r="J87">
        <f t="shared" si="14"/>
        <v>-427.40281019787665</v>
      </c>
      <c r="K87">
        <f t="shared" si="15"/>
        <v>-379195.02605622564</v>
      </c>
    </row>
    <row r="88" spans="1:11" x14ac:dyDescent="0.2">
      <c r="A88">
        <v>72</v>
      </c>
      <c r="B88">
        <f t="shared" si="8"/>
        <v>24</v>
      </c>
      <c r="C88">
        <f>A88/12</f>
        <v>6</v>
      </c>
      <c r="D88">
        <f>IF(A88=0,$E$2+$E$3/$C$4,IF(A88&lt;$C$4,$E$3/$C$4,0))</f>
        <v>0</v>
      </c>
      <c r="E88">
        <f t="shared" si="9"/>
        <v>93.792400833333318</v>
      </c>
      <c r="F88">
        <f t="shared" si="10"/>
        <v>93.792400833333318</v>
      </c>
      <c r="G88">
        <f t="shared" si="11"/>
        <v>2340.5970074925003</v>
      </c>
      <c r="H88">
        <f t="shared" si="12"/>
        <v>2246.8046066591669</v>
      </c>
      <c r="I88">
        <f t="shared" si="13"/>
        <v>4.5330508057616319</v>
      </c>
      <c r="J88">
        <f t="shared" si="14"/>
        <v>10184.879432605283</v>
      </c>
      <c r="K88">
        <f t="shared" si="15"/>
        <v>-369010.14662362036</v>
      </c>
    </row>
    <row r="89" spans="1:11" x14ac:dyDescent="0.2">
      <c r="A89">
        <v>73</v>
      </c>
      <c r="B89">
        <f t="shared" si="8"/>
        <v>24.333333333333332</v>
      </c>
      <c r="C89">
        <f>A89/12</f>
        <v>6.083333333333333</v>
      </c>
      <c r="D89">
        <f>IF(A89=0,$E$2+$E$3/$C$4,IF(A89&lt;$C$4,$E$3/$C$4,0))</f>
        <v>0</v>
      </c>
      <c r="E89">
        <f t="shared" si="9"/>
        <v>96.606172858333309</v>
      </c>
      <c r="F89">
        <f t="shared" si="10"/>
        <v>96.606172858333309</v>
      </c>
      <c r="G89">
        <f t="shared" si="11"/>
        <v>0</v>
      </c>
      <c r="H89">
        <f t="shared" si="12"/>
        <v>-96.606172858333309</v>
      </c>
      <c r="I89">
        <f t="shared" si="13"/>
        <v>4.509324120842547</v>
      </c>
      <c r="J89">
        <f t="shared" si="14"/>
        <v>-435.62854549236698</v>
      </c>
      <c r="K89">
        <f t="shared" si="15"/>
        <v>-369445.77516911272</v>
      </c>
    </row>
    <row r="90" spans="1:11" x14ac:dyDescent="0.2">
      <c r="A90">
        <v>74</v>
      </c>
      <c r="B90">
        <f t="shared" si="8"/>
        <v>24.666666666666668</v>
      </c>
      <c r="C90">
        <f>A90/12</f>
        <v>6.166666666666667</v>
      </c>
      <c r="D90">
        <f>IF(A90=0,$E$2+$E$3/$C$4,IF(A90&lt;$C$4,$E$3/$C$4,0))</f>
        <v>0</v>
      </c>
      <c r="E90">
        <f t="shared" si="9"/>
        <v>96.606172858333309</v>
      </c>
      <c r="F90">
        <f t="shared" si="10"/>
        <v>96.606172858333309</v>
      </c>
      <c r="G90">
        <f t="shared" si="11"/>
        <v>0</v>
      </c>
      <c r="H90">
        <f t="shared" si="12"/>
        <v>-96.606172858333309</v>
      </c>
      <c r="I90">
        <f t="shared" si="13"/>
        <v>4.4857216250405383</v>
      </c>
      <c r="J90">
        <f t="shared" si="14"/>
        <v>-433.34839870303006</v>
      </c>
      <c r="K90">
        <f t="shared" si="15"/>
        <v>-369879.12356781575</v>
      </c>
    </row>
    <row r="91" spans="1:11" x14ac:dyDescent="0.2">
      <c r="A91">
        <v>75</v>
      </c>
      <c r="B91">
        <f t="shared" si="8"/>
        <v>25</v>
      </c>
      <c r="C91">
        <f>A91/12</f>
        <v>6.25</v>
      </c>
      <c r="D91">
        <f>IF(A91=0,$E$2+$E$3/$C$4,IF(A91&lt;$C$4,$E$3/$C$4,0))</f>
        <v>0</v>
      </c>
      <c r="E91">
        <f t="shared" si="9"/>
        <v>96.606172858333309</v>
      </c>
      <c r="F91">
        <f t="shared" si="10"/>
        <v>96.606172858333309</v>
      </c>
      <c r="G91">
        <f t="shared" si="11"/>
        <v>2328.8940224550379</v>
      </c>
      <c r="H91">
        <f t="shared" si="12"/>
        <v>2232.2878495967047</v>
      </c>
      <c r="I91">
        <f t="shared" si="13"/>
        <v>4.462242668330676</v>
      </c>
      <c r="J91">
        <f t="shared" si="14"/>
        <v>9961.0100904665469</v>
      </c>
      <c r="K91">
        <f t="shared" si="15"/>
        <v>-359918.11347734922</v>
      </c>
    </row>
    <row r="92" spans="1:11" x14ac:dyDescent="0.2">
      <c r="A92">
        <v>76</v>
      </c>
      <c r="B92">
        <f t="shared" si="8"/>
        <v>25.333333333333332</v>
      </c>
      <c r="C92">
        <f>A92/12</f>
        <v>6.333333333333333</v>
      </c>
      <c r="D92">
        <f>IF(A92=0,$E$2+$E$3/$C$4,IF(A92&lt;$C$4,$E$3/$C$4,0))</f>
        <v>0</v>
      </c>
      <c r="E92">
        <f t="shared" si="9"/>
        <v>96.606172858333309</v>
      </c>
      <c r="F92">
        <f t="shared" si="10"/>
        <v>96.606172858333309</v>
      </c>
      <c r="G92">
        <f t="shared" si="11"/>
        <v>0</v>
      </c>
      <c r="H92">
        <f t="shared" si="12"/>
        <v>-96.606172858333309</v>
      </c>
      <c r="I92">
        <f t="shared" si="13"/>
        <v>4.4388866040903583</v>
      </c>
      <c r="J92">
        <f t="shared" si="14"/>
        <v>-428.82384657329328</v>
      </c>
      <c r="K92">
        <f t="shared" si="15"/>
        <v>-360346.93732392252</v>
      </c>
    </row>
    <row r="93" spans="1:11" x14ac:dyDescent="0.2">
      <c r="A93">
        <v>77</v>
      </c>
      <c r="B93">
        <f t="shared" si="8"/>
        <v>25.666666666666668</v>
      </c>
      <c r="C93">
        <f>A93/12</f>
        <v>6.416666666666667</v>
      </c>
      <c r="D93">
        <f>IF(A93=0,$E$2+$E$3/$C$4,IF(A93&lt;$C$4,$E$3/$C$4,0))</f>
        <v>0</v>
      </c>
      <c r="E93">
        <f t="shared" si="9"/>
        <v>96.606172858333309</v>
      </c>
      <c r="F93">
        <f t="shared" si="10"/>
        <v>96.606172858333309</v>
      </c>
      <c r="G93">
        <f t="shared" si="11"/>
        <v>0</v>
      </c>
      <c r="H93">
        <f t="shared" si="12"/>
        <v>-96.606172858333309</v>
      </c>
      <c r="I93">
        <f t="shared" si="13"/>
        <v>4.4156527890815003</v>
      </c>
      <c r="J93">
        <f t="shared" si="14"/>
        <v>-426.57931662438898</v>
      </c>
      <c r="K93">
        <f t="shared" si="15"/>
        <v>-360773.51664054691</v>
      </c>
    </row>
    <row r="94" spans="1:11" x14ac:dyDescent="0.2">
      <c r="A94">
        <v>78</v>
      </c>
      <c r="B94">
        <f t="shared" si="8"/>
        <v>26</v>
      </c>
      <c r="C94">
        <f>A94/12</f>
        <v>6.5</v>
      </c>
      <c r="D94">
        <f>IF(A94=0,$E$2+$E$3/$C$4,IF(A94&lt;$C$4,$E$3/$C$4,0))</f>
        <v>0</v>
      </c>
      <c r="E94">
        <f t="shared" si="9"/>
        <v>96.606172858333309</v>
      </c>
      <c r="F94">
        <f t="shared" si="10"/>
        <v>96.606172858333309</v>
      </c>
      <c r="G94">
        <f t="shared" si="11"/>
        <v>2328.8940224550379</v>
      </c>
      <c r="H94">
        <f t="shared" si="12"/>
        <v>2232.2878495967047</v>
      </c>
      <c r="I94">
        <f t="shared" si="13"/>
        <v>4.3925405834328304</v>
      </c>
      <c r="J94">
        <f t="shared" si="14"/>
        <v>9805.4149732575279</v>
      </c>
      <c r="K94">
        <f t="shared" si="15"/>
        <v>-350968.10166728939</v>
      </c>
    </row>
    <row r="95" spans="1:11" x14ac:dyDescent="0.2">
      <c r="A95">
        <v>79</v>
      </c>
      <c r="B95">
        <f t="shared" si="8"/>
        <v>26.333333333333332</v>
      </c>
      <c r="C95">
        <f>A95/12</f>
        <v>6.583333333333333</v>
      </c>
      <c r="D95">
        <f>IF(A95=0,$E$2+$E$3/$C$4,IF(A95&lt;$C$4,$E$3/$C$4,0))</f>
        <v>0</v>
      </c>
      <c r="E95">
        <f t="shared" si="9"/>
        <v>96.606172858333309</v>
      </c>
      <c r="F95">
        <f t="shared" si="10"/>
        <v>96.606172858333309</v>
      </c>
      <c r="G95">
        <f t="shared" si="11"/>
        <v>0</v>
      </c>
      <c r="H95">
        <f t="shared" si="12"/>
        <v>-96.606172858333309</v>
      </c>
      <c r="I95">
        <f t="shared" si="13"/>
        <v>4.3695493506222576</v>
      </c>
      <c r="J95">
        <f t="shared" si="14"/>
        <v>-422.12543987923186</v>
      </c>
      <c r="K95">
        <f t="shared" si="15"/>
        <v>-351390.22710716864</v>
      </c>
    </row>
    <row r="96" spans="1:11" x14ac:dyDescent="0.2">
      <c r="A96">
        <v>80</v>
      </c>
      <c r="B96">
        <f t="shared" si="8"/>
        <v>26.666666666666668</v>
      </c>
      <c r="C96">
        <f>A96/12</f>
        <v>6.666666666666667</v>
      </c>
      <c r="D96">
        <f>IF(A96=0,$E$2+$E$3/$C$4,IF(A96&lt;$C$4,$E$3/$C$4,0))</f>
        <v>0</v>
      </c>
      <c r="E96">
        <f t="shared" si="9"/>
        <v>96.606172858333309</v>
      </c>
      <c r="F96">
        <f t="shared" si="10"/>
        <v>96.606172858333309</v>
      </c>
      <c r="G96">
        <f t="shared" si="11"/>
        <v>0</v>
      </c>
      <c r="H96">
        <f t="shared" si="12"/>
        <v>-96.606172858333309</v>
      </c>
      <c r="I96">
        <f t="shared" si="13"/>
        <v>4.3466784574593449</v>
      </c>
      <c r="J96">
        <f t="shared" si="14"/>
        <v>-419.91597042091104</v>
      </c>
      <c r="K96">
        <f t="shared" si="15"/>
        <v>-351810.14307758957</v>
      </c>
    </row>
    <row r="97" spans="1:11" x14ac:dyDescent="0.2">
      <c r="A97">
        <v>81</v>
      </c>
      <c r="B97">
        <f t="shared" si="8"/>
        <v>27</v>
      </c>
      <c r="C97">
        <f>A97/12</f>
        <v>6.75</v>
      </c>
      <c r="D97">
        <f>IF(A97=0,$E$2+$E$3/$C$4,IF(A97&lt;$C$4,$E$3/$C$4,0))</f>
        <v>0</v>
      </c>
      <c r="E97">
        <f t="shared" si="9"/>
        <v>96.606172858333309</v>
      </c>
      <c r="F97">
        <f t="shared" si="10"/>
        <v>96.606172858333309</v>
      </c>
      <c r="G97">
        <f t="shared" si="11"/>
        <v>2328.8940224550379</v>
      </c>
      <c r="H97">
        <f t="shared" si="12"/>
        <v>2232.2878495967047</v>
      </c>
      <c r="I97">
        <f t="shared" si="13"/>
        <v>4.3239272740678762</v>
      </c>
      <c r="J97">
        <f t="shared" si="14"/>
        <v>9652.2503164415211</v>
      </c>
      <c r="K97">
        <f t="shared" si="15"/>
        <v>-342157.89276114805</v>
      </c>
    </row>
    <row r="98" spans="1:11" x14ac:dyDescent="0.2">
      <c r="A98">
        <v>82</v>
      </c>
      <c r="B98">
        <f t="shared" si="8"/>
        <v>27.333333333333332</v>
      </c>
      <c r="C98">
        <f>A98/12</f>
        <v>6.833333333333333</v>
      </c>
      <c r="D98">
        <f>IF(A98=0,$E$2+$E$3/$C$4,IF(A98&lt;$C$4,$E$3/$C$4,0))</f>
        <v>0</v>
      </c>
      <c r="E98">
        <f t="shared" si="9"/>
        <v>96.606172858333309</v>
      </c>
      <c r="F98">
        <f t="shared" si="10"/>
        <v>96.606172858333309</v>
      </c>
      <c r="G98">
        <f t="shared" si="11"/>
        <v>0</v>
      </c>
      <c r="H98">
        <f t="shared" si="12"/>
        <v>-96.606172858333309</v>
      </c>
      <c r="I98">
        <f t="shared" si="13"/>
        <v>4.3012951738684997</v>
      </c>
      <c r="J98">
        <f t="shared" si="14"/>
        <v>-415.53166508145512</v>
      </c>
      <c r="K98">
        <f t="shared" si="15"/>
        <v>-342573.4244262295</v>
      </c>
    </row>
    <row r="99" spans="1:11" x14ac:dyDescent="0.2">
      <c r="A99">
        <v>83</v>
      </c>
      <c r="B99">
        <f t="shared" si="8"/>
        <v>27.666666666666668</v>
      </c>
      <c r="C99">
        <f>A99/12</f>
        <v>6.916666666666667</v>
      </c>
      <c r="D99">
        <f>IF(A99=0,$E$2+$E$3/$C$4,IF(A99&lt;$C$4,$E$3/$C$4,0))</f>
        <v>0</v>
      </c>
      <c r="E99">
        <f t="shared" si="9"/>
        <v>96.606172858333309</v>
      </c>
      <c r="F99">
        <f t="shared" si="10"/>
        <v>96.606172858333309</v>
      </c>
      <c r="G99">
        <f t="shared" si="11"/>
        <v>0</v>
      </c>
      <c r="H99">
        <f t="shared" si="12"/>
        <v>-96.606172858333309</v>
      </c>
      <c r="I99">
        <f t="shared" si="13"/>
        <v>4.2787815335614754</v>
      </c>
      <c r="J99">
        <f t="shared" si="14"/>
        <v>-413.35670845428439</v>
      </c>
      <c r="K99">
        <f t="shared" si="15"/>
        <v>-342986.78113468376</v>
      </c>
    </row>
    <row r="100" spans="1:11" x14ac:dyDescent="0.2">
      <c r="A100">
        <v>84</v>
      </c>
      <c r="B100">
        <f t="shared" si="8"/>
        <v>28</v>
      </c>
      <c r="C100">
        <f>A100/12</f>
        <v>7</v>
      </c>
      <c r="D100">
        <f>IF(A100=0,$E$2+$E$3/$C$4,IF(A100&lt;$C$4,$E$3/$C$4,0))</f>
        <v>0</v>
      </c>
      <c r="E100">
        <f t="shared" si="9"/>
        <v>96.606172858333309</v>
      </c>
      <c r="F100">
        <f t="shared" si="10"/>
        <v>96.606172858333309</v>
      </c>
      <c r="G100">
        <f t="shared" si="11"/>
        <v>2328.8940224550379</v>
      </c>
      <c r="H100">
        <f t="shared" si="12"/>
        <v>2232.2878495967047</v>
      </c>
      <c r="I100">
        <f t="shared" si="13"/>
        <v>4.2563857331095134</v>
      </c>
      <c r="J100">
        <f t="shared" si="14"/>
        <v>9501.4781552171298</v>
      </c>
      <c r="K100">
        <f t="shared" si="15"/>
        <v>-333485.30297946662</v>
      </c>
    </row>
    <row r="101" spans="1:11" x14ac:dyDescent="0.2">
      <c r="A101">
        <v>85</v>
      </c>
      <c r="B101">
        <f t="shared" si="8"/>
        <v>28.333333333333332</v>
      </c>
      <c r="C101">
        <f>A101/12</f>
        <v>7.083333333333333</v>
      </c>
      <c r="D101">
        <f>IF(A101=0,$E$2+$E$3/$C$4,IF(A101&lt;$C$4,$E$3/$C$4,0))</f>
        <v>0</v>
      </c>
      <c r="E101">
        <f t="shared" si="9"/>
        <v>99.504358044083318</v>
      </c>
      <c r="F101">
        <f t="shared" si="10"/>
        <v>99.504358044083318</v>
      </c>
      <c r="G101">
        <f t="shared" si="11"/>
        <v>0</v>
      </c>
      <c r="H101">
        <f t="shared" si="12"/>
        <v>-99.504358044083318</v>
      </c>
      <c r="I101">
        <f t="shared" si="13"/>
        <v>4.234107155720702</v>
      </c>
      <c r="J101">
        <f t="shared" si="14"/>
        <v>-421.31211441984794</v>
      </c>
      <c r="K101">
        <f t="shared" si="15"/>
        <v>-333906.61509388644</v>
      </c>
    </row>
    <row r="102" spans="1:11" x14ac:dyDescent="0.2">
      <c r="A102">
        <v>86</v>
      </c>
      <c r="B102">
        <f t="shared" si="8"/>
        <v>28.666666666666668</v>
      </c>
      <c r="C102">
        <f>A102/12</f>
        <v>7.166666666666667</v>
      </c>
      <c r="D102">
        <f>IF(A102=0,$E$2+$E$3/$C$4,IF(A102&lt;$C$4,$E$3/$C$4,0))</f>
        <v>0</v>
      </c>
      <c r="E102">
        <f t="shared" si="9"/>
        <v>99.504358044083318</v>
      </c>
      <c r="F102">
        <f t="shared" si="10"/>
        <v>99.504358044083318</v>
      </c>
      <c r="G102">
        <f t="shared" si="11"/>
        <v>0</v>
      </c>
      <c r="H102">
        <f t="shared" si="12"/>
        <v>-99.504358044083318</v>
      </c>
      <c r="I102">
        <f t="shared" si="13"/>
        <v>4.2119451878314909</v>
      </c>
      <c r="J102">
        <f t="shared" si="14"/>
        <v>-419.10690203203842</v>
      </c>
      <c r="K102">
        <f t="shared" si="15"/>
        <v>-334325.72199591849</v>
      </c>
    </row>
    <row r="103" spans="1:11" x14ac:dyDescent="0.2">
      <c r="A103">
        <v>87</v>
      </c>
      <c r="B103">
        <f t="shared" si="8"/>
        <v>29</v>
      </c>
      <c r="C103">
        <f>A103/12</f>
        <v>7.25</v>
      </c>
      <c r="D103">
        <f>IF(A103=0,$E$2+$E$3/$C$4,IF(A103&lt;$C$4,$E$3/$C$4,0))</f>
        <v>0</v>
      </c>
      <c r="E103">
        <f t="shared" si="9"/>
        <v>99.504358044083318</v>
      </c>
      <c r="F103">
        <f t="shared" si="10"/>
        <v>99.504358044083318</v>
      </c>
      <c r="G103">
        <f t="shared" si="11"/>
        <v>2317.2495523427624</v>
      </c>
      <c r="H103">
        <f t="shared" si="12"/>
        <v>2217.7451942986791</v>
      </c>
      <c r="I103">
        <f t="shared" si="13"/>
        <v>4.1898992190898374</v>
      </c>
      <c r="J103">
        <f t="shared" si="14"/>
        <v>9292.1288577322757</v>
      </c>
      <c r="K103">
        <f t="shared" si="15"/>
        <v>-325033.5931381862</v>
      </c>
    </row>
    <row r="104" spans="1:11" x14ac:dyDescent="0.2">
      <c r="A104">
        <v>88</v>
      </c>
      <c r="B104">
        <f t="shared" si="8"/>
        <v>29.333333333333332</v>
      </c>
      <c r="C104">
        <f>A104/12</f>
        <v>7.333333333333333</v>
      </c>
      <c r="D104">
        <f>IF(A104=0,$E$2+$E$3/$C$4,IF(A104&lt;$C$4,$E$3/$C$4,0))</f>
        <v>0</v>
      </c>
      <c r="E104">
        <f t="shared" si="9"/>
        <v>99.504358044083318</v>
      </c>
      <c r="F104">
        <f t="shared" si="10"/>
        <v>99.504358044083318</v>
      </c>
      <c r="G104">
        <f t="shared" si="11"/>
        <v>0</v>
      </c>
      <c r="H104">
        <f t="shared" si="12"/>
        <v>-99.504358044083318</v>
      </c>
      <c r="I104">
        <f t="shared" si="13"/>
        <v>4.1679686423383639</v>
      </c>
      <c r="J104">
        <f t="shared" si="14"/>
        <v>-414.73104410374839</v>
      </c>
      <c r="K104">
        <f t="shared" si="15"/>
        <v>-325448.32418228994</v>
      </c>
    </row>
    <row r="105" spans="1:11" x14ac:dyDescent="0.2">
      <c r="A105">
        <v>89</v>
      </c>
      <c r="B105">
        <f t="shared" si="8"/>
        <v>29.666666666666668</v>
      </c>
      <c r="C105">
        <f>A105/12</f>
        <v>7.416666666666667</v>
      </c>
      <c r="D105">
        <f>IF(A105=0,$E$2+$E$3/$C$4,IF(A105&lt;$C$4,$E$3/$C$4,0))</f>
        <v>0</v>
      </c>
      <c r="E105">
        <f t="shared" si="9"/>
        <v>99.504358044083318</v>
      </c>
      <c r="F105">
        <f t="shared" si="10"/>
        <v>99.504358044083318</v>
      </c>
      <c r="G105">
        <f t="shared" si="11"/>
        <v>0</v>
      </c>
      <c r="H105">
        <f t="shared" si="12"/>
        <v>-99.504358044083318</v>
      </c>
      <c r="I105">
        <f t="shared" si="13"/>
        <v>4.1461528535976528</v>
      </c>
      <c r="J105">
        <f t="shared" si="14"/>
        <v>-412.5602780498786</v>
      </c>
      <c r="K105">
        <f t="shared" si="15"/>
        <v>-325860.88446033985</v>
      </c>
    </row>
    <row r="106" spans="1:11" x14ac:dyDescent="0.2">
      <c r="A106">
        <v>90</v>
      </c>
      <c r="B106">
        <f t="shared" si="8"/>
        <v>30</v>
      </c>
      <c r="C106">
        <f>A106/12</f>
        <v>7.5</v>
      </c>
      <c r="D106">
        <f>IF(A106=0,$E$2+$E$3/$C$4,IF(A106&lt;$C$4,$E$3/$C$4,0))</f>
        <v>0</v>
      </c>
      <c r="E106">
        <f t="shared" si="9"/>
        <v>99.504358044083318</v>
      </c>
      <c r="F106">
        <f t="shared" si="10"/>
        <v>99.504358044083318</v>
      </c>
      <c r="G106">
        <f t="shared" si="11"/>
        <v>2317.2495523427624</v>
      </c>
      <c r="H106">
        <f t="shared" si="12"/>
        <v>2217.7451942986791</v>
      </c>
      <c r="I106">
        <f t="shared" si="13"/>
        <v>4.1244512520496066</v>
      </c>
      <c r="J106">
        <f t="shared" si="14"/>
        <v>9146.9819433521843</v>
      </c>
      <c r="K106">
        <f t="shared" si="15"/>
        <v>-316713.90251698764</v>
      </c>
    </row>
    <row r="107" spans="1:11" x14ac:dyDescent="0.2">
      <c r="A107">
        <v>91</v>
      </c>
      <c r="B107">
        <f t="shared" si="8"/>
        <v>30.333333333333332</v>
      </c>
      <c r="C107">
        <f>A107/12</f>
        <v>7.583333333333333</v>
      </c>
      <c r="D107">
        <f>IF(A107=0,$E$2+$E$3/$C$4,IF(A107&lt;$C$4,$E$3/$C$4,0))</f>
        <v>0</v>
      </c>
      <c r="E107">
        <f t="shared" si="9"/>
        <v>99.504358044083318</v>
      </c>
      <c r="F107">
        <f t="shared" si="10"/>
        <v>99.504358044083318</v>
      </c>
      <c r="G107">
        <f t="shared" si="11"/>
        <v>0</v>
      </c>
      <c r="H107">
        <f t="shared" si="12"/>
        <v>-99.504358044083318</v>
      </c>
      <c r="I107">
        <f t="shared" si="13"/>
        <v>4.1028632400208984</v>
      </c>
      <c r="J107">
        <f t="shared" si="14"/>
        <v>-408.25277284094722</v>
      </c>
      <c r="K107">
        <f t="shared" si="15"/>
        <v>-317122.1552898286</v>
      </c>
    </row>
    <row r="108" spans="1:11" x14ac:dyDescent="0.2">
      <c r="A108">
        <v>92</v>
      </c>
      <c r="B108">
        <f t="shared" si="8"/>
        <v>30.666666666666668</v>
      </c>
      <c r="C108">
        <f>A108/12</f>
        <v>7.666666666666667</v>
      </c>
      <c r="D108">
        <f>IF(A108=0,$E$2+$E$3/$C$4,IF(A108&lt;$C$4,$E$3/$C$4,0))</f>
        <v>0</v>
      </c>
      <c r="E108">
        <f t="shared" si="9"/>
        <v>99.504358044083318</v>
      </c>
      <c r="F108">
        <f t="shared" si="10"/>
        <v>99.504358044083318</v>
      </c>
      <c r="G108">
        <f t="shared" si="11"/>
        <v>0</v>
      </c>
      <c r="H108">
        <f t="shared" si="12"/>
        <v>-99.504358044083318</v>
      </c>
      <c r="I108">
        <f t="shared" si="13"/>
        <v>4.0813882229665213</v>
      </c>
      <c r="J108">
        <f t="shared" si="14"/>
        <v>-406.11591505496568</v>
      </c>
      <c r="K108">
        <f t="shared" si="15"/>
        <v>-317528.27120488358</v>
      </c>
    </row>
    <row r="109" spans="1:11" x14ac:dyDescent="0.2">
      <c r="A109">
        <v>93</v>
      </c>
      <c r="B109">
        <f t="shared" si="8"/>
        <v>31</v>
      </c>
      <c r="C109">
        <f>A109/12</f>
        <v>7.75</v>
      </c>
      <c r="D109">
        <f>IF(A109=0,$E$2+$E$3/$C$4,IF(A109&lt;$C$4,$E$3/$C$4,0))</f>
        <v>0</v>
      </c>
      <c r="E109">
        <f t="shared" si="9"/>
        <v>99.504358044083318</v>
      </c>
      <c r="F109">
        <f t="shared" si="10"/>
        <v>99.504358044083318</v>
      </c>
      <c r="G109">
        <f t="shared" si="11"/>
        <v>2317.2495523427624</v>
      </c>
      <c r="H109">
        <f t="shared" si="12"/>
        <v>2217.7451942986791</v>
      </c>
      <c r="I109">
        <f t="shared" si="13"/>
        <v>4.0600256094534055</v>
      </c>
      <c r="J109">
        <f t="shared" si="14"/>
        <v>9004.1022840948553</v>
      </c>
      <c r="K109">
        <f t="shared" si="15"/>
        <v>-308524.16892078874</v>
      </c>
    </row>
    <row r="110" spans="1:11" x14ac:dyDescent="0.2">
      <c r="A110">
        <v>94</v>
      </c>
      <c r="B110">
        <f t="shared" si="8"/>
        <v>31.333333333333332</v>
      </c>
      <c r="C110">
        <f>A110/12</f>
        <v>7.833333333333333</v>
      </c>
      <c r="D110">
        <f>IF(A110=0,$E$2+$E$3/$C$4,IF(A110&lt;$C$4,$E$3/$C$4,0))</f>
        <v>0</v>
      </c>
      <c r="E110">
        <f t="shared" si="9"/>
        <v>99.504358044083318</v>
      </c>
      <c r="F110">
        <f t="shared" si="10"/>
        <v>99.504358044083318</v>
      </c>
      <c r="G110">
        <f t="shared" si="11"/>
        <v>0</v>
      </c>
      <c r="H110">
        <f t="shared" si="12"/>
        <v>-99.504358044083318</v>
      </c>
      <c r="I110">
        <f t="shared" si="13"/>
        <v>4.0387748111441306</v>
      </c>
      <c r="J110">
        <f t="shared" si="14"/>
        <v>-401.87569486751056</v>
      </c>
      <c r="K110">
        <f t="shared" si="15"/>
        <v>-308926.04461565625</v>
      </c>
    </row>
    <row r="111" spans="1:11" x14ac:dyDescent="0.2">
      <c r="A111">
        <v>95</v>
      </c>
      <c r="B111">
        <f t="shared" si="8"/>
        <v>31.666666666666668</v>
      </c>
      <c r="C111">
        <f>A111/12</f>
        <v>7.916666666666667</v>
      </c>
      <c r="D111">
        <f>IF(A111=0,$E$2+$E$3/$C$4,IF(A111&lt;$C$4,$E$3/$C$4,0))</f>
        <v>0</v>
      </c>
      <c r="E111">
        <f t="shared" si="9"/>
        <v>99.504358044083318</v>
      </c>
      <c r="F111">
        <f t="shared" si="10"/>
        <v>99.504358044083318</v>
      </c>
      <c r="G111">
        <f t="shared" si="11"/>
        <v>0</v>
      </c>
      <c r="H111">
        <f t="shared" si="12"/>
        <v>-99.504358044083318</v>
      </c>
      <c r="I111">
        <f t="shared" si="13"/>
        <v>4.0176352427807291</v>
      </c>
      <c r="J111">
        <f t="shared" si="14"/>
        <v>-399.77221568818129</v>
      </c>
      <c r="K111">
        <f t="shared" si="15"/>
        <v>-309325.81683134445</v>
      </c>
    </row>
    <row r="112" spans="1:11" x14ac:dyDescent="0.2">
      <c r="A112">
        <v>96</v>
      </c>
      <c r="B112">
        <f t="shared" si="8"/>
        <v>32</v>
      </c>
      <c r="C112">
        <f>A112/12</f>
        <v>8</v>
      </c>
      <c r="D112">
        <f>IF(A112=0,$E$2+$E$3/$C$4,IF(A112&lt;$C$4,$E$3/$C$4,0))</f>
        <v>0</v>
      </c>
      <c r="E112">
        <f t="shared" si="9"/>
        <v>99.504358044083318</v>
      </c>
      <c r="F112">
        <f t="shared" si="10"/>
        <v>99.504358044083318</v>
      </c>
      <c r="G112">
        <f t="shared" si="11"/>
        <v>2317.2495523427624</v>
      </c>
      <c r="H112">
        <f t="shared" si="12"/>
        <v>2217.7451942986791</v>
      </c>
      <c r="I112">
        <f t="shared" si="13"/>
        <v>3.9966063221685579</v>
      </c>
      <c r="J112">
        <f t="shared" si="14"/>
        <v>8863.4544644930374</v>
      </c>
      <c r="K112">
        <f t="shared" si="15"/>
        <v>-300462.36236685142</v>
      </c>
    </row>
    <row r="113" spans="1:11" x14ac:dyDescent="0.2">
      <c r="A113">
        <v>97</v>
      </c>
      <c r="B113">
        <f t="shared" si="8"/>
        <v>32.333333333333336</v>
      </c>
      <c r="C113">
        <f>A113/12</f>
        <v>8.0833333333333339</v>
      </c>
      <c r="D113">
        <f>IF(A113=0,$E$2+$E$3/$C$4,IF(A113&lt;$C$4,$E$3/$C$4,0))</f>
        <v>0</v>
      </c>
      <c r="E113">
        <f t="shared" si="9"/>
        <v>102.48948878540583</v>
      </c>
      <c r="F113">
        <f t="shared" si="10"/>
        <v>102.48948878540583</v>
      </c>
      <c r="G113">
        <f t="shared" si="11"/>
        <v>0</v>
      </c>
      <c r="H113">
        <f t="shared" si="12"/>
        <v>-102.48948878540583</v>
      </c>
      <c r="I113">
        <f t="shared" si="13"/>
        <v>3.9756874701602825</v>
      </c>
      <c r="J113">
        <f t="shared" si="14"/>
        <v>-407.46617638727071</v>
      </c>
      <c r="K113">
        <f t="shared" si="15"/>
        <v>-300869.82854323869</v>
      </c>
    </row>
    <row r="114" spans="1:11" x14ac:dyDescent="0.2">
      <c r="A114">
        <v>98</v>
      </c>
      <c r="B114">
        <f t="shared" si="8"/>
        <v>32.666666666666664</v>
      </c>
      <c r="C114">
        <f>A114/12</f>
        <v>8.1666666666666661</v>
      </c>
      <c r="D114">
        <f>IF(A114=0,$E$2+$E$3/$C$4,IF(A114&lt;$C$4,$E$3/$C$4,0))</f>
        <v>0</v>
      </c>
      <c r="E114">
        <f t="shared" si="9"/>
        <v>102.48948878540583</v>
      </c>
      <c r="F114">
        <f t="shared" si="10"/>
        <v>102.48948878540583</v>
      </c>
      <c r="G114">
        <f t="shared" si="11"/>
        <v>0</v>
      </c>
      <c r="H114">
        <f t="shared" si="12"/>
        <v>-102.48948878540583</v>
      </c>
      <c r="I114">
        <f t="shared" si="13"/>
        <v>3.9548781106398994</v>
      </c>
      <c r="J114">
        <f t="shared" si="14"/>
        <v>-405.33343576807493</v>
      </c>
      <c r="K114">
        <f t="shared" si="15"/>
        <v>-301275.16197900678</v>
      </c>
    </row>
    <row r="115" spans="1:11" x14ac:dyDescent="0.2">
      <c r="A115">
        <v>99</v>
      </c>
      <c r="B115">
        <f t="shared" si="8"/>
        <v>33</v>
      </c>
      <c r="C115">
        <f>A115/12</f>
        <v>8.25</v>
      </c>
      <c r="D115">
        <f>IF(A115=0,$E$2+$E$3/$C$4,IF(A115&lt;$C$4,$E$3/$C$4,0))</f>
        <v>0</v>
      </c>
      <c r="E115">
        <f t="shared" si="9"/>
        <v>102.48948878540583</v>
      </c>
      <c r="F115">
        <f t="shared" si="10"/>
        <v>102.48948878540583</v>
      </c>
      <c r="G115">
        <f t="shared" si="11"/>
        <v>2305.6633045810486</v>
      </c>
      <c r="H115">
        <f t="shared" si="12"/>
        <v>2203.1738157956429</v>
      </c>
      <c r="I115">
        <f t="shared" si="13"/>
        <v>3.9341776705068896</v>
      </c>
      <c r="J115">
        <f t="shared" si="14"/>
        <v>8667.6772303486778</v>
      </c>
      <c r="K115">
        <f t="shared" si="15"/>
        <v>-292607.48474865808</v>
      </c>
    </row>
    <row r="116" spans="1:11" x14ac:dyDescent="0.2">
      <c r="A116">
        <v>100</v>
      </c>
      <c r="B116">
        <f t="shared" si="8"/>
        <v>33.333333333333336</v>
      </c>
      <c r="C116">
        <f>A116/12</f>
        <v>8.3333333333333339</v>
      </c>
      <c r="D116">
        <f>IF(A116=0,$E$2+$E$3/$C$4,IF(A116&lt;$C$4,$E$3/$C$4,0))</f>
        <v>0</v>
      </c>
      <c r="E116">
        <f t="shared" si="9"/>
        <v>102.48948878540583</v>
      </c>
      <c r="F116">
        <f t="shared" si="10"/>
        <v>102.48948878540583</v>
      </c>
      <c r="G116">
        <f t="shared" si="11"/>
        <v>0</v>
      </c>
      <c r="H116">
        <f t="shared" si="12"/>
        <v>-102.48948878540583</v>
      </c>
      <c r="I116">
        <f t="shared" si="13"/>
        <v>3.9135855796604355</v>
      </c>
      <c r="J116">
        <f t="shared" si="14"/>
        <v>-401.10138537733417</v>
      </c>
      <c r="K116">
        <f t="shared" si="15"/>
        <v>-293008.58613403543</v>
      </c>
    </row>
    <row r="117" spans="1:11" x14ac:dyDescent="0.2">
      <c r="A117">
        <v>101</v>
      </c>
      <c r="B117">
        <f t="shared" si="8"/>
        <v>33.666666666666664</v>
      </c>
      <c r="C117">
        <f>A117/12</f>
        <v>8.4166666666666661</v>
      </c>
      <c r="D117">
        <f>IF(A117=0,$E$2+$E$3/$C$4,IF(A117&lt;$C$4,$E$3/$C$4,0))</f>
        <v>0</v>
      </c>
      <c r="E117">
        <f t="shared" si="9"/>
        <v>102.48948878540583</v>
      </c>
      <c r="F117">
        <f t="shared" si="10"/>
        <v>102.48948878540583</v>
      </c>
      <c r="G117">
        <f t="shared" si="11"/>
        <v>0</v>
      </c>
      <c r="H117">
        <f t="shared" si="12"/>
        <v>-102.48948878540583</v>
      </c>
      <c r="I117">
        <f t="shared" si="13"/>
        <v>3.8931012709837125</v>
      </c>
      <c r="J117">
        <f t="shared" si="14"/>
        <v>-399.00195905293435</v>
      </c>
      <c r="K117">
        <f t="shared" si="15"/>
        <v>-293407.58809308836</v>
      </c>
    </row>
    <row r="118" spans="1:11" x14ac:dyDescent="0.2">
      <c r="A118">
        <v>102</v>
      </c>
      <c r="B118">
        <f t="shared" si="8"/>
        <v>34</v>
      </c>
      <c r="C118">
        <f>A118/12</f>
        <v>8.5</v>
      </c>
      <c r="D118">
        <f>IF(A118=0,$E$2+$E$3/$C$4,IF(A118&lt;$C$4,$E$3/$C$4,0))</f>
        <v>0</v>
      </c>
      <c r="E118">
        <f t="shared" si="9"/>
        <v>102.48948878540583</v>
      </c>
      <c r="F118">
        <f t="shared" si="10"/>
        <v>102.48948878540583</v>
      </c>
      <c r="G118">
        <f t="shared" si="11"/>
        <v>2305.6633045810486</v>
      </c>
      <c r="H118">
        <f t="shared" si="12"/>
        <v>2203.1738157956429</v>
      </c>
      <c r="I118">
        <f t="shared" si="13"/>
        <v>3.8727241803282686</v>
      </c>
      <c r="J118">
        <f t="shared" si="14"/>
        <v>8532.2845098978851</v>
      </c>
      <c r="K118">
        <f t="shared" si="15"/>
        <v>-284875.30358319049</v>
      </c>
    </row>
    <row r="119" spans="1:11" x14ac:dyDescent="0.2">
      <c r="A119">
        <v>103</v>
      </c>
      <c r="B119">
        <f t="shared" si="8"/>
        <v>34.333333333333336</v>
      </c>
      <c r="C119">
        <f>A119/12</f>
        <v>8.5833333333333339</v>
      </c>
      <c r="D119">
        <f>IF(A119=0,$E$2+$E$3/$C$4,IF(A119&lt;$C$4,$E$3/$C$4,0))</f>
        <v>0</v>
      </c>
      <c r="E119">
        <f t="shared" si="9"/>
        <v>102.48948878540583</v>
      </c>
      <c r="F119">
        <f t="shared" si="10"/>
        <v>102.48948878540583</v>
      </c>
      <c r="G119">
        <f t="shared" si="11"/>
        <v>0</v>
      </c>
      <c r="H119">
        <f t="shared" si="12"/>
        <v>-102.48948878540583</v>
      </c>
      <c r="I119">
        <f t="shared" si="13"/>
        <v>3.8524537464984965</v>
      </c>
      <c r="J119">
        <f t="shared" si="14"/>
        <v>-394.83601504805233</v>
      </c>
      <c r="K119">
        <f t="shared" si="15"/>
        <v>-285270.13959823851</v>
      </c>
    </row>
    <row r="120" spans="1:11" x14ac:dyDescent="0.2">
      <c r="A120">
        <v>104</v>
      </c>
      <c r="B120">
        <f t="shared" si="8"/>
        <v>34.666666666666664</v>
      </c>
      <c r="C120">
        <f>A120/12</f>
        <v>8.6666666666666661</v>
      </c>
      <c r="D120">
        <f>IF(A120=0,$E$2+$E$3/$C$4,IF(A120&lt;$C$4,$E$3/$C$4,0))</f>
        <v>0</v>
      </c>
      <c r="E120">
        <f t="shared" si="9"/>
        <v>102.48948878540583</v>
      </c>
      <c r="F120">
        <f t="shared" si="10"/>
        <v>102.48948878540583</v>
      </c>
      <c r="G120">
        <f t="shared" si="11"/>
        <v>0</v>
      </c>
      <c r="H120">
        <f t="shared" si="12"/>
        <v>-102.48948878540583</v>
      </c>
      <c r="I120">
        <f t="shared" si="13"/>
        <v>3.8322894112361712</v>
      </c>
      <c r="J120">
        <f t="shared" si="14"/>
        <v>-392.76938263531906</v>
      </c>
      <c r="K120">
        <f t="shared" si="15"/>
        <v>-285662.90898087382</v>
      </c>
    </row>
    <row r="121" spans="1:11" x14ac:dyDescent="0.2">
      <c r="A121">
        <v>105</v>
      </c>
      <c r="B121">
        <f t="shared" si="8"/>
        <v>35</v>
      </c>
      <c r="C121">
        <f>A121/12</f>
        <v>8.75</v>
      </c>
      <c r="D121">
        <f>IF(A121=0,$E$2+$E$3/$C$4,IF(A121&lt;$C$4,$E$3/$C$4,0))</f>
        <v>0</v>
      </c>
      <c r="E121">
        <f t="shared" si="9"/>
        <v>102.48948878540583</v>
      </c>
      <c r="F121">
        <f t="shared" si="10"/>
        <v>102.48948878540583</v>
      </c>
      <c r="G121">
        <f t="shared" si="11"/>
        <v>2305.6633045810486</v>
      </c>
      <c r="H121">
        <f t="shared" si="12"/>
        <v>2203.1738157956429</v>
      </c>
      <c r="I121">
        <f t="shared" si="13"/>
        <v>3.8122306192050752</v>
      </c>
      <c r="J121">
        <f t="shared" si="14"/>
        <v>8399.0066800070326</v>
      </c>
      <c r="K121">
        <f t="shared" si="15"/>
        <v>-277263.90230086679</v>
      </c>
    </row>
    <row r="122" spans="1:11" x14ac:dyDescent="0.2">
      <c r="A122">
        <v>106</v>
      </c>
      <c r="B122">
        <f t="shared" si="8"/>
        <v>35.333333333333336</v>
      </c>
      <c r="C122">
        <f>A122/12</f>
        <v>8.8333333333333339</v>
      </c>
      <c r="D122">
        <f>IF(A122=0,$E$2+$E$3/$C$4,IF(A122&lt;$C$4,$E$3/$C$4,0))</f>
        <v>0</v>
      </c>
      <c r="E122">
        <f t="shared" si="9"/>
        <v>102.48948878540583</v>
      </c>
      <c r="F122">
        <f t="shared" si="10"/>
        <v>102.48948878540583</v>
      </c>
      <c r="G122">
        <f t="shared" si="11"/>
        <v>0</v>
      </c>
      <c r="H122">
        <f t="shared" si="12"/>
        <v>-102.48948878540583</v>
      </c>
      <c r="I122">
        <f t="shared" si="13"/>
        <v>3.7922768179757096</v>
      </c>
      <c r="J122">
        <f t="shared" si="14"/>
        <v>-388.66851240707598</v>
      </c>
      <c r="K122">
        <f t="shared" si="15"/>
        <v>-277652.57081327384</v>
      </c>
    </row>
    <row r="123" spans="1:11" x14ac:dyDescent="0.2">
      <c r="A123">
        <v>107</v>
      </c>
      <c r="B123">
        <f t="shared" si="8"/>
        <v>35.666666666666664</v>
      </c>
      <c r="C123">
        <f>A123/12</f>
        <v>8.9166666666666661</v>
      </c>
      <c r="D123">
        <f>IF(A123=0,$E$2+$E$3/$C$4,IF(A123&lt;$C$4,$E$3/$C$4,0))</f>
        <v>0</v>
      </c>
      <c r="E123">
        <f t="shared" si="9"/>
        <v>102.48948878540583</v>
      </c>
      <c r="F123">
        <f t="shared" si="10"/>
        <v>102.48948878540583</v>
      </c>
      <c r="G123">
        <f t="shared" si="11"/>
        <v>0</v>
      </c>
      <c r="H123">
        <f t="shared" si="12"/>
        <v>-102.48948878540583</v>
      </c>
      <c r="I123">
        <f t="shared" si="13"/>
        <v>3.7724274580100752</v>
      </c>
      <c r="J123">
        <f t="shared" si="14"/>
        <v>-386.63416165148061</v>
      </c>
      <c r="K123">
        <f t="shared" si="15"/>
        <v>-278039.20497492532</v>
      </c>
    </row>
    <row r="124" spans="1:11" x14ac:dyDescent="0.2">
      <c r="A124">
        <v>108</v>
      </c>
      <c r="B124">
        <f t="shared" si="8"/>
        <v>36</v>
      </c>
      <c r="C124">
        <f>A124/12</f>
        <v>9</v>
      </c>
      <c r="D124">
        <f>IF(A124=0,$E$2+$E$3/$C$4,IF(A124&lt;$C$4,$E$3/$C$4,0))</f>
        <v>0</v>
      </c>
      <c r="E124">
        <f t="shared" si="9"/>
        <v>102.48948878540583</v>
      </c>
      <c r="F124">
        <f t="shared" si="10"/>
        <v>102.48948878540583</v>
      </c>
      <c r="G124">
        <f t="shared" si="11"/>
        <v>2305.6633045810486</v>
      </c>
      <c r="H124">
        <f t="shared" si="12"/>
        <v>2203.1738157956429</v>
      </c>
      <c r="I124">
        <f t="shared" si="13"/>
        <v>3.7526819926465338</v>
      </c>
      <c r="J124">
        <f t="shared" si="14"/>
        <v>8267.8107052066607</v>
      </c>
      <c r="K124">
        <f t="shared" si="15"/>
        <v>-269771.39426971867</v>
      </c>
    </row>
    <row r="125" spans="1:11" x14ac:dyDescent="0.2">
      <c r="A125">
        <v>109</v>
      </c>
      <c r="B125">
        <f t="shared" si="8"/>
        <v>36.333333333333336</v>
      </c>
      <c r="C125">
        <f>A125/12</f>
        <v>9.0833333333333339</v>
      </c>
      <c r="D125">
        <f>IF(A125=0,$E$2+$E$3/$C$4,IF(A125&lt;$C$4,$E$3/$C$4,0))</f>
        <v>0</v>
      </c>
      <c r="E125">
        <f t="shared" si="9"/>
        <v>105.56417344896799</v>
      </c>
      <c r="F125">
        <f t="shared" si="10"/>
        <v>105.56417344896799</v>
      </c>
      <c r="G125">
        <f t="shared" si="11"/>
        <v>0</v>
      </c>
      <c r="H125">
        <f t="shared" si="12"/>
        <v>-105.56417344896799</v>
      </c>
      <c r="I125">
        <f t="shared" si="13"/>
        <v>3.7330398780847722</v>
      </c>
      <c r="J125">
        <f t="shared" si="14"/>
        <v>-394.07526918205519</v>
      </c>
      <c r="K125">
        <f t="shared" si="15"/>
        <v>-270165.46953890071</v>
      </c>
    </row>
    <row r="126" spans="1:11" x14ac:dyDescent="0.2">
      <c r="A126">
        <v>110</v>
      </c>
      <c r="B126">
        <f t="shared" si="8"/>
        <v>36.666666666666664</v>
      </c>
      <c r="C126">
        <f>A126/12</f>
        <v>9.1666666666666661</v>
      </c>
      <c r="D126">
        <f>IF(A126=0,$E$2+$E$3/$C$4,IF(A126&lt;$C$4,$E$3/$C$4,0))</f>
        <v>0</v>
      </c>
      <c r="E126">
        <f t="shared" si="9"/>
        <v>105.56417344896799</v>
      </c>
      <c r="F126">
        <f t="shared" si="10"/>
        <v>105.56417344896799</v>
      </c>
      <c r="G126">
        <f t="shared" si="11"/>
        <v>0</v>
      </c>
      <c r="H126">
        <f t="shared" si="12"/>
        <v>-105.56417344896799</v>
      </c>
      <c r="I126">
        <f t="shared" si="13"/>
        <v>3.7135005733707973</v>
      </c>
      <c r="J126">
        <f t="shared" si="14"/>
        <v>-392.01261863015691</v>
      </c>
      <c r="K126">
        <f t="shared" si="15"/>
        <v>-270557.48215753085</v>
      </c>
    </row>
    <row r="127" spans="1:11" x14ac:dyDescent="0.2">
      <c r="A127">
        <v>111</v>
      </c>
      <c r="B127">
        <f t="shared" si="8"/>
        <v>37</v>
      </c>
      <c r="C127">
        <f>A127/12</f>
        <v>9.25</v>
      </c>
      <c r="D127">
        <f>IF(A127=0,$E$2+$E$3/$C$4,IF(A127&lt;$C$4,$E$3/$C$4,0))</f>
        <v>0</v>
      </c>
      <c r="E127">
        <f t="shared" si="9"/>
        <v>105.56417344896799</v>
      </c>
      <c r="F127">
        <f t="shared" si="10"/>
        <v>105.56417344896799</v>
      </c>
      <c r="G127">
        <f t="shared" si="11"/>
        <v>2294.1349880581433</v>
      </c>
      <c r="H127">
        <f t="shared" si="12"/>
        <v>2188.5708146091752</v>
      </c>
      <c r="I127">
        <f t="shared" si="13"/>
        <v>3.6940635403820563</v>
      </c>
      <c r="J127">
        <f t="shared" si="14"/>
        <v>8084.7196517920102</v>
      </c>
      <c r="K127">
        <f t="shared" si="15"/>
        <v>-262472.76250573882</v>
      </c>
    </row>
    <row r="128" spans="1:11" x14ac:dyDescent="0.2">
      <c r="A128">
        <v>112</v>
      </c>
      <c r="B128">
        <f t="shared" si="8"/>
        <v>37.333333333333336</v>
      </c>
      <c r="C128">
        <f>A128/12</f>
        <v>9.3333333333333339</v>
      </c>
      <c r="D128">
        <f>IF(A128=0,$E$2+$E$3/$C$4,IF(A128&lt;$C$4,$E$3/$C$4,0))</f>
        <v>0</v>
      </c>
      <c r="E128">
        <f t="shared" si="9"/>
        <v>105.56417344896799</v>
      </c>
      <c r="F128">
        <f t="shared" si="10"/>
        <v>105.56417344896799</v>
      </c>
      <c r="G128">
        <f t="shared" si="11"/>
        <v>0</v>
      </c>
      <c r="H128">
        <f t="shared" si="12"/>
        <v>-105.56417344896799</v>
      </c>
      <c r="I128">
        <f t="shared" si="13"/>
        <v>3.6747282438126154</v>
      </c>
      <c r="J128">
        <f t="shared" si="14"/>
        <v>-387.91964970765645</v>
      </c>
      <c r="K128">
        <f t="shared" si="15"/>
        <v>-262860.6821554465</v>
      </c>
    </row>
    <row r="129" spans="1:11" x14ac:dyDescent="0.2">
      <c r="A129">
        <v>113</v>
      </c>
      <c r="B129">
        <f t="shared" si="8"/>
        <v>37.666666666666664</v>
      </c>
      <c r="C129">
        <f>A129/12</f>
        <v>9.4166666666666661</v>
      </c>
      <c r="D129">
        <f>IF(A129=0,$E$2+$E$3/$C$4,IF(A129&lt;$C$4,$E$3/$C$4,0))</f>
        <v>0</v>
      </c>
      <c r="E129">
        <f t="shared" si="9"/>
        <v>105.56417344896799</v>
      </c>
      <c r="F129">
        <f t="shared" si="10"/>
        <v>105.56417344896799</v>
      </c>
      <c r="G129">
        <f t="shared" si="11"/>
        <v>0</v>
      </c>
      <c r="H129">
        <f t="shared" si="12"/>
        <v>-105.56417344896799</v>
      </c>
      <c r="I129">
        <f t="shared" si="13"/>
        <v>3.655494151158416</v>
      </c>
      <c r="J129">
        <f t="shared" si="14"/>
        <v>-385.88921861457504</v>
      </c>
      <c r="K129">
        <f t="shared" si="15"/>
        <v>-263246.57137406105</v>
      </c>
    </row>
    <row r="130" spans="1:11" x14ac:dyDescent="0.2">
      <c r="A130">
        <v>114</v>
      </c>
      <c r="B130">
        <f t="shared" si="8"/>
        <v>38</v>
      </c>
      <c r="C130">
        <f>A130/12</f>
        <v>9.5</v>
      </c>
      <c r="D130">
        <f>IF(A130=0,$E$2+$E$3/$C$4,IF(A130&lt;$C$4,$E$3/$C$4,0))</f>
        <v>0</v>
      </c>
      <c r="E130">
        <f t="shared" si="9"/>
        <v>105.56417344896799</v>
      </c>
      <c r="F130">
        <f t="shared" si="10"/>
        <v>105.56417344896799</v>
      </c>
      <c r="G130">
        <f t="shared" si="11"/>
        <v>2294.1349880581433</v>
      </c>
      <c r="H130">
        <f t="shared" si="12"/>
        <v>2188.5708146091752</v>
      </c>
      <c r="I130">
        <f t="shared" si="13"/>
        <v>3.6363607327026002</v>
      </c>
      <c r="J130">
        <f t="shared" si="14"/>
        <v>7958.4329709837466</v>
      </c>
      <c r="K130">
        <f t="shared" si="15"/>
        <v>-255288.13840307732</v>
      </c>
    </row>
    <row r="131" spans="1:11" x14ac:dyDescent="0.2">
      <c r="A131">
        <v>115</v>
      </c>
      <c r="B131">
        <f t="shared" si="8"/>
        <v>38.333333333333336</v>
      </c>
      <c r="C131">
        <f>A131/12</f>
        <v>9.5833333333333339</v>
      </c>
      <c r="D131">
        <f>IF(A131=0,$E$2+$E$3/$C$4,IF(A131&lt;$C$4,$E$3/$C$4,0))</f>
        <v>0</v>
      </c>
      <c r="E131">
        <f t="shared" si="9"/>
        <v>105.56417344896799</v>
      </c>
      <c r="F131">
        <f t="shared" si="10"/>
        <v>105.56417344896799</v>
      </c>
      <c r="G131">
        <f t="shared" si="11"/>
        <v>0</v>
      </c>
      <c r="H131">
        <f t="shared" si="12"/>
        <v>-105.56417344896799</v>
      </c>
      <c r="I131">
        <f t="shared" si="13"/>
        <v>3.6173274615009352</v>
      </c>
      <c r="J131">
        <f t="shared" si="14"/>
        <v>-381.86018356759979</v>
      </c>
      <c r="K131">
        <f t="shared" si="15"/>
        <v>-255669.99858664491</v>
      </c>
    </row>
    <row r="132" spans="1:11" x14ac:dyDescent="0.2">
      <c r="A132">
        <v>116</v>
      </c>
      <c r="B132">
        <f t="shared" si="8"/>
        <v>38.666666666666664</v>
      </c>
      <c r="C132">
        <f>A132/12</f>
        <v>9.6666666666666661</v>
      </c>
      <c r="D132">
        <f>IF(A132=0,$E$2+$E$3/$C$4,IF(A132&lt;$C$4,$E$3/$C$4,0))</f>
        <v>0</v>
      </c>
      <c r="E132">
        <f t="shared" si="9"/>
        <v>105.56417344896799</v>
      </c>
      <c r="F132">
        <f t="shared" si="10"/>
        <v>105.56417344896799</v>
      </c>
      <c r="G132">
        <f t="shared" si="11"/>
        <v>0</v>
      </c>
      <c r="H132">
        <f t="shared" si="12"/>
        <v>-105.56417344896799</v>
      </c>
      <c r="I132">
        <f t="shared" si="13"/>
        <v>3.5983938133672972</v>
      </c>
      <c r="J132">
        <f t="shared" si="14"/>
        <v>-379.86146865199873</v>
      </c>
      <c r="K132">
        <f t="shared" si="15"/>
        <v>-256049.86005529691</v>
      </c>
    </row>
    <row r="133" spans="1:11" x14ac:dyDescent="0.2">
      <c r="A133">
        <v>117</v>
      </c>
      <c r="B133">
        <f t="shared" si="8"/>
        <v>39</v>
      </c>
      <c r="C133">
        <f>A133/12</f>
        <v>9.75</v>
      </c>
      <c r="D133">
        <f>IF(A133=0,$E$2+$E$3/$C$4,IF(A133&lt;$C$4,$E$3/$C$4,0))</f>
        <v>0</v>
      </c>
      <c r="E133">
        <f t="shared" si="9"/>
        <v>105.56417344896799</v>
      </c>
      <c r="F133">
        <f t="shared" si="10"/>
        <v>105.56417344896799</v>
      </c>
      <c r="G133">
        <f t="shared" si="11"/>
        <v>2294.1349880581433</v>
      </c>
      <c r="H133">
        <f t="shared" si="12"/>
        <v>2188.5708146091752</v>
      </c>
      <c r="I133">
        <f t="shared" si="13"/>
        <v>3.5795592668592255</v>
      </c>
      <c r="J133">
        <f t="shared" si="14"/>
        <v>7834.1189406119174</v>
      </c>
      <c r="K133">
        <f t="shared" si="15"/>
        <v>-248215.74111468499</v>
      </c>
    </row>
    <row r="134" spans="1:11" x14ac:dyDescent="0.2">
      <c r="A134">
        <v>118</v>
      </c>
      <c r="B134">
        <f t="shared" si="8"/>
        <v>39.333333333333336</v>
      </c>
      <c r="C134">
        <f>A134/12</f>
        <v>9.8333333333333339</v>
      </c>
      <c r="D134">
        <f>IF(A134=0,$E$2+$E$3/$C$4,IF(A134&lt;$C$4,$E$3/$C$4,0))</f>
        <v>0</v>
      </c>
      <c r="E134">
        <f t="shared" si="9"/>
        <v>105.56417344896799</v>
      </c>
      <c r="F134">
        <f t="shared" si="10"/>
        <v>105.56417344896799</v>
      </c>
      <c r="G134">
        <f t="shared" si="11"/>
        <v>0</v>
      </c>
      <c r="H134">
        <f t="shared" si="12"/>
        <v>-105.56417344896799</v>
      </c>
      <c r="I134">
        <f t="shared" si="13"/>
        <v>3.560823303263577</v>
      </c>
      <c r="J134">
        <f t="shared" si="14"/>
        <v>-375.89536880684341</v>
      </c>
      <c r="K134">
        <f t="shared" si="15"/>
        <v>-248591.63648349183</v>
      </c>
    </row>
    <row r="135" spans="1:11" x14ac:dyDescent="0.2">
      <c r="A135">
        <v>119</v>
      </c>
      <c r="B135">
        <f t="shared" si="8"/>
        <v>39.666666666666664</v>
      </c>
      <c r="C135">
        <f>A135/12</f>
        <v>9.9166666666666661</v>
      </c>
      <c r="D135">
        <f>IF(A135=0,$E$2+$E$3/$C$4,IF(A135&lt;$C$4,$E$3/$C$4,0))</f>
        <v>0</v>
      </c>
      <c r="E135">
        <f t="shared" si="9"/>
        <v>105.56417344896799</v>
      </c>
      <c r="F135">
        <f t="shared" si="10"/>
        <v>105.56417344896799</v>
      </c>
      <c r="G135">
        <f t="shared" si="11"/>
        <v>0</v>
      </c>
      <c r="H135">
        <f t="shared" si="12"/>
        <v>-105.56417344896799</v>
      </c>
      <c r="I135">
        <f t="shared" si="13"/>
        <v>3.5421854065822305</v>
      </c>
      <c r="J135">
        <f t="shared" si="14"/>
        <v>-373.92787464884981</v>
      </c>
      <c r="K135">
        <f t="shared" si="15"/>
        <v>-248965.56435814069</v>
      </c>
    </row>
    <row r="136" spans="1:11" x14ac:dyDescent="0.2">
      <c r="A136">
        <v>120</v>
      </c>
      <c r="B136">
        <f t="shared" si="8"/>
        <v>40</v>
      </c>
      <c r="C136">
        <f>A136/12</f>
        <v>10</v>
      </c>
      <c r="D136">
        <f>IF(A136=0,$E$2+$E$3/$C$4,IF(A136&lt;$C$4,$E$3/$C$4,0))</f>
        <v>0</v>
      </c>
      <c r="E136">
        <f t="shared" si="9"/>
        <v>105.56417344896799</v>
      </c>
      <c r="F136">
        <f t="shared" si="10"/>
        <v>105.56417344896799</v>
      </c>
      <c r="G136">
        <f t="shared" si="11"/>
        <v>2294.1349880581433</v>
      </c>
      <c r="H136">
        <f t="shared" si="12"/>
        <v>2188.5708146091752</v>
      </c>
      <c r="I136">
        <f t="shared" si="13"/>
        <v>3.5236450635178724</v>
      </c>
      <c r="J136">
        <f t="shared" si="14"/>
        <v>7711.746747056909</v>
      </c>
      <c r="K136">
        <f t="shared" si="15"/>
        <v>-241253.8176110838</v>
      </c>
    </row>
    <row r="137" spans="1:11" x14ac:dyDescent="0.2">
      <c r="A137">
        <v>121</v>
      </c>
      <c r="B137">
        <f t="shared" si="8"/>
        <v>40.333333333333336</v>
      </c>
      <c r="C137">
        <f>A137/12</f>
        <v>10.083333333333334</v>
      </c>
      <c r="D137">
        <f>IF(A137=0,$E$2+$E$3/$C$4,IF(A137&lt;$C$4,$E$3/$C$4,0))</f>
        <v>0</v>
      </c>
      <c r="E137">
        <f t="shared" si="9"/>
        <v>108.73109865243703</v>
      </c>
      <c r="F137">
        <f t="shared" si="10"/>
        <v>108.73109865243703</v>
      </c>
      <c r="G137">
        <f t="shared" si="11"/>
        <v>0</v>
      </c>
      <c r="H137">
        <f t="shared" si="12"/>
        <v>-108.73109865243703</v>
      </c>
      <c r="I137">
        <f t="shared" si="13"/>
        <v>3.5052017634598807</v>
      </c>
      <c r="J137">
        <f t="shared" si="14"/>
        <v>-381.1244387394525</v>
      </c>
      <c r="K137">
        <f t="shared" si="15"/>
        <v>-241634.94204982324</v>
      </c>
    </row>
    <row r="138" spans="1:11" x14ac:dyDescent="0.2">
      <c r="A138">
        <v>122</v>
      </c>
      <c r="B138">
        <f t="shared" si="8"/>
        <v>40.666666666666664</v>
      </c>
      <c r="C138">
        <f>A138/12</f>
        <v>10.166666666666666</v>
      </c>
      <c r="D138">
        <f>IF(A138=0,$E$2+$E$3/$C$4,IF(A138&lt;$C$4,$E$3/$C$4,0))</f>
        <v>0</v>
      </c>
      <c r="E138">
        <f t="shared" si="9"/>
        <v>108.73109865243703</v>
      </c>
      <c r="F138">
        <f t="shared" si="10"/>
        <v>108.73109865243703</v>
      </c>
      <c r="G138">
        <f t="shared" si="11"/>
        <v>0</v>
      </c>
      <c r="H138">
        <f t="shared" si="12"/>
        <v>-108.73109865243703</v>
      </c>
      <c r="I138">
        <f t="shared" si="13"/>
        <v>3.4868549984702319</v>
      </c>
      <c r="J138">
        <f t="shared" si="14"/>
        <v>-379.12957482540997</v>
      </c>
      <c r="K138">
        <f t="shared" si="15"/>
        <v>-242014.07162464864</v>
      </c>
    </row>
    <row r="139" spans="1:11" x14ac:dyDescent="0.2">
      <c r="A139">
        <v>123</v>
      </c>
      <c r="B139">
        <f t="shared" si="8"/>
        <v>41</v>
      </c>
      <c r="C139">
        <f>A139/12</f>
        <v>10.25</v>
      </c>
      <c r="D139">
        <f>IF(A139=0,$E$2+$E$3/$C$4,IF(A139&lt;$C$4,$E$3/$C$4,0))</f>
        <v>0</v>
      </c>
      <c r="E139">
        <f t="shared" si="9"/>
        <v>108.73109865243703</v>
      </c>
      <c r="F139">
        <f t="shared" si="10"/>
        <v>108.73109865243703</v>
      </c>
      <c r="G139">
        <f t="shared" si="11"/>
        <v>2282.6643131178525</v>
      </c>
      <c r="H139">
        <f t="shared" si="12"/>
        <v>2173.9332144654154</v>
      </c>
      <c r="I139">
        <f t="shared" si="13"/>
        <v>3.4686042632695364</v>
      </c>
      <c r="J139">
        <f t="shared" si="14"/>
        <v>7540.5140157579872</v>
      </c>
      <c r="K139">
        <f t="shared" si="15"/>
        <v>-234473.55760889067</v>
      </c>
    </row>
    <row r="140" spans="1:11" x14ac:dyDescent="0.2">
      <c r="A140">
        <v>124</v>
      </c>
      <c r="B140">
        <f t="shared" si="8"/>
        <v>41.333333333333336</v>
      </c>
      <c r="C140">
        <f>A140/12</f>
        <v>10.333333333333334</v>
      </c>
      <c r="D140">
        <f>IF(A140=0,$E$2+$E$3/$C$4,IF(A140&lt;$C$4,$E$3/$C$4,0))</f>
        <v>0</v>
      </c>
      <c r="E140">
        <f t="shared" si="9"/>
        <v>108.73109865243703</v>
      </c>
      <c r="F140">
        <f t="shared" si="10"/>
        <v>108.73109865243703</v>
      </c>
      <c r="G140">
        <f t="shared" si="11"/>
        <v>0</v>
      </c>
      <c r="H140">
        <f t="shared" si="12"/>
        <v>-108.73109865243703</v>
      </c>
      <c r="I140">
        <f t="shared" si="13"/>
        <v>3.450449055223114</v>
      </c>
      <c r="J140">
        <f t="shared" si="14"/>
        <v>-375.17111661867256</v>
      </c>
      <c r="K140">
        <f t="shared" si="15"/>
        <v>-234848.72872550934</v>
      </c>
    </row>
    <row r="141" spans="1:11" x14ac:dyDescent="0.2">
      <c r="A141">
        <v>125</v>
      </c>
      <c r="B141">
        <f t="shared" si="8"/>
        <v>41.666666666666664</v>
      </c>
      <c r="C141">
        <f>A141/12</f>
        <v>10.416666666666666</v>
      </c>
      <c r="D141">
        <f>IF(A141=0,$E$2+$E$3/$C$4,IF(A141&lt;$C$4,$E$3/$C$4,0))</f>
        <v>0</v>
      </c>
      <c r="E141">
        <f t="shared" si="9"/>
        <v>108.73109865243703</v>
      </c>
      <c r="F141">
        <f t="shared" si="10"/>
        <v>108.73109865243703</v>
      </c>
      <c r="G141">
        <f t="shared" si="11"/>
        <v>0</v>
      </c>
      <c r="H141">
        <f t="shared" si="12"/>
        <v>-108.73109865243703</v>
      </c>
      <c r="I141">
        <f t="shared" si="13"/>
        <v>3.4323888743271511</v>
      </c>
      <c r="J141">
        <f t="shared" si="14"/>
        <v>-373.20741330799274</v>
      </c>
      <c r="K141">
        <f t="shared" si="15"/>
        <v>-235221.93613881734</v>
      </c>
    </row>
    <row r="142" spans="1:11" x14ac:dyDescent="0.2">
      <c r="A142">
        <v>126</v>
      </c>
      <c r="B142">
        <f t="shared" si="8"/>
        <v>42</v>
      </c>
      <c r="C142">
        <f>A142/12</f>
        <v>10.5</v>
      </c>
      <c r="D142">
        <f>IF(A142=0,$E$2+$E$3/$C$4,IF(A142&lt;$C$4,$E$3/$C$4,0))</f>
        <v>0</v>
      </c>
      <c r="E142">
        <f t="shared" si="9"/>
        <v>108.73109865243703</v>
      </c>
      <c r="F142">
        <f t="shared" si="10"/>
        <v>108.73109865243703</v>
      </c>
      <c r="G142">
        <f t="shared" si="11"/>
        <v>2282.6643131178525</v>
      </c>
      <c r="H142">
        <f t="shared" si="12"/>
        <v>2173.9332144654154</v>
      </c>
      <c r="I142">
        <f t="shared" si="13"/>
        <v>3.4144232231949299</v>
      </c>
      <c r="J142">
        <f t="shared" si="14"/>
        <v>7422.7280531455181</v>
      </c>
      <c r="K142">
        <f t="shared" si="15"/>
        <v>-227799.20808567182</v>
      </c>
    </row>
    <row r="143" spans="1:11" x14ac:dyDescent="0.2">
      <c r="A143">
        <v>127</v>
      </c>
      <c r="B143">
        <f t="shared" si="8"/>
        <v>42.333333333333336</v>
      </c>
      <c r="C143">
        <f>A143/12</f>
        <v>10.583333333333334</v>
      </c>
      <c r="D143">
        <f>IF(A143=0,$E$2+$E$3/$C$4,IF(A143&lt;$C$4,$E$3/$C$4,0))</f>
        <v>0</v>
      </c>
      <c r="E143">
        <f t="shared" si="9"/>
        <v>108.73109865243703</v>
      </c>
      <c r="F143">
        <f t="shared" si="10"/>
        <v>108.73109865243703</v>
      </c>
      <c r="G143">
        <f t="shared" si="11"/>
        <v>0</v>
      </c>
      <c r="H143">
        <f t="shared" si="12"/>
        <v>-108.73109865243703</v>
      </c>
      <c r="I143">
        <f t="shared" si="13"/>
        <v>3.3965516070431323</v>
      </c>
      <c r="J143">
        <f t="shared" si="14"/>
        <v>-369.31078786350037</v>
      </c>
      <c r="K143">
        <f t="shared" si="15"/>
        <v>-228168.51887353533</v>
      </c>
    </row>
    <row r="144" spans="1:11" x14ac:dyDescent="0.2">
      <c r="A144">
        <v>128</v>
      </c>
      <c r="B144">
        <f t="shared" si="8"/>
        <v>42.666666666666664</v>
      </c>
      <c r="C144">
        <f>A144/12</f>
        <v>10.666666666666666</v>
      </c>
      <c r="D144">
        <f>IF(A144=0,$E$2+$E$3/$C$4,IF(A144&lt;$C$4,$E$3/$C$4,0))</f>
        <v>0</v>
      </c>
      <c r="E144">
        <f t="shared" si="9"/>
        <v>108.73109865243703</v>
      </c>
      <c r="F144">
        <f t="shared" si="10"/>
        <v>108.73109865243703</v>
      </c>
      <c r="G144">
        <f t="shared" si="11"/>
        <v>0</v>
      </c>
      <c r="H144">
        <f t="shared" si="12"/>
        <v>-108.73109865243703</v>
      </c>
      <c r="I144">
        <f t="shared" si="13"/>
        <v>3.3787735336782134</v>
      </c>
      <c r="J144">
        <f t="shared" si="14"/>
        <v>-367.3777584146091</v>
      </c>
      <c r="K144">
        <f t="shared" si="15"/>
        <v>-228535.89663194993</v>
      </c>
    </row>
    <row r="145" spans="1:11" x14ac:dyDescent="0.2">
      <c r="A145">
        <v>129</v>
      </c>
      <c r="B145">
        <f t="shared" ref="B145:B208" si="16">A145/3</f>
        <v>43</v>
      </c>
      <c r="C145">
        <f>A145/12</f>
        <v>10.75</v>
      </c>
      <c r="D145">
        <f>IF(A145=0,$E$2+$E$3/$C$4,IF(A145&lt;$C$4,$E$3/$C$4,0))</f>
        <v>0</v>
      </c>
      <c r="E145">
        <f t="shared" ref="E145:E208" si="17">IF(C145&lt;=$E$6,0,($E$7/12)*(1+$E$9)^(_xlfn.FLOOR.MATH(C144)-$E$6))</f>
        <v>108.73109865243703</v>
      </c>
      <c r="F145">
        <f t="shared" ref="F145:F208" si="18">D145+E145</f>
        <v>108.73109865243703</v>
      </c>
      <c r="G145">
        <f t="shared" ref="G145:G208" si="19">IF(INT(A145/3)=B145,IF(A145&lt;=$K$2,0,($K$4*$K$6/4)*(1-IF(C145&lt;$K$10,0,$L$9))^(_xlfn.FLOOR.MATH(C144))),0)</f>
        <v>2282.6643131178525</v>
      </c>
      <c r="H145">
        <f t="shared" ref="H145:H208" si="20">G145-F145</f>
        <v>2173.9332144654154</v>
      </c>
      <c r="I145">
        <f t="shared" ref="I145:I208" si="21">(1+$P$3)^($F$11-C145)</f>
        <v>3.3610885134828412</v>
      </c>
      <c r="J145">
        <f t="shared" ref="J145:J208" si="22">H145*I145</f>
        <v>7306.7819562185377</v>
      </c>
      <c r="K145">
        <f t="shared" si="15"/>
        <v>-221229.1146757314</v>
      </c>
    </row>
    <row r="146" spans="1:11" x14ac:dyDescent="0.2">
      <c r="A146">
        <v>130</v>
      </c>
      <c r="B146">
        <f t="shared" si="16"/>
        <v>43.333333333333336</v>
      </c>
      <c r="C146">
        <f>A146/12</f>
        <v>10.833333333333334</v>
      </c>
      <c r="D146">
        <f>IF(A146=0,$E$2+$E$3/$C$4,IF(A146&lt;$C$4,$E$3/$C$4,0))</f>
        <v>0</v>
      </c>
      <c r="E146">
        <f t="shared" si="17"/>
        <v>108.73109865243703</v>
      </c>
      <c r="F146">
        <f t="shared" si="18"/>
        <v>108.73109865243703</v>
      </c>
      <c r="G146">
        <f t="shared" si="19"/>
        <v>0</v>
      </c>
      <c r="H146">
        <f t="shared" si="20"/>
        <v>-108.73109865243703</v>
      </c>
      <c r="I146">
        <f t="shared" si="21"/>
        <v>3.3434960594024195</v>
      </c>
      <c r="J146">
        <f t="shared" si="22"/>
        <v>-363.54199987891894</v>
      </c>
      <c r="K146">
        <f t="shared" ref="K146:K209" si="23">K145+J146</f>
        <v>-221592.65667561031</v>
      </c>
    </row>
    <row r="147" spans="1:11" x14ac:dyDescent="0.2">
      <c r="A147">
        <v>131</v>
      </c>
      <c r="B147">
        <f t="shared" si="16"/>
        <v>43.666666666666664</v>
      </c>
      <c r="C147">
        <f>A147/12</f>
        <v>10.916666666666666</v>
      </c>
      <c r="D147">
        <f>IF(A147=0,$E$2+$E$3/$C$4,IF(A147&lt;$C$4,$E$3/$C$4,0))</f>
        <v>0</v>
      </c>
      <c r="E147">
        <f t="shared" si="17"/>
        <v>108.73109865243703</v>
      </c>
      <c r="F147">
        <f t="shared" si="18"/>
        <v>108.73109865243703</v>
      </c>
      <c r="G147">
        <f t="shared" si="19"/>
        <v>0</v>
      </c>
      <c r="H147">
        <f t="shared" si="20"/>
        <v>-108.73109865243703</v>
      </c>
      <c r="I147">
        <f t="shared" si="21"/>
        <v>3.3259956869316718</v>
      </c>
      <c r="J147">
        <f t="shared" si="22"/>
        <v>-361.63916515334768</v>
      </c>
      <c r="K147">
        <f t="shared" si="23"/>
        <v>-221954.29584076366</v>
      </c>
    </row>
    <row r="148" spans="1:11" x14ac:dyDescent="0.2">
      <c r="A148">
        <v>132</v>
      </c>
      <c r="B148">
        <f t="shared" si="16"/>
        <v>44</v>
      </c>
      <c r="C148">
        <f>A148/12</f>
        <v>11</v>
      </c>
      <c r="D148">
        <f>IF(A148=0,$E$2+$E$3/$C$4,IF(A148&lt;$C$4,$E$3/$C$4,0))</f>
        <v>0</v>
      </c>
      <c r="E148">
        <f t="shared" si="17"/>
        <v>108.73109865243703</v>
      </c>
      <c r="F148">
        <f t="shared" si="18"/>
        <v>108.73109865243703</v>
      </c>
      <c r="G148">
        <f t="shared" si="19"/>
        <v>2282.6643131178525</v>
      </c>
      <c r="H148">
        <f t="shared" si="20"/>
        <v>2173.9332144654154</v>
      </c>
      <c r="I148">
        <f t="shared" si="21"/>
        <v>3.3085869141012889</v>
      </c>
      <c r="J148">
        <f t="shared" si="22"/>
        <v>7192.6469855104242</v>
      </c>
      <c r="K148">
        <f t="shared" si="23"/>
        <v>-214761.64885525324</v>
      </c>
    </row>
    <row r="149" spans="1:11" x14ac:dyDescent="0.2">
      <c r="A149">
        <v>133</v>
      </c>
      <c r="B149">
        <f t="shared" si="16"/>
        <v>44.333333333333336</v>
      </c>
      <c r="C149">
        <f>A149/12</f>
        <v>11.083333333333334</v>
      </c>
      <c r="D149">
        <f>IF(A149=0,$E$2+$E$3/$C$4,IF(A149&lt;$C$4,$E$3/$C$4,0))</f>
        <v>0</v>
      </c>
      <c r="E149">
        <f t="shared" si="17"/>
        <v>111.99303161201014</v>
      </c>
      <c r="F149">
        <f t="shared" si="18"/>
        <v>111.99303161201014</v>
      </c>
      <c r="G149">
        <f t="shared" si="19"/>
        <v>0</v>
      </c>
      <c r="H149">
        <f t="shared" si="20"/>
        <v>-111.99303161201014</v>
      </c>
      <c r="I149">
        <f t="shared" si="21"/>
        <v>3.2912692614646764</v>
      </c>
      <c r="J149">
        <f t="shared" si="22"/>
        <v>-368.59922244285076</v>
      </c>
      <c r="K149">
        <f t="shared" si="23"/>
        <v>-215130.2480776961</v>
      </c>
    </row>
    <row r="150" spans="1:11" x14ac:dyDescent="0.2">
      <c r="A150">
        <v>134</v>
      </c>
      <c r="B150">
        <f t="shared" si="16"/>
        <v>44.666666666666664</v>
      </c>
      <c r="C150">
        <f>A150/12</f>
        <v>11.166666666666666</v>
      </c>
      <c r="D150">
        <f>IF(A150=0,$E$2+$E$3/$C$4,IF(A150&lt;$C$4,$E$3/$C$4,0))</f>
        <v>0</v>
      </c>
      <c r="E150">
        <f t="shared" si="17"/>
        <v>111.99303161201014</v>
      </c>
      <c r="F150">
        <f t="shared" si="18"/>
        <v>111.99303161201014</v>
      </c>
      <c r="G150">
        <f t="shared" si="19"/>
        <v>0</v>
      </c>
      <c r="H150">
        <f t="shared" si="20"/>
        <v>-111.99303161201014</v>
      </c>
      <c r="I150">
        <f t="shared" si="21"/>
        <v>3.2740422520847257</v>
      </c>
      <c r="J150">
        <f t="shared" si="22"/>
        <v>-366.66991743678153</v>
      </c>
      <c r="K150">
        <f t="shared" si="23"/>
        <v>-215496.91799513288</v>
      </c>
    </row>
    <row r="151" spans="1:11" x14ac:dyDescent="0.2">
      <c r="A151">
        <v>135</v>
      </c>
      <c r="B151">
        <f t="shared" si="16"/>
        <v>45</v>
      </c>
      <c r="C151">
        <f>A151/12</f>
        <v>11.25</v>
      </c>
      <c r="D151">
        <f>IF(A151=0,$E$2+$E$3/$C$4,IF(A151&lt;$C$4,$E$3/$C$4,0))</f>
        <v>0</v>
      </c>
      <c r="E151">
        <f t="shared" si="17"/>
        <v>111.99303161201014</v>
      </c>
      <c r="F151">
        <f t="shared" si="18"/>
        <v>111.99303161201014</v>
      </c>
      <c r="G151">
        <f t="shared" si="19"/>
        <v>2271.2509915522633</v>
      </c>
      <c r="H151">
        <f t="shared" si="20"/>
        <v>2159.2579599402529</v>
      </c>
      <c r="I151">
        <f t="shared" si="21"/>
        <v>3.2569054115206919</v>
      </c>
      <c r="J151">
        <f t="shared" si="22"/>
        <v>7032.4989345985396</v>
      </c>
      <c r="K151">
        <f t="shared" si="23"/>
        <v>-208464.41906053433</v>
      </c>
    </row>
    <row r="152" spans="1:11" x14ac:dyDescent="0.2">
      <c r="A152">
        <v>136</v>
      </c>
      <c r="B152">
        <f t="shared" si="16"/>
        <v>45.333333333333336</v>
      </c>
      <c r="C152">
        <f>A152/12</f>
        <v>11.333333333333334</v>
      </c>
      <c r="D152">
        <f>IF(A152=0,$E$2+$E$3/$C$4,IF(A152&lt;$C$4,$E$3/$C$4,0))</f>
        <v>0</v>
      </c>
      <c r="E152">
        <f t="shared" si="17"/>
        <v>111.99303161201014</v>
      </c>
      <c r="F152">
        <f t="shared" si="18"/>
        <v>111.99303161201014</v>
      </c>
      <c r="G152">
        <f t="shared" si="19"/>
        <v>0</v>
      </c>
      <c r="H152">
        <f t="shared" si="20"/>
        <v>-111.99303161201014</v>
      </c>
      <c r="I152">
        <f t="shared" si="21"/>
        <v>3.23985826781513</v>
      </c>
      <c r="J152">
        <f t="shared" si="22"/>
        <v>-362.84154940585228</v>
      </c>
      <c r="K152">
        <f t="shared" si="23"/>
        <v>-208827.26060994019</v>
      </c>
    </row>
    <row r="153" spans="1:11" x14ac:dyDescent="0.2">
      <c r="A153">
        <v>137</v>
      </c>
      <c r="B153">
        <f t="shared" si="16"/>
        <v>45.666666666666664</v>
      </c>
      <c r="C153">
        <f>A153/12</f>
        <v>11.416666666666666</v>
      </c>
      <c r="D153">
        <f>IF(A153=0,$E$2+$E$3/$C$4,IF(A153&lt;$C$4,$E$3/$C$4,0))</f>
        <v>0</v>
      </c>
      <c r="E153">
        <f t="shared" si="17"/>
        <v>111.99303161201014</v>
      </c>
      <c r="F153">
        <f t="shared" si="18"/>
        <v>111.99303161201014</v>
      </c>
      <c r="G153">
        <f t="shared" si="19"/>
        <v>0</v>
      </c>
      <c r="H153">
        <f t="shared" si="20"/>
        <v>-111.99303161201014</v>
      </c>
      <c r="I153">
        <f t="shared" si="21"/>
        <v>3.2229003514808934</v>
      </c>
      <c r="J153">
        <f t="shared" si="22"/>
        <v>-360.94238094575832</v>
      </c>
      <c r="K153">
        <f t="shared" si="23"/>
        <v>-209188.20299088594</v>
      </c>
    </row>
    <row r="154" spans="1:11" x14ac:dyDescent="0.2">
      <c r="A154">
        <v>138</v>
      </c>
      <c r="B154">
        <f t="shared" si="16"/>
        <v>46</v>
      </c>
      <c r="C154">
        <f>A154/12</f>
        <v>11.5</v>
      </c>
      <c r="D154">
        <f>IF(A154=0,$E$2+$E$3/$C$4,IF(A154&lt;$C$4,$E$3/$C$4,0))</f>
        <v>0</v>
      </c>
      <c r="E154">
        <f t="shared" si="17"/>
        <v>111.99303161201014</v>
      </c>
      <c r="F154">
        <f t="shared" si="18"/>
        <v>111.99303161201014</v>
      </c>
      <c r="G154">
        <f t="shared" si="19"/>
        <v>2271.2509915522633</v>
      </c>
      <c r="H154">
        <f t="shared" si="20"/>
        <v>2159.2579599402529</v>
      </c>
      <c r="I154">
        <f t="shared" si="21"/>
        <v>3.2060311954881966</v>
      </c>
      <c r="J154">
        <f t="shared" si="22"/>
        <v>6922.6483786746539</v>
      </c>
      <c r="K154">
        <f t="shared" si="23"/>
        <v>-202265.5546122113</v>
      </c>
    </row>
    <row r="155" spans="1:11" x14ac:dyDescent="0.2">
      <c r="A155">
        <v>139</v>
      </c>
      <c r="B155">
        <f t="shared" si="16"/>
        <v>46.333333333333336</v>
      </c>
      <c r="C155">
        <f>A155/12</f>
        <v>11.583333333333334</v>
      </c>
      <c r="D155">
        <f>IF(A155=0,$E$2+$E$3/$C$4,IF(A155&lt;$C$4,$E$3/$C$4,0))</f>
        <v>0</v>
      </c>
      <c r="E155">
        <f t="shared" si="17"/>
        <v>111.99303161201014</v>
      </c>
      <c r="F155">
        <f t="shared" si="18"/>
        <v>111.99303161201014</v>
      </c>
      <c r="G155">
        <f t="shared" si="19"/>
        <v>0</v>
      </c>
      <c r="H155">
        <f t="shared" si="20"/>
        <v>-111.99303161201014</v>
      </c>
      <c r="I155">
        <f t="shared" si="21"/>
        <v>3.1892503352517672</v>
      </c>
      <c r="J155">
        <f t="shared" si="22"/>
        <v>-357.17381361446508</v>
      </c>
      <c r="K155">
        <f t="shared" si="23"/>
        <v>-202622.72842582577</v>
      </c>
    </row>
    <row r="156" spans="1:11" x14ac:dyDescent="0.2">
      <c r="A156">
        <v>140</v>
      </c>
      <c r="B156">
        <f t="shared" si="16"/>
        <v>46.666666666666664</v>
      </c>
      <c r="C156">
        <f>A156/12</f>
        <v>11.666666666666666</v>
      </c>
      <c r="D156">
        <f>IF(A156=0,$E$2+$E$3/$C$4,IF(A156&lt;$C$4,$E$3/$C$4,0))</f>
        <v>0</v>
      </c>
      <c r="E156">
        <f t="shared" si="17"/>
        <v>111.99303161201014</v>
      </c>
      <c r="F156">
        <f t="shared" si="18"/>
        <v>111.99303161201014</v>
      </c>
      <c r="G156">
        <f t="shared" si="19"/>
        <v>0</v>
      </c>
      <c r="H156">
        <f t="shared" si="20"/>
        <v>-111.99303161201014</v>
      </c>
      <c r="I156">
        <f t="shared" si="21"/>
        <v>3.1725573086180412</v>
      </c>
      <c r="J156">
        <f t="shared" si="22"/>
        <v>-355.30431095497408</v>
      </c>
      <c r="K156">
        <f t="shared" si="23"/>
        <v>-202978.03273678073</v>
      </c>
    </row>
    <row r="157" spans="1:11" x14ac:dyDescent="0.2">
      <c r="A157">
        <v>141</v>
      </c>
      <c r="B157">
        <f t="shared" si="16"/>
        <v>47</v>
      </c>
      <c r="C157">
        <f>A157/12</f>
        <v>11.75</v>
      </c>
      <c r="D157">
        <f>IF(A157=0,$E$2+$E$3/$C$4,IF(A157&lt;$C$4,$E$3/$C$4,0))</f>
        <v>0</v>
      </c>
      <c r="E157">
        <f t="shared" si="17"/>
        <v>111.99303161201014</v>
      </c>
      <c r="F157">
        <f t="shared" si="18"/>
        <v>111.99303161201014</v>
      </c>
      <c r="G157">
        <f t="shared" si="19"/>
        <v>2271.2509915522633</v>
      </c>
      <c r="H157">
        <f t="shared" si="20"/>
        <v>2159.2579599402529</v>
      </c>
      <c r="I157">
        <f t="shared" si="21"/>
        <v>3.1559516558524332</v>
      </c>
      <c r="J157">
        <f t="shared" si="22"/>
        <v>6814.5137340859883</v>
      </c>
      <c r="K157">
        <f t="shared" si="23"/>
        <v>-196163.51900269475</v>
      </c>
    </row>
    <row r="158" spans="1:11" x14ac:dyDescent="0.2">
      <c r="A158">
        <v>142</v>
      </c>
      <c r="B158">
        <f t="shared" si="16"/>
        <v>47.333333333333336</v>
      </c>
      <c r="C158">
        <f>A158/12</f>
        <v>11.833333333333334</v>
      </c>
      <c r="D158">
        <f>IF(A158=0,$E$2+$E$3/$C$4,IF(A158&lt;$C$4,$E$3/$C$4,0))</f>
        <v>0</v>
      </c>
      <c r="E158">
        <f t="shared" si="17"/>
        <v>111.99303161201014</v>
      </c>
      <c r="F158">
        <f t="shared" si="18"/>
        <v>111.99303161201014</v>
      </c>
      <c r="G158">
        <f t="shared" si="19"/>
        <v>0</v>
      </c>
      <c r="H158">
        <f t="shared" si="20"/>
        <v>-111.99303161201014</v>
      </c>
      <c r="I158">
        <f t="shared" si="21"/>
        <v>3.1394329196266857</v>
      </c>
      <c r="J158">
        <f t="shared" si="22"/>
        <v>-351.59461021153669</v>
      </c>
      <c r="K158">
        <f t="shared" si="23"/>
        <v>-196515.11361290628</v>
      </c>
    </row>
    <row r="159" spans="1:11" x14ac:dyDescent="0.2">
      <c r="A159">
        <v>143</v>
      </c>
      <c r="B159">
        <f t="shared" si="16"/>
        <v>47.666666666666664</v>
      </c>
      <c r="C159">
        <f>A159/12</f>
        <v>11.916666666666666</v>
      </c>
      <c r="D159">
        <f>IF(A159=0,$E$2+$E$3/$C$4,IF(A159&lt;$C$4,$E$3/$C$4,0))</f>
        <v>0</v>
      </c>
      <c r="E159">
        <f t="shared" si="17"/>
        <v>111.99303161201014</v>
      </c>
      <c r="F159">
        <f t="shared" si="18"/>
        <v>111.99303161201014</v>
      </c>
      <c r="G159">
        <f t="shared" si="19"/>
        <v>0</v>
      </c>
      <c r="H159">
        <f t="shared" si="20"/>
        <v>-111.99303161201014</v>
      </c>
      <c r="I159">
        <f t="shared" si="21"/>
        <v>3.1230006450062651</v>
      </c>
      <c r="J159">
        <f t="shared" si="22"/>
        <v>-349.75430996051472</v>
      </c>
      <c r="K159">
        <f t="shared" si="23"/>
        <v>-196864.8679228668</v>
      </c>
    </row>
    <row r="160" spans="1:11" x14ac:dyDescent="0.2">
      <c r="A160">
        <v>144</v>
      </c>
      <c r="B160">
        <f t="shared" si="16"/>
        <v>48</v>
      </c>
      <c r="C160">
        <f>A160/12</f>
        <v>12</v>
      </c>
      <c r="D160">
        <f>IF(A160=0,$E$2+$E$3/$C$4,IF(A160&lt;$C$4,$E$3/$C$4,0))</f>
        <v>0</v>
      </c>
      <c r="E160">
        <f t="shared" si="17"/>
        <v>111.99303161201014</v>
      </c>
      <c r="F160">
        <f t="shared" si="18"/>
        <v>111.99303161201014</v>
      </c>
      <c r="G160">
        <f t="shared" si="19"/>
        <v>2271.2509915522633</v>
      </c>
      <c r="H160">
        <f t="shared" si="20"/>
        <v>2159.2579599402529</v>
      </c>
      <c r="I160">
        <f t="shared" si="21"/>
        <v>3.1066543794378303</v>
      </c>
      <c r="J160">
        <f t="shared" si="22"/>
        <v>6708.0681975843818</v>
      </c>
      <c r="K160">
        <f t="shared" si="23"/>
        <v>-190156.79972528241</v>
      </c>
    </row>
    <row r="161" spans="1:11" x14ac:dyDescent="0.2">
      <c r="A161">
        <v>145</v>
      </c>
      <c r="B161">
        <f t="shared" si="16"/>
        <v>48.333333333333336</v>
      </c>
      <c r="C161">
        <f>A161/12</f>
        <v>12.083333333333334</v>
      </c>
      <c r="D161">
        <f>IF(A161=0,$E$2+$E$3/$C$4,IF(A161&lt;$C$4,$E$3/$C$4,0))</f>
        <v>0</v>
      </c>
      <c r="E161">
        <f t="shared" si="17"/>
        <v>115.35282256037046</v>
      </c>
      <c r="F161">
        <f t="shared" si="18"/>
        <v>115.35282256037046</v>
      </c>
      <c r="G161">
        <f t="shared" si="19"/>
        <v>0</v>
      </c>
      <c r="H161">
        <f t="shared" si="20"/>
        <v>-115.35282256037046</v>
      </c>
      <c r="I161">
        <f t="shared" si="21"/>
        <v>3.090393672736786</v>
      </c>
      <c r="J161">
        <f t="shared" si="22"/>
        <v>-356.48563297289803</v>
      </c>
      <c r="K161">
        <f t="shared" si="23"/>
        <v>-190513.28535825532</v>
      </c>
    </row>
    <row r="162" spans="1:11" x14ac:dyDescent="0.2">
      <c r="A162">
        <v>146</v>
      </c>
      <c r="B162">
        <f t="shared" si="16"/>
        <v>48.666666666666664</v>
      </c>
      <c r="C162">
        <f>A162/12</f>
        <v>12.166666666666666</v>
      </c>
      <c r="D162">
        <f>IF(A162=0,$E$2+$E$3/$C$4,IF(A162&lt;$C$4,$E$3/$C$4,0))</f>
        <v>0</v>
      </c>
      <c r="E162">
        <f t="shared" si="17"/>
        <v>115.35282256037046</v>
      </c>
      <c r="F162">
        <f t="shared" si="18"/>
        <v>115.35282256037046</v>
      </c>
      <c r="G162">
        <f t="shared" si="19"/>
        <v>0</v>
      </c>
      <c r="H162">
        <f t="shared" si="20"/>
        <v>-115.35282256037046</v>
      </c>
      <c r="I162">
        <f t="shared" si="21"/>
        <v>3.0742180770748595</v>
      </c>
      <c r="J162">
        <f t="shared" si="22"/>
        <v>-354.61973235669956</v>
      </c>
      <c r="K162">
        <f t="shared" si="23"/>
        <v>-190867.90509061201</v>
      </c>
    </row>
    <row r="163" spans="1:11" x14ac:dyDescent="0.2">
      <c r="A163">
        <v>147</v>
      </c>
      <c r="B163">
        <f t="shared" si="16"/>
        <v>49</v>
      </c>
      <c r="C163">
        <f>A163/12</f>
        <v>12.25</v>
      </c>
      <c r="D163">
        <f>IF(A163=0,$E$2+$E$3/$C$4,IF(A163&lt;$C$4,$E$3/$C$4,0))</f>
        <v>0</v>
      </c>
      <c r="E163">
        <f t="shared" si="17"/>
        <v>115.35282256037046</v>
      </c>
      <c r="F163">
        <f t="shared" si="18"/>
        <v>115.35282256037046</v>
      </c>
      <c r="G163">
        <f t="shared" si="19"/>
        <v>2259.8947365945023</v>
      </c>
      <c r="H163">
        <f t="shared" si="20"/>
        <v>2144.5419140341319</v>
      </c>
      <c r="I163">
        <f t="shared" si="21"/>
        <v>3.0581271469677858</v>
      </c>
      <c r="J163">
        <f t="shared" si="22"/>
        <v>6558.2818451180337</v>
      </c>
      <c r="K163">
        <f t="shared" si="23"/>
        <v>-184309.62324549397</v>
      </c>
    </row>
    <row r="164" spans="1:11" x14ac:dyDescent="0.2">
      <c r="A164">
        <v>148</v>
      </c>
      <c r="B164">
        <f t="shared" si="16"/>
        <v>49.333333333333336</v>
      </c>
      <c r="C164">
        <f>A164/12</f>
        <v>12.333333333333334</v>
      </c>
      <c r="D164">
        <f>IF(A164=0,$E$2+$E$3/$C$4,IF(A164&lt;$C$4,$E$3/$C$4,0))</f>
        <v>0</v>
      </c>
      <c r="E164">
        <f t="shared" si="17"/>
        <v>115.35282256037046</v>
      </c>
      <c r="F164">
        <f t="shared" si="18"/>
        <v>115.35282256037046</v>
      </c>
      <c r="G164">
        <f t="shared" si="19"/>
        <v>0</v>
      </c>
      <c r="H164">
        <f t="shared" si="20"/>
        <v>-115.35282256037046</v>
      </c>
      <c r="I164">
        <f t="shared" si="21"/>
        <v>3.0421204392630337</v>
      </c>
      <c r="J164">
        <f t="shared" si="22"/>
        <v>-350.91717923758495</v>
      </c>
      <c r="K164">
        <f t="shared" si="23"/>
        <v>-184660.54042473156</v>
      </c>
    </row>
    <row r="165" spans="1:11" x14ac:dyDescent="0.2">
      <c r="A165">
        <v>149</v>
      </c>
      <c r="B165">
        <f t="shared" si="16"/>
        <v>49.666666666666664</v>
      </c>
      <c r="C165">
        <f>A165/12</f>
        <v>12.416666666666666</v>
      </c>
      <c r="D165">
        <f>IF(A165=0,$E$2+$E$3/$C$4,IF(A165&lt;$C$4,$E$3/$C$4,0))</f>
        <v>0</v>
      </c>
      <c r="E165">
        <f t="shared" si="17"/>
        <v>115.35282256037046</v>
      </c>
      <c r="F165">
        <f t="shared" si="18"/>
        <v>115.35282256037046</v>
      </c>
      <c r="G165">
        <f t="shared" si="19"/>
        <v>0</v>
      </c>
      <c r="H165">
        <f t="shared" si="20"/>
        <v>-115.35282256037046</v>
      </c>
      <c r="I165">
        <f t="shared" si="21"/>
        <v>3.0261975131275993</v>
      </c>
      <c r="J165">
        <f t="shared" si="22"/>
        <v>-349.08042476444228</v>
      </c>
      <c r="K165">
        <f t="shared" si="23"/>
        <v>-185009.62084949602</v>
      </c>
    </row>
    <row r="166" spans="1:11" x14ac:dyDescent="0.2">
      <c r="A166">
        <v>150</v>
      </c>
      <c r="B166">
        <f t="shared" si="16"/>
        <v>50</v>
      </c>
      <c r="C166">
        <f>A166/12</f>
        <v>12.5</v>
      </c>
      <c r="D166">
        <f>IF(A166=0,$E$2+$E$3/$C$4,IF(A166&lt;$C$4,$E$3/$C$4,0))</f>
        <v>0</v>
      </c>
      <c r="E166">
        <f t="shared" si="17"/>
        <v>115.35282256037046</v>
      </c>
      <c r="F166">
        <f t="shared" si="18"/>
        <v>115.35282256037046</v>
      </c>
      <c r="G166">
        <f t="shared" si="19"/>
        <v>2259.8947365945023</v>
      </c>
      <c r="H166">
        <f t="shared" si="20"/>
        <v>2144.5419140341319</v>
      </c>
      <c r="I166">
        <f t="shared" si="21"/>
        <v>3.010357930035866</v>
      </c>
      <c r="J166">
        <f t="shared" si="22"/>
        <v>6455.8387572069432</v>
      </c>
      <c r="K166">
        <f t="shared" si="23"/>
        <v>-178553.78209228907</v>
      </c>
    </row>
    <row r="167" spans="1:11" x14ac:dyDescent="0.2">
      <c r="A167">
        <v>151</v>
      </c>
      <c r="B167">
        <f t="shared" si="16"/>
        <v>50.333333333333336</v>
      </c>
      <c r="C167">
        <f>A167/12</f>
        <v>12.583333333333334</v>
      </c>
      <c r="D167">
        <f>IF(A167=0,$E$2+$E$3/$C$4,IF(A167&lt;$C$4,$E$3/$C$4,0))</f>
        <v>0</v>
      </c>
      <c r="E167">
        <f t="shared" si="17"/>
        <v>115.35282256037046</v>
      </c>
      <c r="F167">
        <f t="shared" si="18"/>
        <v>115.35282256037046</v>
      </c>
      <c r="G167">
        <f t="shared" si="19"/>
        <v>0</v>
      </c>
      <c r="H167">
        <f t="shared" si="20"/>
        <v>-115.35282256037046</v>
      </c>
      <c r="I167">
        <f t="shared" si="21"/>
        <v>2.9946012537575277</v>
      </c>
      <c r="J167">
        <f t="shared" si="22"/>
        <v>-345.43570706375499</v>
      </c>
      <c r="K167">
        <f t="shared" si="23"/>
        <v>-178899.21779935283</v>
      </c>
    </row>
    <row r="168" spans="1:11" x14ac:dyDescent="0.2">
      <c r="A168">
        <v>152</v>
      </c>
      <c r="B168">
        <f t="shared" si="16"/>
        <v>50.666666666666664</v>
      </c>
      <c r="C168">
        <f>A168/12</f>
        <v>12.666666666666666</v>
      </c>
      <c r="D168">
        <f>IF(A168=0,$E$2+$E$3/$C$4,IF(A168&lt;$C$4,$E$3/$C$4,0))</f>
        <v>0</v>
      </c>
      <c r="E168">
        <f t="shared" si="17"/>
        <v>115.35282256037046</v>
      </c>
      <c r="F168">
        <f t="shared" si="18"/>
        <v>115.35282256037046</v>
      </c>
      <c r="G168">
        <f t="shared" si="19"/>
        <v>0</v>
      </c>
      <c r="H168">
        <f t="shared" si="20"/>
        <v>-115.35282256037046</v>
      </c>
      <c r="I168">
        <f t="shared" si="21"/>
        <v>2.9789270503455785</v>
      </c>
      <c r="J168">
        <f t="shared" si="22"/>
        <v>-343.62764345880129</v>
      </c>
      <c r="K168">
        <f t="shared" si="23"/>
        <v>-179242.84544281164</v>
      </c>
    </row>
    <row r="169" spans="1:11" x14ac:dyDescent="0.2">
      <c r="A169">
        <v>153</v>
      </c>
      <c r="B169">
        <f t="shared" si="16"/>
        <v>51</v>
      </c>
      <c r="C169">
        <f>A169/12</f>
        <v>12.75</v>
      </c>
      <c r="D169">
        <f>IF(A169=0,$E$2+$E$3/$C$4,IF(A169&lt;$C$4,$E$3/$C$4,0))</f>
        <v>0</v>
      </c>
      <c r="E169">
        <f t="shared" si="17"/>
        <v>115.35282256037046</v>
      </c>
      <c r="F169">
        <f t="shared" si="18"/>
        <v>115.35282256037046</v>
      </c>
      <c r="G169">
        <f t="shared" si="19"/>
        <v>2259.8947365945023</v>
      </c>
      <c r="H169">
        <f t="shared" si="20"/>
        <v>2144.5419140341319</v>
      </c>
      <c r="I169">
        <f t="shared" si="21"/>
        <v>2.9633348881243506</v>
      </c>
      <c r="J169">
        <f t="shared" si="22"/>
        <v>6354.9958729023147</v>
      </c>
      <c r="K169">
        <f t="shared" si="23"/>
        <v>-172887.84956990933</v>
      </c>
    </row>
    <row r="170" spans="1:11" x14ac:dyDescent="0.2">
      <c r="A170">
        <v>154</v>
      </c>
      <c r="B170">
        <f t="shared" si="16"/>
        <v>51.333333333333336</v>
      </c>
      <c r="C170">
        <f>A170/12</f>
        <v>12.833333333333334</v>
      </c>
      <c r="D170">
        <f>IF(A170=0,$E$2+$E$3/$C$4,IF(A170&lt;$C$4,$E$3/$C$4,0))</f>
        <v>0</v>
      </c>
      <c r="E170">
        <f t="shared" si="17"/>
        <v>115.35282256037046</v>
      </c>
      <c r="F170">
        <f t="shared" si="18"/>
        <v>115.35282256037046</v>
      </c>
      <c r="G170">
        <f t="shared" si="19"/>
        <v>0</v>
      </c>
      <c r="H170">
        <f t="shared" si="20"/>
        <v>-115.35282256037046</v>
      </c>
      <c r="I170">
        <f t="shared" si="21"/>
        <v>2.947824337677639</v>
      </c>
      <c r="J170">
        <f t="shared" si="22"/>
        <v>-340.03985776327022</v>
      </c>
      <c r="K170">
        <f t="shared" si="23"/>
        <v>-173227.88942767261</v>
      </c>
    </row>
    <row r="171" spans="1:11" x14ac:dyDescent="0.2">
      <c r="A171">
        <v>155</v>
      </c>
      <c r="B171">
        <f t="shared" si="16"/>
        <v>51.666666666666664</v>
      </c>
      <c r="C171">
        <f>A171/12</f>
        <v>12.916666666666666</v>
      </c>
      <c r="D171">
        <f>IF(A171=0,$E$2+$E$3/$C$4,IF(A171&lt;$C$4,$E$3/$C$4,0))</f>
        <v>0</v>
      </c>
      <c r="E171">
        <f t="shared" si="17"/>
        <v>115.35282256037046</v>
      </c>
      <c r="F171">
        <f t="shared" si="18"/>
        <v>115.35282256037046</v>
      </c>
      <c r="G171">
        <f t="shared" si="19"/>
        <v>0</v>
      </c>
      <c r="H171">
        <f t="shared" si="20"/>
        <v>-115.35282256037046</v>
      </c>
      <c r="I171">
        <f t="shared" si="21"/>
        <v>2.9323949718368687</v>
      </c>
      <c r="J171">
        <f t="shared" si="22"/>
        <v>-338.26003686322082</v>
      </c>
      <c r="K171">
        <f t="shared" si="23"/>
        <v>-173566.14946453582</v>
      </c>
    </row>
    <row r="172" spans="1:11" x14ac:dyDescent="0.2">
      <c r="A172">
        <v>156</v>
      </c>
      <c r="B172">
        <f t="shared" si="16"/>
        <v>52</v>
      </c>
      <c r="C172">
        <f>A172/12</f>
        <v>13</v>
      </c>
      <c r="D172">
        <f>IF(A172=0,$E$2+$E$3/$C$4,IF(A172&lt;$C$4,$E$3/$C$4,0))</f>
        <v>0</v>
      </c>
      <c r="E172">
        <f t="shared" si="17"/>
        <v>115.35282256037046</v>
      </c>
      <c r="F172">
        <f t="shared" si="18"/>
        <v>115.35282256037046</v>
      </c>
      <c r="G172">
        <f t="shared" si="19"/>
        <v>2259.8947365945023</v>
      </c>
      <c r="H172">
        <f t="shared" si="20"/>
        <v>2144.5419140341319</v>
      </c>
      <c r="I172">
        <f t="shared" si="21"/>
        <v>2.9170463656693242</v>
      </c>
      <c r="J172">
        <f t="shared" si="22"/>
        <v>6255.7281963588002</v>
      </c>
      <c r="K172">
        <f t="shared" si="23"/>
        <v>-167310.42126817702</v>
      </c>
    </row>
    <row r="173" spans="1:11" x14ac:dyDescent="0.2">
      <c r="A173">
        <v>157</v>
      </c>
      <c r="B173">
        <f t="shared" si="16"/>
        <v>52.333333333333336</v>
      </c>
      <c r="C173">
        <f>A173/12</f>
        <v>13.083333333333334</v>
      </c>
      <c r="D173">
        <f>IF(A173=0,$E$2+$E$3/$C$4,IF(A173&lt;$C$4,$E$3/$C$4,0))</f>
        <v>0</v>
      </c>
      <c r="E173">
        <f t="shared" si="17"/>
        <v>118.81340723718155</v>
      </c>
      <c r="F173">
        <f t="shared" si="18"/>
        <v>118.81340723718155</v>
      </c>
      <c r="G173">
        <f t="shared" si="19"/>
        <v>0</v>
      </c>
      <c r="H173">
        <f t="shared" si="20"/>
        <v>-118.81340723718155</v>
      </c>
      <c r="I173">
        <f t="shared" si="21"/>
        <v>2.9017780964664657</v>
      </c>
      <c r="J173">
        <f t="shared" si="22"/>
        <v>-344.77014268740368</v>
      </c>
      <c r="K173">
        <f t="shared" si="23"/>
        <v>-167655.19141086441</v>
      </c>
    </row>
    <row r="174" spans="1:11" x14ac:dyDescent="0.2">
      <c r="A174">
        <v>158</v>
      </c>
      <c r="B174">
        <f t="shared" si="16"/>
        <v>52.666666666666664</v>
      </c>
      <c r="C174">
        <f>A174/12</f>
        <v>13.166666666666666</v>
      </c>
      <c r="D174">
        <f>IF(A174=0,$E$2+$E$3/$C$4,IF(A174&lt;$C$4,$E$3/$C$4,0))</f>
        <v>0</v>
      </c>
      <c r="E174">
        <f t="shared" si="17"/>
        <v>118.81340723718155</v>
      </c>
      <c r="F174">
        <f t="shared" si="18"/>
        <v>118.81340723718155</v>
      </c>
      <c r="G174">
        <f t="shared" si="19"/>
        <v>0</v>
      </c>
      <c r="H174">
        <f t="shared" si="20"/>
        <v>-118.81340723718155</v>
      </c>
      <c r="I174">
        <f t="shared" si="21"/>
        <v>2.8865897437322627</v>
      </c>
      <c r="J174">
        <f t="shared" si="22"/>
        <v>-342.96556274873285</v>
      </c>
      <c r="K174">
        <f t="shared" si="23"/>
        <v>-167998.15697361314</v>
      </c>
    </row>
    <row r="175" spans="1:11" x14ac:dyDescent="0.2">
      <c r="A175">
        <v>159</v>
      </c>
      <c r="B175">
        <f t="shared" si="16"/>
        <v>53</v>
      </c>
      <c r="C175">
        <f>A175/12</f>
        <v>13.25</v>
      </c>
      <c r="D175">
        <f>IF(A175=0,$E$2+$E$3/$C$4,IF(A175&lt;$C$4,$E$3/$C$4,0))</f>
        <v>0</v>
      </c>
      <c r="E175">
        <f t="shared" si="17"/>
        <v>118.81340723718155</v>
      </c>
      <c r="F175">
        <f t="shared" si="18"/>
        <v>118.81340723718155</v>
      </c>
      <c r="G175">
        <f t="shared" si="19"/>
        <v>2248.59526291153</v>
      </c>
      <c r="H175">
        <f t="shared" si="20"/>
        <v>2129.7818556743482</v>
      </c>
      <c r="I175">
        <f t="shared" si="21"/>
        <v>2.8714808891716297</v>
      </c>
      <c r="J175">
        <f t="shared" si="22"/>
        <v>6115.6278966733807</v>
      </c>
      <c r="K175">
        <f t="shared" si="23"/>
        <v>-161882.52907693974</v>
      </c>
    </row>
    <row r="176" spans="1:11" x14ac:dyDescent="0.2">
      <c r="A176">
        <v>160</v>
      </c>
      <c r="B176">
        <f t="shared" si="16"/>
        <v>53.333333333333336</v>
      </c>
      <c r="C176">
        <f>A176/12</f>
        <v>13.333333333333334</v>
      </c>
      <c r="D176">
        <f>IF(A176=0,$E$2+$E$3/$C$4,IF(A176&lt;$C$4,$E$3/$C$4,0))</f>
        <v>0</v>
      </c>
      <c r="E176">
        <f t="shared" si="17"/>
        <v>118.81340723718155</v>
      </c>
      <c r="F176">
        <f t="shared" si="18"/>
        <v>118.81340723718155</v>
      </c>
      <c r="G176">
        <f t="shared" si="19"/>
        <v>0</v>
      </c>
      <c r="H176">
        <f t="shared" si="20"/>
        <v>-118.81340723718155</v>
      </c>
      <c r="I176">
        <f t="shared" si="21"/>
        <v>2.8564511166789046</v>
      </c>
      <c r="J176">
        <f t="shared" si="22"/>
        <v>-339.38468977907269</v>
      </c>
      <c r="K176">
        <f t="shared" si="23"/>
        <v>-162221.91376671882</v>
      </c>
    </row>
    <row r="177" spans="1:11" x14ac:dyDescent="0.2">
      <c r="A177">
        <v>161</v>
      </c>
      <c r="B177">
        <f t="shared" si="16"/>
        <v>53.666666666666664</v>
      </c>
      <c r="C177">
        <f>A177/12</f>
        <v>13.416666666666666</v>
      </c>
      <c r="D177">
        <f>IF(A177=0,$E$2+$E$3/$C$4,IF(A177&lt;$C$4,$E$3/$C$4,0))</f>
        <v>0</v>
      </c>
      <c r="E177">
        <f t="shared" si="17"/>
        <v>118.81340723718155</v>
      </c>
      <c r="F177">
        <f t="shared" si="18"/>
        <v>118.81340723718155</v>
      </c>
      <c r="G177">
        <f t="shared" si="19"/>
        <v>0</v>
      </c>
      <c r="H177">
        <f t="shared" si="20"/>
        <v>-118.81340723718155</v>
      </c>
      <c r="I177">
        <f t="shared" si="21"/>
        <v>2.8415000123263847</v>
      </c>
      <c r="J177">
        <f t="shared" si="22"/>
        <v>-337.60829812899112</v>
      </c>
      <c r="K177">
        <f t="shared" si="23"/>
        <v>-162559.52206484781</v>
      </c>
    </row>
    <row r="178" spans="1:11" x14ac:dyDescent="0.2">
      <c r="A178">
        <v>162</v>
      </c>
      <c r="B178">
        <f t="shared" si="16"/>
        <v>54</v>
      </c>
      <c r="C178">
        <f>A178/12</f>
        <v>13.5</v>
      </c>
      <c r="D178">
        <f>IF(A178=0,$E$2+$E$3/$C$4,IF(A178&lt;$C$4,$E$3/$C$4,0))</f>
        <v>0</v>
      </c>
      <c r="E178">
        <f t="shared" si="17"/>
        <v>118.81340723718155</v>
      </c>
      <c r="F178">
        <f t="shared" si="18"/>
        <v>118.81340723718155</v>
      </c>
      <c r="G178">
        <f t="shared" si="19"/>
        <v>2248.59526291153</v>
      </c>
      <c r="H178">
        <f t="shared" si="20"/>
        <v>2129.7818556743482</v>
      </c>
      <c r="I178">
        <f t="shared" si="21"/>
        <v>2.8266271643529257</v>
      </c>
      <c r="J178">
        <f t="shared" si="22"/>
        <v>6020.0992473950946</v>
      </c>
      <c r="K178">
        <f t="shared" si="23"/>
        <v>-156539.42281745272</v>
      </c>
    </row>
    <row r="179" spans="1:11" x14ac:dyDescent="0.2">
      <c r="A179">
        <v>163</v>
      </c>
      <c r="B179">
        <f t="shared" si="16"/>
        <v>54.333333333333336</v>
      </c>
      <c r="C179">
        <f>A179/12</f>
        <v>13.583333333333334</v>
      </c>
      <c r="D179">
        <f>IF(A179=0,$E$2+$E$3/$C$4,IF(A179&lt;$C$4,$E$3/$C$4,0))</f>
        <v>0</v>
      </c>
      <c r="E179">
        <f t="shared" si="17"/>
        <v>118.81340723718155</v>
      </c>
      <c r="F179">
        <f t="shared" si="18"/>
        <v>118.81340723718155</v>
      </c>
      <c r="G179">
        <f t="shared" si="19"/>
        <v>0</v>
      </c>
      <c r="H179">
        <f t="shared" si="20"/>
        <v>-118.81340723718155</v>
      </c>
      <c r="I179">
        <f t="shared" si="21"/>
        <v>2.8118321631526086</v>
      </c>
      <c r="J179">
        <f t="shared" si="22"/>
        <v>-334.08335988325598</v>
      </c>
      <c r="K179">
        <f t="shared" si="23"/>
        <v>-156873.50617733598</v>
      </c>
    </row>
    <row r="180" spans="1:11" x14ac:dyDescent="0.2">
      <c r="A180">
        <v>164</v>
      </c>
      <c r="B180">
        <f t="shared" si="16"/>
        <v>54.666666666666664</v>
      </c>
      <c r="C180">
        <f>A180/12</f>
        <v>13.666666666666666</v>
      </c>
      <c r="D180">
        <f>IF(A180=0,$E$2+$E$3/$C$4,IF(A180&lt;$C$4,$E$3/$C$4,0))</f>
        <v>0</v>
      </c>
      <c r="E180">
        <f t="shared" si="17"/>
        <v>118.81340723718155</v>
      </c>
      <c r="F180">
        <f t="shared" si="18"/>
        <v>118.81340723718155</v>
      </c>
      <c r="G180">
        <f t="shared" si="19"/>
        <v>0</v>
      </c>
      <c r="H180">
        <f t="shared" si="20"/>
        <v>-118.81340723718155</v>
      </c>
      <c r="I180">
        <f t="shared" si="21"/>
        <v>2.7971146012634542</v>
      </c>
      <c r="J180">
        <f t="shared" si="22"/>
        <v>-332.33471620898149</v>
      </c>
      <c r="K180">
        <f t="shared" si="23"/>
        <v>-157205.84089354496</v>
      </c>
    </row>
    <row r="181" spans="1:11" x14ac:dyDescent="0.2">
      <c r="A181">
        <v>165</v>
      </c>
      <c r="B181">
        <f t="shared" si="16"/>
        <v>55</v>
      </c>
      <c r="C181">
        <f>A181/12</f>
        <v>13.75</v>
      </c>
      <c r="D181">
        <f>IF(A181=0,$E$2+$E$3/$C$4,IF(A181&lt;$C$4,$E$3/$C$4,0))</f>
        <v>0</v>
      </c>
      <c r="E181">
        <f t="shared" si="17"/>
        <v>118.81340723718155</v>
      </c>
      <c r="F181">
        <f t="shared" si="18"/>
        <v>118.81340723718155</v>
      </c>
      <c r="G181">
        <f t="shared" si="19"/>
        <v>2248.59526291153</v>
      </c>
      <c r="H181">
        <f t="shared" si="20"/>
        <v>2129.7818556743482</v>
      </c>
      <c r="I181">
        <f t="shared" si="21"/>
        <v>2.7824740733561977</v>
      </c>
      <c r="J181">
        <f t="shared" si="22"/>
        <v>5926.0627953183248</v>
      </c>
      <c r="K181">
        <f t="shared" si="23"/>
        <v>-151279.77809822664</v>
      </c>
    </row>
    <row r="182" spans="1:11" x14ac:dyDescent="0.2">
      <c r="A182">
        <v>166</v>
      </c>
      <c r="B182">
        <f t="shared" si="16"/>
        <v>55.333333333333336</v>
      </c>
      <c r="C182">
        <f>A182/12</f>
        <v>13.833333333333334</v>
      </c>
      <c r="D182">
        <f>IF(A182=0,$E$2+$E$3/$C$4,IF(A182&lt;$C$4,$E$3/$C$4,0))</f>
        <v>0</v>
      </c>
      <c r="E182">
        <f t="shared" si="17"/>
        <v>118.81340723718155</v>
      </c>
      <c r="F182">
        <f t="shared" si="18"/>
        <v>118.81340723718155</v>
      </c>
      <c r="G182">
        <f t="shared" si="19"/>
        <v>0</v>
      </c>
      <c r="H182">
        <f t="shared" si="20"/>
        <v>-118.81340723718155</v>
      </c>
      <c r="I182">
        <f t="shared" si="21"/>
        <v>2.7679101762231357</v>
      </c>
      <c r="J182">
        <f t="shared" si="22"/>
        <v>-328.86483896353838</v>
      </c>
      <c r="K182">
        <f t="shared" si="23"/>
        <v>-151608.64293719019</v>
      </c>
    </row>
    <row r="183" spans="1:11" x14ac:dyDescent="0.2">
      <c r="A183">
        <v>167</v>
      </c>
      <c r="B183">
        <f t="shared" si="16"/>
        <v>55.666666666666664</v>
      </c>
      <c r="C183">
        <f>A183/12</f>
        <v>13.916666666666666</v>
      </c>
      <c r="D183">
        <f>IF(A183=0,$E$2+$E$3/$C$4,IF(A183&lt;$C$4,$E$3/$C$4,0))</f>
        <v>0</v>
      </c>
      <c r="E183">
        <f t="shared" si="17"/>
        <v>118.81340723718155</v>
      </c>
      <c r="F183">
        <f t="shared" si="18"/>
        <v>118.81340723718155</v>
      </c>
      <c r="G183">
        <f t="shared" si="19"/>
        <v>0</v>
      </c>
      <c r="H183">
        <f t="shared" si="20"/>
        <v>-118.81340723718155</v>
      </c>
      <c r="I183">
        <f t="shared" si="21"/>
        <v>2.7534225087670126</v>
      </c>
      <c r="J183">
        <f t="shared" si="22"/>
        <v>-327.14350983015714</v>
      </c>
      <c r="K183">
        <f t="shared" si="23"/>
        <v>-151935.78644702033</v>
      </c>
    </row>
    <row r="184" spans="1:11" x14ac:dyDescent="0.2">
      <c r="A184">
        <v>168</v>
      </c>
      <c r="B184">
        <f t="shared" si="16"/>
        <v>56</v>
      </c>
      <c r="C184">
        <f>A184/12</f>
        <v>14</v>
      </c>
      <c r="D184">
        <f>IF(A184=0,$E$2+$E$3/$C$4,IF(A184&lt;$C$4,$E$3/$C$4,0))</f>
        <v>0</v>
      </c>
      <c r="E184">
        <f t="shared" si="17"/>
        <v>118.81340723718155</v>
      </c>
      <c r="F184">
        <f t="shared" si="18"/>
        <v>118.81340723718155</v>
      </c>
      <c r="G184">
        <f t="shared" si="19"/>
        <v>2248.59526291153</v>
      </c>
      <c r="H184">
        <f t="shared" si="20"/>
        <v>2129.7818556743482</v>
      </c>
      <c r="I184">
        <f t="shared" si="21"/>
        <v>2.7390106719899761</v>
      </c>
      <c r="J184">
        <f t="shared" si="22"/>
        <v>5833.4952317026546</v>
      </c>
      <c r="K184">
        <f t="shared" si="23"/>
        <v>-146102.29121531767</v>
      </c>
    </row>
    <row r="185" spans="1:11" x14ac:dyDescent="0.2">
      <c r="A185">
        <v>169</v>
      </c>
      <c r="B185">
        <f t="shared" si="16"/>
        <v>56.333333333333336</v>
      </c>
      <c r="C185">
        <f>A185/12</f>
        <v>14.083333333333334</v>
      </c>
      <c r="D185">
        <f>IF(A185=0,$E$2+$E$3/$C$4,IF(A185&lt;$C$4,$E$3/$C$4,0))</f>
        <v>0</v>
      </c>
      <c r="E185">
        <f t="shared" si="17"/>
        <v>122.37780945429698</v>
      </c>
      <c r="F185">
        <f t="shared" si="18"/>
        <v>122.37780945429698</v>
      </c>
      <c r="G185">
        <f t="shared" si="19"/>
        <v>0</v>
      </c>
      <c r="H185">
        <f t="shared" si="20"/>
        <v>-122.37780945429698</v>
      </c>
      <c r="I185">
        <f t="shared" si="21"/>
        <v>2.7246742689825973</v>
      </c>
      <c r="J185">
        <f t="shared" si="22"/>
        <v>-333.43966851457822</v>
      </c>
      <c r="K185">
        <f t="shared" si="23"/>
        <v>-146435.73088383226</v>
      </c>
    </row>
    <row r="186" spans="1:11" x14ac:dyDescent="0.2">
      <c r="A186">
        <v>170</v>
      </c>
      <c r="B186">
        <f t="shared" si="16"/>
        <v>56.666666666666664</v>
      </c>
      <c r="C186">
        <f>A186/12</f>
        <v>14.166666666666666</v>
      </c>
      <c r="D186">
        <f>IF(A186=0,$E$2+$E$3/$C$4,IF(A186&lt;$C$4,$E$3/$C$4,0))</f>
        <v>0</v>
      </c>
      <c r="E186">
        <f t="shared" si="17"/>
        <v>122.37780945429698</v>
      </c>
      <c r="F186">
        <f t="shared" si="18"/>
        <v>122.37780945429698</v>
      </c>
      <c r="G186">
        <f t="shared" si="19"/>
        <v>0</v>
      </c>
      <c r="H186">
        <f t="shared" si="20"/>
        <v>-122.37780945429698</v>
      </c>
      <c r="I186">
        <f t="shared" si="21"/>
        <v>2.7104129049129226</v>
      </c>
      <c r="J186">
        <f t="shared" si="22"/>
        <v>-331.69439401990121</v>
      </c>
      <c r="K186">
        <f t="shared" si="23"/>
        <v>-146767.42527785216</v>
      </c>
    </row>
    <row r="187" spans="1:11" x14ac:dyDescent="0.2">
      <c r="A187">
        <v>171</v>
      </c>
      <c r="B187">
        <f t="shared" si="16"/>
        <v>57</v>
      </c>
      <c r="C187">
        <f>A187/12</f>
        <v>14.25</v>
      </c>
      <c r="D187">
        <f>IF(A187=0,$E$2+$E$3/$C$4,IF(A187&lt;$C$4,$E$3/$C$4,0))</f>
        <v>0</v>
      </c>
      <c r="E187">
        <f t="shared" si="17"/>
        <v>122.37780945429698</v>
      </c>
      <c r="F187">
        <f t="shared" si="18"/>
        <v>122.37780945429698</v>
      </c>
      <c r="G187">
        <f t="shared" si="19"/>
        <v>2237.3522865969721</v>
      </c>
      <c r="H187">
        <f t="shared" si="20"/>
        <v>2114.9744771426754</v>
      </c>
      <c r="I187">
        <f t="shared" si="21"/>
        <v>2.6962261870156152</v>
      </c>
      <c r="J187">
        <f t="shared" si="22"/>
        <v>5702.44957014174</v>
      </c>
      <c r="K187">
        <f t="shared" si="23"/>
        <v>-141064.97570771043</v>
      </c>
    </row>
    <row r="188" spans="1:11" x14ac:dyDescent="0.2">
      <c r="A188">
        <v>172</v>
      </c>
      <c r="B188">
        <f t="shared" si="16"/>
        <v>57.333333333333336</v>
      </c>
      <c r="C188">
        <f>A188/12</f>
        <v>14.333333333333334</v>
      </c>
      <c r="D188">
        <f>IF(A188=0,$E$2+$E$3/$C$4,IF(A188&lt;$C$4,$E$3/$C$4,0))</f>
        <v>0</v>
      </c>
      <c r="E188">
        <f t="shared" si="17"/>
        <v>122.37780945429698</v>
      </c>
      <c r="F188">
        <f t="shared" si="18"/>
        <v>122.37780945429698</v>
      </c>
      <c r="G188">
        <f t="shared" si="19"/>
        <v>0</v>
      </c>
      <c r="H188">
        <f t="shared" si="20"/>
        <v>-122.37780945429698</v>
      </c>
      <c r="I188">
        <f t="shared" si="21"/>
        <v>2.6821137245811317</v>
      </c>
      <c r="J188">
        <f t="shared" si="22"/>
        <v>-328.23120232154452</v>
      </c>
      <c r="K188">
        <f t="shared" si="23"/>
        <v>-141393.20691003196</v>
      </c>
    </row>
    <row r="189" spans="1:11" x14ac:dyDescent="0.2">
      <c r="A189">
        <v>173</v>
      </c>
      <c r="B189">
        <f t="shared" si="16"/>
        <v>57.666666666666664</v>
      </c>
      <c r="C189">
        <f>A189/12</f>
        <v>14.416666666666666</v>
      </c>
      <c r="D189">
        <f>IF(A189=0,$E$2+$E$3/$C$4,IF(A189&lt;$C$4,$E$3/$C$4,0))</f>
        <v>0</v>
      </c>
      <c r="E189">
        <f t="shared" si="17"/>
        <v>122.37780945429698</v>
      </c>
      <c r="F189">
        <f t="shared" si="18"/>
        <v>122.37780945429698</v>
      </c>
      <c r="G189">
        <f t="shared" si="19"/>
        <v>0</v>
      </c>
      <c r="H189">
        <f t="shared" si="20"/>
        <v>-122.37780945429698</v>
      </c>
      <c r="I189">
        <f t="shared" si="21"/>
        <v>2.6680751289449618</v>
      </c>
      <c r="J189">
        <f t="shared" si="22"/>
        <v>-326.51318973977538</v>
      </c>
      <c r="K189">
        <f t="shared" si="23"/>
        <v>-141719.72009977174</v>
      </c>
    </row>
    <row r="190" spans="1:11" x14ac:dyDescent="0.2">
      <c r="A190">
        <v>174</v>
      </c>
      <c r="B190">
        <f t="shared" si="16"/>
        <v>58</v>
      </c>
      <c r="C190">
        <f>A190/12</f>
        <v>14.5</v>
      </c>
      <c r="D190">
        <f>IF(A190=0,$E$2+$E$3/$C$4,IF(A190&lt;$C$4,$E$3/$C$4,0))</f>
        <v>0</v>
      </c>
      <c r="E190">
        <f t="shared" si="17"/>
        <v>122.37780945429698</v>
      </c>
      <c r="F190">
        <f t="shared" si="18"/>
        <v>122.37780945429698</v>
      </c>
      <c r="G190">
        <f t="shared" si="19"/>
        <v>2237.3522865969721</v>
      </c>
      <c r="H190">
        <f t="shared" si="20"/>
        <v>2114.9744771426754</v>
      </c>
      <c r="I190">
        <f t="shared" si="21"/>
        <v>2.6541100134769255</v>
      </c>
      <c r="J190">
        <f t="shared" si="22"/>
        <v>5613.3749380324998</v>
      </c>
      <c r="K190">
        <f t="shared" si="23"/>
        <v>-136106.34516173924</v>
      </c>
    </row>
    <row r="191" spans="1:11" x14ac:dyDescent="0.2">
      <c r="A191">
        <v>175</v>
      </c>
      <c r="B191">
        <f t="shared" si="16"/>
        <v>58.333333333333336</v>
      </c>
      <c r="C191">
        <f>A191/12</f>
        <v>14.583333333333334</v>
      </c>
      <c r="D191">
        <f>IF(A191=0,$E$2+$E$3/$C$4,IF(A191&lt;$C$4,$E$3/$C$4,0))</f>
        <v>0</v>
      </c>
      <c r="E191">
        <f t="shared" si="17"/>
        <v>122.37780945429698</v>
      </c>
      <c r="F191">
        <f t="shared" si="18"/>
        <v>122.37780945429698</v>
      </c>
      <c r="G191">
        <f t="shared" si="19"/>
        <v>0</v>
      </c>
      <c r="H191">
        <f t="shared" si="20"/>
        <v>-122.37780945429698</v>
      </c>
      <c r="I191">
        <f t="shared" si="21"/>
        <v>2.6402179935705252</v>
      </c>
      <c r="J191">
        <f t="shared" si="22"/>
        <v>-323.10409453498005</v>
      </c>
      <c r="K191">
        <f t="shared" si="23"/>
        <v>-136429.44925627421</v>
      </c>
    </row>
    <row r="192" spans="1:11" x14ac:dyDescent="0.2">
      <c r="A192">
        <v>176</v>
      </c>
      <c r="B192">
        <f t="shared" si="16"/>
        <v>58.666666666666664</v>
      </c>
      <c r="C192">
        <f>A192/12</f>
        <v>14.666666666666666</v>
      </c>
      <c r="D192">
        <f>IF(A192=0,$E$2+$E$3/$C$4,IF(A192&lt;$C$4,$E$3/$C$4,0))</f>
        <v>0</v>
      </c>
      <c r="E192">
        <f t="shared" si="17"/>
        <v>122.37780945429698</v>
      </c>
      <c r="F192">
        <f t="shared" si="18"/>
        <v>122.37780945429698</v>
      </c>
      <c r="G192">
        <f t="shared" si="19"/>
        <v>0</v>
      </c>
      <c r="H192">
        <f t="shared" si="20"/>
        <v>-122.37780945429698</v>
      </c>
      <c r="I192">
        <f t="shared" si="21"/>
        <v>2.626398686632351</v>
      </c>
      <c r="J192">
        <f t="shared" si="22"/>
        <v>-321.41291802370966</v>
      </c>
      <c r="K192">
        <f t="shared" si="23"/>
        <v>-136750.86217429792</v>
      </c>
    </row>
    <row r="193" spans="1:11" x14ac:dyDescent="0.2">
      <c r="A193">
        <v>177</v>
      </c>
      <c r="B193">
        <f t="shared" si="16"/>
        <v>59</v>
      </c>
      <c r="C193">
        <f>A193/12</f>
        <v>14.75</v>
      </c>
      <c r="D193">
        <f>IF(A193=0,$E$2+$E$3/$C$4,IF(A193&lt;$C$4,$E$3/$C$4,0))</f>
        <v>0</v>
      </c>
      <c r="E193">
        <f t="shared" si="17"/>
        <v>122.37780945429698</v>
      </c>
      <c r="F193">
        <f t="shared" si="18"/>
        <v>122.37780945429698</v>
      </c>
      <c r="G193">
        <f t="shared" si="19"/>
        <v>2237.3522865969721</v>
      </c>
      <c r="H193">
        <f t="shared" si="20"/>
        <v>2114.9744771426754</v>
      </c>
      <c r="I193">
        <f t="shared" si="21"/>
        <v>2.6126517120715476</v>
      </c>
      <c r="J193">
        <f t="shared" si="22"/>
        <v>5525.6916886944373</v>
      </c>
      <c r="K193">
        <f t="shared" si="23"/>
        <v>-131225.17048560348</v>
      </c>
    </row>
    <row r="194" spans="1:11" x14ac:dyDescent="0.2">
      <c r="A194">
        <v>178</v>
      </c>
      <c r="B194">
        <f t="shared" si="16"/>
        <v>59.333333333333336</v>
      </c>
      <c r="C194">
        <f>A194/12</f>
        <v>14.833333333333334</v>
      </c>
      <c r="D194">
        <f>IF(A194=0,$E$2+$E$3/$C$4,IF(A194&lt;$C$4,$E$3/$C$4,0))</f>
        <v>0</v>
      </c>
      <c r="E194">
        <f t="shared" si="17"/>
        <v>122.37780945429698</v>
      </c>
      <c r="F194">
        <f t="shared" si="18"/>
        <v>122.37780945429698</v>
      </c>
      <c r="G194">
        <f t="shared" si="19"/>
        <v>0</v>
      </c>
      <c r="H194">
        <f t="shared" si="20"/>
        <v>-122.37780945429698</v>
      </c>
      <c r="I194">
        <f t="shared" si="21"/>
        <v>2.5989766912893293</v>
      </c>
      <c r="J194">
        <f t="shared" si="22"/>
        <v>-318.05707430276476</v>
      </c>
      <c r="K194">
        <f t="shared" si="23"/>
        <v>-131543.22755990626</v>
      </c>
    </row>
    <row r="195" spans="1:11" x14ac:dyDescent="0.2">
      <c r="A195">
        <v>179</v>
      </c>
      <c r="B195">
        <f t="shared" si="16"/>
        <v>59.666666666666664</v>
      </c>
      <c r="C195">
        <f>A195/12</f>
        <v>14.916666666666666</v>
      </c>
      <c r="D195">
        <f>IF(A195=0,$E$2+$E$3/$C$4,IF(A195&lt;$C$4,$E$3/$C$4,0))</f>
        <v>0</v>
      </c>
      <c r="E195">
        <f t="shared" si="17"/>
        <v>122.37780945429698</v>
      </c>
      <c r="F195">
        <f t="shared" si="18"/>
        <v>122.37780945429698</v>
      </c>
      <c r="G195">
        <f t="shared" si="19"/>
        <v>0</v>
      </c>
      <c r="H195">
        <f t="shared" si="20"/>
        <v>-122.37780945429698</v>
      </c>
      <c r="I195">
        <f t="shared" si="21"/>
        <v>2.5853732476685565</v>
      </c>
      <c r="J195">
        <f t="shared" si="22"/>
        <v>-316.39231467141957</v>
      </c>
      <c r="K195">
        <f t="shared" si="23"/>
        <v>-131859.61987457768</v>
      </c>
    </row>
    <row r="196" spans="1:11" x14ac:dyDescent="0.2">
      <c r="A196">
        <v>180</v>
      </c>
      <c r="B196">
        <f t="shared" si="16"/>
        <v>60</v>
      </c>
      <c r="C196">
        <f>A196/12</f>
        <v>15</v>
      </c>
      <c r="D196">
        <f>IF(A196=0,$E$2+$E$3/$C$4,IF(A196&lt;$C$4,$E$3/$C$4,0))</f>
        <v>0</v>
      </c>
      <c r="E196">
        <f t="shared" si="17"/>
        <v>122.37780945429698</v>
      </c>
      <c r="F196">
        <f t="shared" si="18"/>
        <v>122.37780945429698</v>
      </c>
      <c r="G196">
        <f t="shared" si="19"/>
        <v>2237.3522865969721</v>
      </c>
      <c r="H196">
        <f t="shared" si="20"/>
        <v>2114.9744771426754</v>
      </c>
      <c r="I196">
        <f t="shared" si="21"/>
        <v>2.5718410065633579</v>
      </c>
      <c r="J196">
        <f t="shared" si="22"/>
        <v>5439.3780881504299</v>
      </c>
      <c r="K196">
        <f t="shared" si="23"/>
        <v>-126420.24178642724</v>
      </c>
    </row>
    <row r="197" spans="1:11" x14ac:dyDescent="0.2">
      <c r="A197">
        <v>181</v>
      </c>
      <c r="B197">
        <f t="shared" si="16"/>
        <v>60.333333333333336</v>
      </c>
      <c r="C197">
        <f>A197/12</f>
        <v>15.083333333333334</v>
      </c>
      <c r="D197">
        <f>IF(A197=0,$E$2+$E$3/$C$4,IF(A197&lt;$C$4,$E$3/$C$4,0))</f>
        <v>0</v>
      </c>
      <c r="E197">
        <f t="shared" si="17"/>
        <v>126.04914373792592</v>
      </c>
      <c r="F197">
        <f t="shared" si="18"/>
        <v>126.04914373792592</v>
      </c>
      <c r="G197">
        <f t="shared" si="19"/>
        <v>0</v>
      </c>
      <c r="H197">
        <f t="shared" si="20"/>
        <v>-126.04914373792592</v>
      </c>
      <c r="I197">
        <f t="shared" si="21"/>
        <v>2.558379595288824</v>
      </c>
      <c r="J197">
        <f t="shared" si="22"/>
        <v>-322.48155734273769</v>
      </c>
      <c r="K197">
        <f t="shared" si="23"/>
        <v>-126742.72334376998</v>
      </c>
    </row>
    <row r="198" spans="1:11" x14ac:dyDescent="0.2">
      <c r="A198">
        <v>182</v>
      </c>
      <c r="B198">
        <f t="shared" si="16"/>
        <v>60.666666666666664</v>
      </c>
      <c r="C198">
        <f>A198/12</f>
        <v>15.166666666666666</v>
      </c>
      <c r="D198">
        <f>IF(A198=0,$E$2+$E$3/$C$4,IF(A198&lt;$C$4,$E$3/$C$4,0))</f>
        <v>0</v>
      </c>
      <c r="E198">
        <f t="shared" si="17"/>
        <v>126.04914373792592</v>
      </c>
      <c r="F198">
        <f t="shared" si="18"/>
        <v>126.04914373792592</v>
      </c>
      <c r="G198">
        <f t="shared" si="19"/>
        <v>0</v>
      </c>
      <c r="H198">
        <f t="shared" si="20"/>
        <v>-126.04914373792592</v>
      </c>
      <c r="I198">
        <f t="shared" si="21"/>
        <v>2.5449886431107256</v>
      </c>
      <c r="J198">
        <f t="shared" si="22"/>
        <v>-320.79363928685291</v>
      </c>
      <c r="K198">
        <f t="shared" si="23"/>
        <v>-127063.51698305683</v>
      </c>
    </row>
    <row r="199" spans="1:11" x14ac:dyDescent="0.2">
      <c r="A199">
        <v>183</v>
      </c>
      <c r="B199">
        <f t="shared" si="16"/>
        <v>61</v>
      </c>
      <c r="C199">
        <f>A199/12</f>
        <v>15.25</v>
      </c>
      <c r="D199">
        <f>IF(A199=0,$E$2+$E$3/$C$4,IF(A199&lt;$C$4,$E$3/$C$4,0))</f>
        <v>0</v>
      </c>
      <c r="E199">
        <f t="shared" si="17"/>
        <v>126.04914373792592</v>
      </c>
      <c r="F199">
        <f t="shared" si="18"/>
        <v>126.04914373792592</v>
      </c>
      <c r="G199">
        <f t="shared" si="19"/>
        <v>2226.1655251639872</v>
      </c>
      <c r="H199">
        <f t="shared" si="20"/>
        <v>2100.1163814260613</v>
      </c>
      <c r="I199">
        <f t="shared" si="21"/>
        <v>2.5316677812353197</v>
      </c>
      <c r="J199">
        <f t="shared" si="22"/>
        <v>5316.7969797008645</v>
      </c>
      <c r="K199">
        <f t="shared" si="23"/>
        <v>-121746.72000335596</v>
      </c>
    </row>
    <row r="200" spans="1:11" x14ac:dyDescent="0.2">
      <c r="A200">
        <v>184</v>
      </c>
      <c r="B200">
        <f t="shared" si="16"/>
        <v>61.333333333333336</v>
      </c>
      <c r="C200">
        <f>A200/12</f>
        <v>15.333333333333334</v>
      </c>
      <c r="D200">
        <f>IF(A200=0,$E$2+$E$3/$C$4,IF(A200&lt;$C$4,$E$3/$C$4,0))</f>
        <v>0</v>
      </c>
      <c r="E200">
        <f t="shared" si="17"/>
        <v>126.04914373792592</v>
      </c>
      <c r="F200">
        <f t="shared" si="18"/>
        <v>126.04914373792592</v>
      </c>
      <c r="G200">
        <f t="shared" si="19"/>
        <v>0</v>
      </c>
      <c r="H200">
        <f t="shared" si="20"/>
        <v>-126.04914373792592</v>
      </c>
      <c r="I200">
        <f t="shared" si="21"/>
        <v>2.5184166427991848</v>
      </c>
      <c r="J200">
        <f t="shared" si="22"/>
        <v>-317.44426140017924</v>
      </c>
      <c r="K200">
        <f t="shared" si="23"/>
        <v>-122064.16426475614</v>
      </c>
    </row>
    <row r="201" spans="1:11" x14ac:dyDescent="0.2">
      <c r="A201">
        <v>185</v>
      </c>
      <c r="B201">
        <f t="shared" si="16"/>
        <v>61.666666666666664</v>
      </c>
      <c r="C201">
        <f>A201/12</f>
        <v>15.416666666666666</v>
      </c>
      <c r="D201">
        <f>IF(A201=0,$E$2+$E$3/$C$4,IF(A201&lt;$C$4,$E$3/$C$4,0))</f>
        <v>0</v>
      </c>
      <c r="E201">
        <f t="shared" si="17"/>
        <v>126.04914373792592</v>
      </c>
      <c r="F201">
        <f t="shared" si="18"/>
        <v>126.04914373792592</v>
      </c>
      <c r="G201">
        <f t="shared" si="19"/>
        <v>0</v>
      </c>
      <c r="H201">
        <f t="shared" si="20"/>
        <v>-126.04914373792592</v>
      </c>
      <c r="I201">
        <f t="shared" si="21"/>
        <v>2.5052348628591194</v>
      </c>
      <c r="J201">
        <f t="shared" si="22"/>
        <v>-315.78270932579227</v>
      </c>
      <c r="K201">
        <f t="shared" si="23"/>
        <v>-122379.94697408193</v>
      </c>
    </row>
    <row r="202" spans="1:11" x14ac:dyDescent="0.2">
      <c r="A202">
        <v>186</v>
      </c>
      <c r="B202">
        <f t="shared" si="16"/>
        <v>62</v>
      </c>
      <c r="C202">
        <f>A202/12</f>
        <v>15.5</v>
      </c>
      <c r="D202">
        <f>IF(A202=0,$E$2+$E$3/$C$4,IF(A202&lt;$C$4,$E$3/$C$4,0))</f>
        <v>0</v>
      </c>
      <c r="E202">
        <f t="shared" si="17"/>
        <v>126.04914373792592</v>
      </c>
      <c r="F202">
        <f t="shared" si="18"/>
        <v>126.04914373792592</v>
      </c>
      <c r="G202">
        <f t="shared" si="19"/>
        <v>2226.1655251639872</v>
      </c>
      <c r="H202">
        <f t="shared" si="20"/>
        <v>2100.1163814260613</v>
      </c>
      <c r="I202">
        <f t="shared" si="21"/>
        <v>2.4921220783820899</v>
      </c>
      <c r="J202">
        <f t="shared" si="22"/>
        <v>5233.7464013237895</v>
      </c>
      <c r="K202">
        <f t="shared" si="23"/>
        <v>-117146.20057275814</v>
      </c>
    </row>
    <row r="203" spans="1:11" x14ac:dyDescent="0.2">
      <c r="A203">
        <v>187</v>
      </c>
      <c r="B203">
        <f t="shared" si="16"/>
        <v>62.333333333333336</v>
      </c>
      <c r="C203">
        <f>A203/12</f>
        <v>15.583333333333334</v>
      </c>
      <c r="D203">
        <f>IF(A203=0,$E$2+$E$3/$C$4,IF(A203&lt;$C$4,$E$3/$C$4,0))</f>
        <v>0</v>
      </c>
      <c r="E203">
        <f t="shared" si="17"/>
        <v>126.04914373792592</v>
      </c>
      <c r="F203">
        <f t="shared" si="18"/>
        <v>126.04914373792592</v>
      </c>
      <c r="G203">
        <f t="shared" si="19"/>
        <v>0</v>
      </c>
      <c r="H203">
        <f t="shared" si="20"/>
        <v>-126.04914373792592</v>
      </c>
      <c r="I203">
        <f t="shared" si="21"/>
        <v>2.4790779282352351</v>
      </c>
      <c r="J203">
        <f t="shared" si="22"/>
        <v>-312.48565011364275</v>
      </c>
      <c r="K203">
        <f t="shared" si="23"/>
        <v>-117458.68622287178</v>
      </c>
    </row>
    <row r="204" spans="1:11" x14ac:dyDescent="0.2">
      <c r="A204">
        <v>188</v>
      </c>
      <c r="B204">
        <f t="shared" si="16"/>
        <v>62.666666666666664</v>
      </c>
      <c r="C204">
        <f>A204/12</f>
        <v>15.666666666666666</v>
      </c>
      <c r="D204">
        <f>IF(A204=0,$E$2+$E$3/$C$4,IF(A204&lt;$C$4,$E$3/$C$4,0))</f>
        <v>0</v>
      </c>
      <c r="E204">
        <f t="shared" si="17"/>
        <v>126.04914373792592</v>
      </c>
      <c r="F204">
        <f t="shared" si="18"/>
        <v>126.04914373792592</v>
      </c>
      <c r="G204">
        <f t="shared" si="19"/>
        <v>0</v>
      </c>
      <c r="H204">
        <f t="shared" si="20"/>
        <v>-126.04914373792592</v>
      </c>
      <c r="I204">
        <f t="shared" si="21"/>
        <v>2.4661020531759168</v>
      </c>
      <c r="J204">
        <f t="shared" si="22"/>
        <v>-310.85005217316535</v>
      </c>
      <c r="K204">
        <f t="shared" si="23"/>
        <v>-117769.53627504494</v>
      </c>
    </row>
    <row r="205" spans="1:11" x14ac:dyDescent="0.2">
      <c r="A205">
        <v>189</v>
      </c>
      <c r="B205">
        <f t="shared" si="16"/>
        <v>63</v>
      </c>
      <c r="C205">
        <f>A205/12</f>
        <v>15.75</v>
      </c>
      <c r="D205">
        <f>IF(A205=0,$E$2+$E$3/$C$4,IF(A205&lt;$C$4,$E$3/$C$4,0))</f>
        <v>0</v>
      </c>
      <c r="E205">
        <f t="shared" si="17"/>
        <v>126.04914373792592</v>
      </c>
      <c r="F205">
        <f t="shared" si="18"/>
        <v>126.04914373792592</v>
      </c>
      <c r="G205">
        <f t="shared" si="19"/>
        <v>2226.1655251639872</v>
      </c>
      <c r="H205">
        <f t="shared" si="20"/>
        <v>2100.1163814260613</v>
      </c>
      <c r="I205">
        <f t="shared" si="21"/>
        <v>2.4531940958418286</v>
      </c>
      <c r="J205">
        <f t="shared" si="22"/>
        <v>5151.9931074951191</v>
      </c>
      <c r="K205">
        <f t="shared" si="23"/>
        <v>-112617.54316754983</v>
      </c>
    </row>
    <row r="206" spans="1:11" x14ac:dyDescent="0.2">
      <c r="A206">
        <v>190</v>
      </c>
      <c r="B206">
        <f t="shared" si="16"/>
        <v>63.333333333333336</v>
      </c>
      <c r="C206">
        <f>A206/12</f>
        <v>15.833333333333334</v>
      </c>
      <c r="D206">
        <f>IF(A206=0,$E$2+$E$3/$C$4,IF(A206&lt;$C$4,$E$3/$C$4,0))</f>
        <v>0</v>
      </c>
      <c r="E206">
        <f t="shared" si="17"/>
        <v>126.04914373792592</v>
      </c>
      <c r="F206">
        <f t="shared" si="18"/>
        <v>126.04914373792592</v>
      </c>
      <c r="G206">
        <f t="shared" si="19"/>
        <v>0</v>
      </c>
      <c r="H206">
        <f t="shared" si="20"/>
        <v>-126.04914373792592</v>
      </c>
      <c r="I206">
        <f t="shared" si="21"/>
        <v>2.4403537007411544</v>
      </c>
      <c r="J206">
        <f t="shared" si="22"/>
        <v>-307.60449439610125</v>
      </c>
      <c r="K206">
        <f t="shared" si="23"/>
        <v>-112925.14766194593</v>
      </c>
    </row>
    <row r="207" spans="1:11" x14ac:dyDescent="0.2">
      <c r="A207">
        <v>191</v>
      </c>
      <c r="B207">
        <f t="shared" si="16"/>
        <v>63.666666666666664</v>
      </c>
      <c r="C207">
        <f>A207/12</f>
        <v>15.916666666666666</v>
      </c>
      <c r="D207">
        <f>IF(A207=0,$E$2+$E$3/$C$4,IF(A207&lt;$C$4,$E$3/$C$4,0))</f>
        <v>0</v>
      </c>
      <c r="E207">
        <f t="shared" si="17"/>
        <v>126.04914373792592</v>
      </c>
      <c r="F207">
        <f t="shared" si="18"/>
        <v>126.04914373792592</v>
      </c>
      <c r="G207">
        <f t="shared" si="19"/>
        <v>0</v>
      </c>
      <c r="H207">
        <f t="shared" si="20"/>
        <v>-126.04914373792592</v>
      </c>
      <c r="I207">
        <f t="shared" si="21"/>
        <v>2.4275805142427762</v>
      </c>
      <c r="J207">
        <f t="shared" si="22"/>
        <v>-305.99444517517583</v>
      </c>
      <c r="K207">
        <f t="shared" si="23"/>
        <v>-113231.14210712111</v>
      </c>
    </row>
    <row r="208" spans="1:11" x14ac:dyDescent="0.2">
      <c r="A208">
        <v>192</v>
      </c>
      <c r="B208">
        <f t="shared" si="16"/>
        <v>64</v>
      </c>
      <c r="C208">
        <f>A208/12</f>
        <v>16</v>
      </c>
      <c r="D208">
        <f>IF(A208=0,$E$2+$E$3/$C$4,IF(A208&lt;$C$4,$E$3/$C$4,0))</f>
        <v>0</v>
      </c>
      <c r="E208">
        <f t="shared" si="17"/>
        <v>126.04914373792592</v>
      </c>
      <c r="F208">
        <f t="shared" si="18"/>
        <v>126.04914373792592</v>
      </c>
      <c r="G208">
        <f t="shared" si="19"/>
        <v>2226.1655251639872</v>
      </c>
      <c r="H208">
        <f t="shared" si="20"/>
        <v>2100.1163814260613</v>
      </c>
      <c r="I208">
        <f t="shared" si="21"/>
        <v>2.4148741845665338</v>
      </c>
      <c r="J208">
        <f t="shared" si="22"/>
        <v>5071.5168340910795</v>
      </c>
      <c r="K208">
        <f t="shared" si="23"/>
        <v>-108159.62527303003</v>
      </c>
    </row>
    <row r="209" spans="1:11" x14ac:dyDescent="0.2">
      <c r="A209">
        <v>193</v>
      </c>
      <c r="B209">
        <f t="shared" ref="B209:B272" si="24">A209/3</f>
        <v>64.333333333333329</v>
      </c>
      <c r="C209">
        <f>A209/12</f>
        <v>16.083333333333332</v>
      </c>
      <c r="D209">
        <f>IF(A209=0,$E$2+$E$3/$C$4,IF(A209&lt;$C$4,$E$3/$C$4,0))</f>
        <v>0</v>
      </c>
      <c r="E209">
        <f t="shared" ref="E209:E272" si="25">IF(C209&lt;=$E$6,0,($E$7/12)*(1+$E$9)^(_xlfn.FLOOR.MATH(C208)-$E$6))</f>
        <v>129.83061805006369</v>
      </c>
      <c r="F209">
        <f t="shared" ref="F209:F272" si="26">D209+E209</f>
        <v>129.83061805006369</v>
      </c>
      <c r="G209">
        <f t="shared" ref="G209:G272" si="27">IF(INT(A209/3)=B209,IF(A209&lt;=$K$2,0,($K$4*$K$6/4)*(1-IF(C209&lt;$K$10,0,$L$9))^(_xlfn.FLOOR.MATH(C208))),0)</f>
        <v>0</v>
      </c>
      <c r="H209">
        <f t="shared" ref="H209:H272" si="28">G209-F209</f>
        <v>-129.83061805006369</v>
      </c>
      <c r="I209">
        <f t="shared" ref="I209:I272" si="29">(1+$P$3)^($F$11-C209)</f>
        <v>2.402234361773544</v>
      </c>
      <c r="J209">
        <f t="shared" ref="J209:J272" si="30">H209*I209</f>
        <v>-311.88357189015949</v>
      </c>
      <c r="K209">
        <f t="shared" si="23"/>
        <v>-108471.50884492019</v>
      </c>
    </row>
    <row r="210" spans="1:11" x14ac:dyDescent="0.2">
      <c r="A210">
        <v>194</v>
      </c>
      <c r="B210">
        <f t="shared" si="24"/>
        <v>64.666666666666671</v>
      </c>
      <c r="C210">
        <f>A210/12</f>
        <v>16.166666666666668</v>
      </c>
      <c r="D210">
        <f>IF(A210=0,$E$2+$E$3/$C$4,IF(A210&lt;$C$4,$E$3/$C$4,0))</f>
        <v>0</v>
      </c>
      <c r="E210">
        <f t="shared" si="25"/>
        <v>129.83061805006369</v>
      </c>
      <c r="F210">
        <f t="shared" si="26"/>
        <v>129.83061805006369</v>
      </c>
      <c r="G210">
        <f t="shared" si="27"/>
        <v>0</v>
      </c>
      <c r="H210">
        <f t="shared" si="28"/>
        <v>-129.83061805006369</v>
      </c>
      <c r="I210">
        <f t="shared" si="29"/>
        <v>2.3896606977565495</v>
      </c>
      <c r="J210">
        <f t="shared" si="30"/>
        <v>-310.25112531967926</v>
      </c>
      <c r="K210">
        <f t="shared" ref="K210:K273" si="31">K209+J210</f>
        <v>-108781.75997023987</v>
      </c>
    </row>
    <row r="211" spans="1:11" x14ac:dyDescent="0.2">
      <c r="A211">
        <v>195</v>
      </c>
      <c r="B211">
        <f t="shared" si="24"/>
        <v>65</v>
      </c>
      <c r="C211">
        <f>A211/12</f>
        <v>16.25</v>
      </c>
      <c r="D211">
        <f>IF(A211=0,$E$2+$E$3/$C$4,IF(A211&lt;$C$4,$E$3/$C$4,0))</f>
        <v>0</v>
      </c>
      <c r="E211">
        <f t="shared" si="25"/>
        <v>129.83061805006369</v>
      </c>
      <c r="F211">
        <f t="shared" si="26"/>
        <v>129.83061805006369</v>
      </c>
      <c r="G211">
        <f t="shared" si="27"/>
        <v>2215.0346975381672</v>
      </c>
      <c r="H211">
        <f t="shared" si="28"/>
        <v>2085.2040794881036</v>
      </c>
      <c r="I211">
        <f t="shared" si="29"/>
        <v>2.3771528462303468</v>
      </c>
      <c r="J211">
        <f t="shared" si="30"/>
        <v>4956.8488125262757</v>
      </c>
      <c r="K211">
        <f t="shared" si="31"/>
        <v>-103824.91115771359</v>
      </c>
    </row>
    <row r="212" spans="1:11" x14ac:dyDescent="0.2">
      <c r="A212">
        <v>196</v>
      </c>
      <c r="B212">
        <f t="shared" si="24"/>
        <v>65.333333333333329</v>
      </c>
      <c r="C212">
        <f>A212/12</f>
        <v>16.333333333333332</v>
      </c>
      <c r="D212">
        <f>IF(A212=0,$E$2+$E$3/$C$4,IF(A212&lt;$C$4,$E$3/$C$4,0))</f>
        <v>0</v>
      </c>
      <c r="E212">
        <f t="shared" si="25"/>
        <v>129.83061805006369</v>
      </c>
      <c r="F212">
        <f t="shared" si="26"/>
        <v>129.83061805006369</v>
      </c>
      <c r="G212">
        <f t="shared" si="27"/>
        <v>0</v>
      </c>
      <c r="H212">
        <f t="shared" si="28"/>
        <v>-129.83061805006369</v>
      </c>
      <c r="I212">
        <f t="shared" si="29"/>
        <v>2.3647104627222397</v>
      </c>
      <c r="J212">
        <f t="shared" si="30"/>
        <v>-307.0118208846805</v>
      </c>
      <c r="K212">
        <f t="shared" si="31"/>
        <v>-104131.92297859828</v>
      </c>
    </row>
    <row r="213" spans="1:11" x14ac:dyDescent="0.2">
      <c r="A213">
        <v>197</v>
      </c>
      <c r="B213">
        <f t="shared" si="24"/>
        <v>65.666666666666671</v>
      </c>
      <c r="C213">
        <f>A213/12</f>
        <v>16.416666666666668</v>
      </c>
      <c r="D213">
        <f>IF(A213=0,$E$2+$E$3/$C$4,IF(A213&lt;$C$4,$E$3/$C$4,0))</f>
        <v>0</v>
      </c>
      <c r="E213">
        <f t="shared" si="25"/>
        <v>129.83061805006369</v>
      </c>
      <c r="F213">
        <f t="shared" si="26"/>
        <v>129.83061805006369</v>
      </c>
      <c r="G213">
        <f t="shared" si="27"/>
        <v>0</v>
      </c>
      <c r="H213">
        <f t="shared" si="28"/>
        <v>-129.83061805006369</v>
      </c>
      <c r="I213">
        <f t="shared" si="29"/>
        <v>2.3523332045625533</v>
      </c>
      <c r="J213">
        <f t="shared" si="30"/>
        <v>-305.40487380804319</v>
      </c>
      <c r="K213">
        <f t="shared" si="31"/>
        <v>-104437.32785240632</v>
      </c>
    </row>
    <row r="214" spans="1:11" x14ac:dyDescent="0.2">
      <c r="A214">
        <v>198</v>
      </c>
      <c r="B214">
        <f t="shared" si="24"/>
        <v>66</v>
      </c>
      <c r="C214">
        <f>A214/12</f>
        <v>16.5</v>
      </c>
      <c r="D214">
        <f>IF(A214=0,$E$2+$E$3/$C$4,IF(A214&lt;$C$4,$E$3/$C$4,0))</f>
        <v>0</v>
      </c>
      <c r="E214">
        <f t="shared" si="25"/>
        <v>129.83061805006369</v>
      </c>
      <c r="F214">
        <f t="shared" si="26"/>
        <v>129.83061805006369</v>
      </c>
      <c r="G214">
        <f t="shared" si="27"/>
        <v>2215.0346975381672</v>
      </c>
      <c r="H214">
        <f t="shared" si="28"/>
        <v>2085.2040794881036</v>
      </c>
      <c r="I214">
        <f t="shared" si="29"/>
        <v>2.3400207308752021</v>
      </c>
      <c r="J214">
        <f t="shared" si="30"/>
        <v>4879.4207741077053</v>
      </c>
      <c r="K214">
        <f t="shared" si="31"/>
        <v>-99557.907078298609</v>
      </c>
    </row>
    <row r="215" spans="1:11" x14ac:dyDescent="0.2">
      <c r="A215">
        <v>199</v>
      </c>
      <c r="B215">
        <f t="shared" si="24"/>
        <v>66.333333333333329</v>
      </c>
      <c r="C215">
        <f>A215/12</f>
        <v>16.583333333333332</v>
      </c>
      <c r="D215">
        <f>IF(A215=0,$E$2+$E$3/$C$4,IF(A215&lt;$C$4,$E$3/$C$4,0))</f>
        <v>0</v>
      </c>
      <c r="E215">
        <f t="shared" si="25"/>
        <v>129.83061805006369</v>
      </c>
      <c r="F215">
        <f t="shared" si="26"/>
        <v>129.83061805006369</v>
      </c>
      <c r="G215">
        <f t="shared" si="27"/>
        <v>0</v>
      </c>
      <c r="H215">
        <f t="shared" si="28"/>
        <v>-129.83061805006369</v>
      </c>
      <c r="I215">
        <f t="shared" si="29"/>
        <v>2.3277727025682959</v>
      </c>
      <c r="J215">
        <f t="shared" si="30"/>
        <v>-302.21616865450892</v>
      </c>
      <c r="K215">
        <f t="shared" si="31"/>
        <v>-99860.123246953124</v>
      </c>
    </row>
    <row r="216" spans="1:11" x14ac:dyDescent="0.2">
      <c r="A216">
        <v>200</v>
      </c>
      <c r="B216">
        <f t="shared" si="24"/>
        <v>66.666666666666671</v>
      </c>
      <c r="C216">
        <f>A216/12</f>
        <v>16.666666666666668</v>
      </c>
      <c r="D216">
        <f>IF(A216=0,$E$2+$E$3/$C$4,IF(A216&lt;$C$4,$E$3/$C$4,0))</f>
        <v>0</v>
      </c>
      <c r="E216">
        <f t="shared" si="25"/>
        <v>129.83061805006369</v>
      </c>
      <c r="F216">
        <f t="shared" si="26"/>
        <v>129.83061805006369</v>
      </c>
      <c r="G216">
        <f t="shared" si="27"/>
        <v>0</v>
      </c>
      <c r="H216">
        <f t="shared" si="28"/>
        <v>-129.83061805006369</v>
      </c>
      <c r="I216">
        <f t="shared" si="29"/>
        <v>2.3155887823248045</v>
      </c>
      <c r="J216">
        <f t="shared" si="30"/>
        <v>-300.63432275902375</v>
      </c>
      <c r="K216">
        <f t="shared" si="31"/>
        <v>-100160.75756971215</v>
      </c>
    </row>
    <row r="217" spans="1:11" x14ac:dyDescent="0.2">
      <c r="A217">
        <v>201</v>
      </c>
      <c r="B217">
        <f t="shared" si="24"/>
        <v>67</v>
      </c>
      <c r="C217">
        <f>A217/12</f>
        <v>16.75</v>
      </c>
      <c r="D217">
        <f>IF(A217=0,$E$2+$E$3/$C$4,IF(A217&lt;$C$4,$E$3/$C$4,0))</f>
        <v>0</v>
      </c>
      <c r="E217">
        <f t="shared" si="25"/>
        <v>129.83061805006369</v>
      </c>
      <c r="F217">
        <f t="shared" si="26"/>
        <v>129.83061805006369</v>
      </c>
      <c r="G217">
        <f t="shared" si="27"/>
        <v>2215.0346975381672</v>
      </c>
      <c r="H217">
        <f t="shared" si="28"/>
        <v>2085.2040794881036</v>
      </c>
      <c r="I217">
        <f t="shared" si="29"/>
        <v>2.3034686345932665</v>
      </c>
      <c r="J217">
        <f t="shared" si="30"/>
        <v>4803.2021938267708</v>
      </c>
      <c r="K217">
        <f t="shared" si="31"/>
        <v>-95357.555375885378</v>
      </c>
    </row>
    <row r="218" spans="1:11" x14ac:dyDescent="0.2">
      <c r="A218">
        <v>202</v>
      </c>
      <c r="B218">
        <f t="shared" si="24"/>
        <v>67.333333333333329</v>
      </c>
      <c r="C218">
        <f>A218/12</f>
        <v>16.833333333333332</v>
      </c>
      <c r="D218">
        <f>IF(A218=0,$E$2+$E$3/$C$4,IF(A218&lt;$C$4,$E$3/$C$4,0))</f>
        <v>0</v>
      </c>
      <c r="E218">
        <f t="shared" si="25"/>
        <v>129.83061805006369</v>
      </c>
      <c r="F218">
        <f t="shared" si="26"/>
        <v>129.83061805006369</v>
      </c>
      <c r="G218">
        <f t="shared" si="27"/>
        <v>0</v>
      </c>
      <c r="H218">
        <f t="shared" si="28"/>
        <v>-129.83061805006369</v>
      </c>
      <c r="I218">
        <f t="shared" si="29"/>
        <v>2.291411925578549</v>
      </c>
      <c r="J218">
        <f t="shared" si="30"/>
        <v>-297.49542650514957</v>
      </c>
      <c r="K218">
        <f t="shared" si="31"/>
        <v>-95655.050802390528</v>
      </c>
    </row>
    <row r="219" spans="1:11" x14ac:dyDescent="0.2">
      <c r="A219">
        <v>203</v>
      </c>
      <c r="B219">
        <f t="shared" si="24"/>
        <v>67.666666666666671</v>
      </c>
      <c r="C219">
        <f>A219/12</f>
        <v>16.916666666666668</v>
      </c>
      <c r="D219">
        <f>IF(A219=0,$E$2+$E$3/$C$4,IF(A219&lt;$C$4,$E$3/$C$4,0))</f>
        <v>0</v>
      </c>
      <c r="E219">
        <f t="shared" si="25"/>
        <v>129.83061805006369</v>
      </c>
      <c r="F219">
        <f t="shared" si="26"/>
        <v>129.83061805006369</v>
      </c>
      <c r="G219">
        <f t="shared" si="27"/>
        <v>0</v>
      </c>
      <c r="H219">
        <f t="shared" si="28"/>
        <v>-129.83061805006369</v>
      </c>
      <c r="I219">
        <f t="shared" si="29"/>
        <v>2.2794183232326533</v>
      </c>
      <c r="J219">
        <f t="shared" si="30"/>
        <v>-295.93828969993524</v>
      </c>
      <c r="K219">
        <f t="shared" si="31"/>
        <v>-95950.989092090458</v>
      </c>
    </row>
    <row r="220" spans="1:11" x14ac:dyDescent="0.2">
      <c r="A220">
        <v>204</v>
      </c>
      <c r="B220">
        <f t="shared" si="24"/>
        <v>68</v>
      </c>
      <c r="C220">
        <f>A220/12</f>
        <v>17</v>
      </c>
      <c r="D220">
        <f>IF(A220=0,$E$2+$E$3/$C$4,IF(A220&lt;$C$4,$E$3/$C$4,0))</f>
        <v>0</v>
      </c>
      <c r="E220">
        <f t="shared" si="25"/>
        <v>129.83061805006369</v>
      </c>
      <c r="F220">
        <f t="shared" si="26"/>
        <v>129.83061805006369</v>
      </c>
      <c r="G220">
        <f t="shared" si="27"/>
        <v>2215.0346975381672</v>
      </c>
      <c r="H220">
        <f t="shared" si="28"/>
        <v>2085.2040794881036</v>
      </c>
      <c r="I220">
        <f t="shared" si="29"/>
        <v>2.2674874972455719</v>
      </c>
      <c r="J220">
        <f t="shared" si="30"/>
        <v>4728.1741794447362</v>
      </c>
      <c r="K220">
        <f t="shared" si="31"/>
        <v>-91222.814912645728</v>
      </c>
    </row>
    <row r="221" spans="1:11" x14ac:dyDescent="0.2">
      <c r="A221">
        <v>205</v>
      </c>
      <c r="B221">
        <f t="shared" si="24"/>
        <v>68.333333333333329</v>
      </c>
      <c r="C221">
        <f>A221/12</f>
        <v>17.083333333333332</v>
      </c>
      <c r="D221">
        <f>IF(A221=0,$E$2+$E$3/$C$4,IF(A221&lt;$C$4,$E$3/$C$4,0))</f>
        <v>0</v>
      </c>
      <c r="E221">
        <f t="shared" si="25"/>
        <v>133.72553659156557</v>
      </c>
      <c r="F221">
        <f t="shared" si="26"/>
        <v>133.72553659156557</v>
      </c>
      <c r="G221">
        <f t="shared" si="27"/>
        <v>0</v>
      </c>
      <c r="H221">
        <f t="shared" si="28"/>
        <v>-133.72553659156557</v>
      </c>
      <c r="I221">
        <f t="shared" si="29"/>
        <v>2.2556191190361914</v>
      </c>
      <c r="J221">
        <f t="shared" si="30"/>
        <v>-301.63387703930908</v>
      </c>
      <c r="K221">
        <f t="shared" si="31"/>
        <v>-91524.448789685033</v>
      </c>
    </row>
    <row r="222" spans="1:11" x14ac:dyDescent="0.2">
      <c r="A222">
        <v>206</v>
      </c>
      <c r="B222">
        <f t="shared" si="24"/>
        <v>68.666666666666671</v>
      </c>
      <c r="C222">
        <f>A222/12</f>
        <v>17.166666666666668</v>
      </c>
      <c r="D222">
        <f>IF(A222=0,$E$2+$E$3/$C$4,IF(A222&lt;$C$4,$E$3/$C$4,0))</f>
        <v>0</v>
      </c>
      <c r="E222">
        <f t="shared" si="25"/>
        <v>133.72553659156557</v>
      </c>
      <c r="F222">
        <f t="shared" si="26"/>
        <v>133.72553659156557</v>
      </c>
      <c r="G222">
        <f t="shared" si="27"/>
        <v>0</v>
      </c>
      <c r="H222">
        <f t="shared" si="28"/>
        <v>-133.72553659156557</v>
      </c>
      <c r="I222">
        <f t="shared" si="29"/>
        <v>2.2438128617432391</v>
      </c>
      <c r="J222">
        <f t="shared" si="30"/>
        <v>-300.05507894767101</v>
      </c>
      <c r="K222">
        <f t="shared" si="31"/>
        <v>-91824.503868632703</v>
      </c>
    </row>
    <row r="223" spans="1:11" x14ac:dyDescent="0.2">
      <c r="A223">
        <v>207</v>
      </c>
      <c r="B223">
        <f t="shared" si="24"/>
        <v>69</v>
      </c>
      <c r="C223">
        <f>A223/12</f>
        <v>17.25</v>
      </c>
      <c r="D223">
        <f>IF(A223=0,$E$2+$E$3/$C$4,IF(A223&lt;$C$4,$E$3/$C$4,0))</f>
        <v>0</v>
      </c>
      <c r="E223">
        <f t="shared" si="25"/>
        <v>133.72553659156557</v>
      </c>
      <c r="F223">
        <f t="shared" si="26"/>
        <v>133.72553659156557</v>
      </c>
      <c r="G223">
        <f t="shared" si="27"/>
        <v>2203.9595240504764</v>
      </c>
      <c r="H223">
        <f t="shared" si="28"/>
        <v>2070.2339874589106</v>
      </c>
      <c r="I223">
        <f t="shared" si="29"/>
        <v>2.2320684002162885</v>
      </c>
      <c r="J223">
        <f t="shared" si="30"/>
        <v>4620.9038644607981</v>
      </c>
      <c r="K223">
        <f t="shared" si="31"/>
        <v>-87203.600004171909</v>
      </c>
    </row>
    <row r="224" spans="1:11" x14ac:dyDescent="0.2">
      <c r="A224">
        <v>208</v>
      </c>
      <c r="B224">
        <f t="shared" si="24"/>
        <v>69.333333333333329</v>
      </c>
      <c r="C224">
        <f>A224/12</f>
        <v>17.333333333333332</v>
      </c>
      <c r="D224">
        <f>IF(A224=0,$E$2+$E$3/$C$4,IF(A224&lt;$C$4,$E$3/$C$4,0))</f>
        <v>0</v>
      </c>
      <c r="E224">
        <f t="shared" si="25"/>
        <v>133.72553659156557</v>
      </c>
      <c r="F224">
        <f t="shared" si="26"/>
        <v>133.72553659156557</v>
      </c>
      <c r="G224">
        <f t="shared" si="27"/>
        <v>0</v>
      </c>
      <c r="H224">
        <f t="shared" si="28"/>
        <v>-133.72553659156557</v>
      </c>
      <c r="I224">
        <f t="shared" si="29"/>
        <v>2.2203854110067978</v>
      </c>
      <c r="J224">
        <f t="shared" si="30"/>
        <v>-296.92223052696789</v>
      </c>
      <c r="K224">
        <f t="shared" si="31"/>
        <v>-87500.522234698874</v>
      </c>
    </row>
    <row r="225" spans="1:11" x14ac:dyDescent="0.2">
      <c r="A225">
        <v>209</v>
      </c>
      <c r="B225">
        <f t="shared" si="24"/>
        <v>69.666666666666671</v>
      </c>
      <c r="C225">
        <f>A225/12</f>
        <v>17.416666666666668</v>
      </c>
      <c r="D225">
        <f>IF(A225=0,$E$2+$E$3/$C$4,IF(A225&lt;$C$4,$E$3/$C$4,0))</f>
        <v>0</v>
      </c>
      <c r="E225">
        <f t="shared" si="25"/>
        <v>133.72553659156557</v>
      </c>
      <c r="F225">
        <f t="shared" si="26"/>
        <v>133.72553659156557</v>
      </c>
      <c r="G225">
        <f t="shared" si="27"/>
        <v>0</v>
      </c>
      <c r="H225">
        <f t="shared" si="28"/>
        <v>-133.72553659156557</v>
      </c>
      <c r="I225">
        <f t="shared" si="29"/>
        <v>2.2087635723592052</v>
      </c>
      <c r="J225">
        <f t="shared" si="30"/>
        <v>-295.36809391763796</v>
      </c>
      <c r="K225">
        <f t="shared" si="31"/>
        <v>-87795.890328616515</v>
      </c>
    </row>
    <row r="226" spans="1:11" x14ac:dyDescent="0.2">
      <c r="A226">
        <v>210</v>
      </c>
      <c r="B226">
        <f t="shared" si="24"/>
        <v>70</v>
      </c>
      <c r="C226">
        <f>A226/12</f>
        <v>17.5</v>
      </c>
      <c r="D226">
        <f>IF(A226=0,$E$2+$E$3/$C$4,IF(A226&lt;$C$4,$E$3/$C$4,0))</f>
        <v>0</v>
      </c>
      <c r="E226">
        <f t="shared" si="25"/>
        <v>133.72553659156557</v>
      </c>
      <c r="F226">
        <f t="shared" si="26"/>
        <v>133.72553659156557</v>
      </c>
      <c r="G226">
        <f t="shared" si="27"/>
        <v>2203.9595240504764</v>
      </c>
      <c r="H226">
        <f t="shared" si="28"/>
        <v>2070.2339874589106</v>
      </c>
      <c r="I226">
        <f t="shared" si="29"/>
        <v>2.1972025642020676</v>
      </c>
      <c r="J226">
        <f t="shared" si="30"/>
        <v>4548.7234257429891</v>
      </c>
      <c r="K226">
        <f t="shared" si="31"/>
        <v>-83247.16690287352</v>
      </c>
    </row>
    <row r="227" spans="1:11" x14ac:dyDescent="0.2">
      <c r="A227">
        <v>211</v>
      </c>
      <c r="B227">
        <f t="shared" si="24"/>
        <v>70.333333333333329</v>
      </c>
      <c r="C227">
        <f>A227/12</f>
        <v>17.583333333333332</v>
      </c>
      <c r="D227">
        <f>IF(A227=0,$E$2+$E$3/$C$4,IF(A227&lt;$C$4,$E$3/$C$4,0))</f>
        <v>0</v>
      </c>
      <c r="E227">
        <f t="shared" si="25"/>
        <v>133.72553659156557</v>
      </c>
      <c r="F227">
        <f t="shared" si="26"/>
        <v>133.72553659156557</v>
      </c>
      <c r="G227">
        <f t="shared" si="27"/>
        <v>0</v>
      </c>
      <c r="H227">
        <f t="shared" si="28"/>
        <v>-133.72553659156557</v>
      </c>
      <c r="I227">
        <f t="shared" si="29"/>
        <v>2.1857020681392449</v>
      </c>
      <c r="J227">
        <f t="shared" si="30"/>
        <v>-292.28418189121516</v>
      </c>
      <c r="K227">
        <f t="shared" si="31"/>
        <v>-83539.451084764733</v>
      </c>
    </row>
    <row r="228" spans="1:11" x14ac:dyDescent="0.2">
      <c r="A228">
        <v>212</v>
      </c>
      <c r="B228">
        <f t="shared" si="24"/>
        <v>70.666666666666671</v>
      </c>
      <c r="C228">
        <f>A228/12</f>
        <v>17.666666666666668</v>
      </c>
      <c r="D228">
        <f>IF(A228=0,$E$2+$E$3/$C$4,IF(A228&lt;$C$4,$E$3/$C$4,0))</f>
        <v>0</v>
      </c>
      <c r="E228">
        <f t="shared" si="25"/>
        <v>133.72553659156557</v>
      </c>
      <c r="F228">
        <f t="shared" si="26"/>
        <v>133.72553659156557</v>
      </c>
      <c r="G228">
        <f t="shared" si="27"/>
        <v>0</v>
      </c>
      <c r="H228">
        <f t="shared" si="28"/>
        <v>-133.72553659156557</v>
      </c>
      <c r="I228">
        <f t="shared" si="29"/>
        <v>2.1742617674411311</v>
      </c>
      <c r="J228">
        <f t="shared" si="30"/>
        <v>-290.75432154159103</v>
      </c>
      <c r="K228">
        <f t="shared" si="31"/>
        <v>-83830.205406306326</v>
      </c>
    </row>
    <row r="229" spans="1:11" x14ac:dyDescent="0.2">
      <c r="A229">
        <v>213</v>
      </c>
      <c r="B229">
        <f t="shared" si="24"/>
        <v>71</v>
      </c>
      <c r="C229">
        <f>A229/12</f>
        <v>17.75</v>
      </c>
      <c r="D229">
        <f>IF(A229=0,$E$2+$E$3/$C$4,IF(A229&lt;$C$4,$E$3/$C$4,0))</f>
        <v>0</v>
      </c>
      <c r="E229">
        <f t="shared" si="25"/>
        <v>133.72553659156557</v>
      </c>
      <c r="F229">
        <f t="shared" si="26"/>
        <v>133.72553659156557</v>
      </c>
      <c r="G229">
        <f t="shared" si="27"/>
        <v>2203.9595240504764</v>
      </c>
      <c r="H229">
        <f t="shared" si="28"/>
        <v>2070.2339874589106</v>
      </c>
      <c r="I229">
        <f t="shared" si="29"/>
        <v>2.1628813470359312</v>
      </c>
      <c r="J229">
        <f t="shared" si="30"/>
        <v>4477.6704754746952</v>
      </c>
      <c r="K229">
        <f t="shared" si="31"/>
        <v>-79352.534930831636</v>
      </c>
    </row>
    <row r="230" spans="1:11" x14ac:dyDescent="0.2">
      <c r="A230">
        <v>214</v>
      </c>
      <c r="B230">
        <f t="shared" si="24"/>
        <v>71.333333333333329</v>
      </c>
      <c r="C230">
        <f>A230/12</f>
        <v>17.833333333333332</v>
      </c>
      <c r="D230">
        <f>IF(A230=0,$E$2+$E$3/$C$4,IF(A230&lt;$C$4,$E$3/$C$4,0))</f>
        <v>0</v>
      </c>
      <c r="E230">
        <f t="shared" si="25"/>
        <v>133.72553659156557</v>
      </c>
      <c r="F230">
        <f t="shared" si="26"/>
        <v>133.72553659156557</v>
      </c>
      <c r="G230">
        <f t="shared" si="27"/>
        <v>0</v>
      </c>
      <c r="H230">
        <f t="shared" si="28"/>
        <v>-133.72553659156557</v>
      </c>
      <c r="I230">
        <f t="shared" si="29"/>
        <v>2.1515604935009853</v>
      </c>
      <c r="J230">
        <f t="shared" si="30"/>
        <v>-287.7185815026329</v>
      </c>
      <c r="K230">
        <f t="shared" si="31"/>
        <v>-79640.253512334268</v>
      </c>
    </row>
    <row r="231" spans="1:11" x14ac:dyDescent="0.2">
      <c r="A231">
        <v>215</v>
      </c>
      <c r="B231">
        <f t="shared" si="24"/>
        <v>71.666666666666671</v>
      </c>
      <c r="C231">
        <f>A231/12</f>
        <v>17.916666666666668</v>
      </c>
      <c r="D231">
        <f>IF(A231=0,$E$2+$E$3/$C$4,IF(A231&lt;$C$4,$E$3/$C$4,0))</f>
        <v>0</v>
      </c>
      <c r="E231">
        <f t="shared" si="25"/>
        <v>133.72553659156557</v>
      </c>
      <c r="F231">
        <f t="shared" si="26"/>
        <v>133.72553659156557</v>
      </c>
      <c r="G231">
        <f t="shared" si="27"/>
        <v>0</v>
      </c>
      <c r="H231">
        <f t="shared" si="28"/>
        <v>-133.72553659156557</v>
      </c>
      <c r="I231">
        <f t="shared" si="29"/>
        <v>2.1402988950541348</v>
      </c>
      <c r="J231">
        <f t="shared" si="30"/>
        <v>-286.21261820744905</v>
      </c>
      <c r="K231">
        <f t="shared" si="31"/>
        <v>-79926.46613054171</v>
      </c>
    </row>
    <row r="232" spans="1:11" x14ac:dyDescent="0.2">
      <c r="A232">
        <v>216</v>
      </c>
      <c r="B232">
        <f t="shared" si="24"/>
        <v>72</v>
      </c>
      <c r="C232">
        <f>A232/12</f>
        <v>18</v>
      </c>
      <c r="D232">
        <f>IF(A232=0,$E$2+$E$3/$C$4,IF(A232&lt;$C$4,$E$3/$C$4,0))</f>
        <v>0</v>
      </c>
      <c r="E232">
        <f t="shared" si="25"/>
        <v>133.72553659156557</v>
      </c>
      <c r="F232">
        <f t="shared" si="26"/>
        <v>133.72553659156557</v>
      </c>
      <c r="G232">
        <f t="shared" si="27"/>
        <v>2203.9595240504764</v>
      </c>
      <c r="H232">
        <f t="shared" si="28"/>
        <v>2070.2339874589106</v>
      </c>
      <c r="I232">
        <f t="shared" si="29"/>
        <v>2.1290962415451378</v>
      </c>
      <c r="J232">
        <f t="shared" si="30"/>
        <v>4407.7274018177704</v>
      </c>
      <c r="K232">
        <f t="shared" si="31"/>
        <v>-75518.73872872394</v>
      </c>
    </row>
    <row r="233" spans="1:11" x14ac:dyDescent="0.2">
      <c r="A233">
        <v>217</v>
      </c>
      <c r="B233">
        <f t="shared" si="24"/>
        <v>72.333333333333329</v>
      </c>
      <c r="C233">
        <f>A233/12</f>
        <v>18.083333333333332</v>
      </c>
      <c r="D233">
        <f>IF(A233=0,$E$2+$E$3/$C$4,IF(A233&lt;$C$4,$E$3/$C$4,0))</f>
        <v>0</v>
      </c>
      <c r="E233">
        <f t="shared" si="25"/>
        <v>137.73730268931254</v>
      </c>
      <c r="F233">
        <f t="shared" si="26"/>
        <v>137.73730268931254</v>
      </c>
      <c r="G233">
        <f t="shared" si="27"/>
        <v>0</v>
      </c>
      <c r="H233">
        <f t="shared" si="28"/>
        <v>-137.73730268931254</v>
      </c>
      <c r="I233">
        <f t="shared" si="29"/>
        <v>2.1179522244471283</v>
      </c>
      <c r="J233">
        <f t="shared" si="30"/>
        <v>-291.72102662017693</v>
      </c>
      <c r="K233">
        <f t="shared" si="31"/>
        <v>-75810.459755344113</v>
      </c>
    </row>
    <row r="234" spans="1:11" x14ac:dyDescent="0.2">
      <c r="A234">
        <v>218</v>
      </c>
      <c r="B234">
        <f t="shared" si="24"/>
        <v>72.666666666666671</v>
      </c>
      <c r="C234">
        <f>A234/12</f>
        <v>18.166666666666668</v>
      </c>
      <c r="D234">
        <f>IF(A234=0,$E$2+$E$3/$C$4,IF(A234&lt;$C$4,$E$3/$C$4,0))</f>
        <v>0</v>
      </c>
      <c r="E234">
        <f t="shared" si="25"/>
        <v>137.73730268931254</v>
      </c>
      <c r="F234">
        <f t="shared" si="26"/>
        <v>137.73730268931254</v>
      </c>
      <c r="G234">
        <f t="shared" si="27"/>
        <v>0</v>
      </c>
      <c r="H234">
        <f t="shared" si="28"/>
        <v>-137.73730268931254</v>
      </c>
      <c r="I234">
        <f t="shared" si="29"/>
        <v>2.1068665368481119</v>
      </c>
      <c r="J234">
        <f t="shared" si="30"/>
        <v>-290.19411391183206</v>
      </c>
      <c r="K234">
        <f t="shared" si="31"/>
        <v>-76100.653869255941</v>
      </c>
    </row>
    <row r="235" spans="1:11" x14ac:dyDescent="0.2">
      <c r="A235">
        <v>219</v>
      </c>
      <c r="B235">
        <f t="shared" si="24"/>
        <v>73</v>
      </c>
      <c r="C235">
        <f>A235/12</f>
        <v>18.25</v>
      </c>
      <c r="D235">
        <f>IF(A235=0,$E$2+$E$3/$C$4,IF(A235&lt;$C$4,$E$3/$C$4,0))</f>
        <v>0</v>
      </c>
      <c r="E235">
        <f t="shared" si="25"/>
        <v>137.73730268931254</v>
      </c>
      <c r="F235">
        <f t="shared" si="26"/>
        <v>137.73730268931254</v>
      </c>
      <c r="G235">
        <f t="shared" si="27"/>
        <v>2192.9397264302243</v>
      </c>
      <c r="H235">
        <f t="shared" si="28"/>
        <v>2055.2024237409119</v>
      </c>
      <c r="I235">
        <f t="shared" si="29"/>
        <v>2.0958388734425246</v>
      </c>
      <c r="J235">
        <f t="shared" si="30"/>
        <v>4307.3731324694991</v>
      </c>
      <c r="K235">
        <f t="shared" si="31"/>
        <v>-71793.280736786444</v>
      </c>
    </row>
    <row r="236" spans="1:11" x14ac:dyDescent="0.2">
      <c r="A236">
        <v>220</v>
      </c>
      <c r="B236">
        <f t="shared" si="24"/>
        <v>73.333333333333329</v>
      </c>
      <c r="C236">
        <f>A236/12</f>
        <v>18.333333333333332</v>
      </c>
      <c r="D236">
        <f>IF(A236=0,$E$2+$E$3/$C$4,IF(A236&lt;$C$4,$E$3/$C$4,0))</f>
        <v>0</v>
      </c>
      <c r="E236">
        <f t="shared" si="25"/>
        <v>137.73730268931254</v>
      </c>
      <c r="F236">
        <f t="shared" si="26"/>
        <v>137.73730268931254</v>
      </c>
      <c r="G236">
        <f t="shared" si="27"/>
        <v>0</v>
      </c>
      <c r="H236">
        <f t="shared" si="28"/>
        <v>-137.73730268931254</v>
      </c>
      <c r="I236">
        <f t="shared" si="29"/>
        <v>2.084868930522815</v>
      </c>
      <c r="J236">
        <f t="shared" si="30"/>
        <v>-287.1642229509643</v>
      </c>
      <c r="K236">
        <f t="shared" si="31"/>
        <v>-72080.444959737404</v>
      </c>
    </row>
    <row r="237" spans="1:11" x14ac:dyDescent="0.2">
      <c r="A237">
        <v>221</v>
      </c>
      <c r="B237">
        <f t="shared" si="24"/>
        <v>73.666666666666671</v>
      </c>
      <c r="C237">
        <f>A237/12</f>
        <v>18.416666666666668</v>
      </c>
      <c r="D237">
        <f>IF(A237=0,$E$2+$E$3/$C$4,IF(A237&lt;$C$4,$E$3/$C$4,0))</f>
        <v>0</v>
      </c>
      <c r="E237">
        <f t="shared" si="25"/>
        <v>137.73730268931254</v>
      </c>
      <c r="F237">
        <f t="shared" si="26"/>
        <v>137.73730268931254</v>
      </c>
      <c r="G237">
        <f t="shared" si="27"/>
        <v>0</v>
      </c>
      <c r="H237">
        <f t="shared" si="28"/>
        <v>-137.73730268931254</v>
      </c>
      <c r="I237">
        <f t="shared" si="29"/>
        <v>2.0739564059710847</v>
      </c>
      <c r="J237">
        <f t="shared" si="30"/>
        <v>-285.66116125367807</v>
      </c>
      <c r="K237">
        <f t="shared" si="31"/>
        <v>-72366.106120991084</v>
      </c>
    </row>
    <row r="238" spans="1:11" x14ac:dyDescent="0.2">
      <c r="A238">
        <v>222</v>
      </c>
      <c r="B238">
        <f t="shared" si="24"/>
        <v>74</v>
      </c>
      <c r="C238">
        <f>A238/12</f>
        <v>18.5</v>
      </c>
      <c r="D238">
        <f>IF(A238=0,$E$2+$E$3/$C$4,IF(A238&lt;$C$4,$E$3/$C$4,0))</f>
        <v>0</v>
      </c>
      <c r="E238">
        <f t="shared" si="25"/>
        <v>137.73730268931254</v>
      </c>
      <c r="F238">
        <f t="shared" si="26"/>
        <v>137.73730268931254</v>
      </c>
      <c r="G238">
        <f t="shared" si="27"/>
        <v>2192.9397264302243</v>
      </c>
      <c r="H238">
        <f t="shared" si="28"/>
        <v>2055.2024237409119</v>
      </c>
      <c r="I238">
        <f t="shared" si="29"/>
        <v>2.0631009992507678</v>
      </c>
      <c r="J238">
        <f t="shared" si="30"/>
        <v>4240.0901740824756</v>
      </c>
      <c r="K238">
        <f t="shared" si="31"/>
        <v>-68126.015946908607</v>
      </c>
    </row>
    <row r="239" spans="1:11" x14ac:dyDescent="0.2">
      <c r="A239">
        <v>223</v>
      </c>
      <c r="B239">
        <f t="shared" si="24"/>
        <v>74.333333333333329</v>
      </c>
      <c r="C239">
        <f>A239/12</f>
        <v>18.583333333333332</v>
      </c>
      <c r="D239">
        <f>IF(A239=0,$E$2+$E$3/$C$4,IF(A239&lt;$C$4,$E$3/$C$4,0))</f>
        <v>0</v>
      </c>
      <c r="E239">
        <f t="shared" si="25"/>
        <v>137.73730268931254</v>
      </c>
      <c r="F239">
        <f t="shared" si="26"/>
        <v>137.73730268931254</v>
      </c>
      <c r="G239">
        <f t="shared" si="27"/>
        <v>0</v>
      </c>
      <c r="H239">
        <f t="shared" si="28"/>
        <v>-137.73730268931254</v>
      </c>
      <c r="I239">
        <f t="shared" si="29"/>
        <v>2.0523024113983523</v>
      </c>
      <c r="J239">
        <f t="shared" si="30"/>
        <v>-282.67859844878092</v>
      </c>
      <c r="K239">
        <f t="shared" si="31"/>
        <v>-68408.694545357386</v>
      </c>
    </row>
    <row r="240" spans="1:11" x14ac:dyDescent="0.2">
      <c r="A240">
        <v>224</v>
      </c>
      <c r="B240">
        <f t="shared" si="24"/>
        <v>74.666666666666671</v>
      </c>
      <c r="C240">
        <f>A240/12</f>
        <v>18.666666666666668</v>
      </c>
      <c r="D240">
        <f>IF(A240=0,$E$2+$E$3/$C$4,IF(A240&lt;$C$4,$E$3/$C$4,0))</f>
        <v>0</v>
      </c>
      <c r="E240">
        <f t="shared" si="25"/>
        <v>137.73730268931254</v>
      </c>
      <c r="F240">
        <f t="shared" si="26"/>
        <v>137.73730268931254</v>
      </c>
      <c r="G240">
        <f t="shared" si="27"/>
        <v>0</v>
      </c>
      <c r="H240">
        <f t="shared" si="28"/>
        <v>-137.73730268931254</v>
      </c>
      <c r="I240">
        <f t="shared" si="29"/>
        <v>2.0415603450151463</v>
      </c>
      <c r="J240">
        <f t="shared" si="30"/>
        <v>-281.19901519984853</v>
      </c>
      <c r="K240">
        <f t="shared" si="31"/>
        <v>-68689.893560557233</v>
      </c>
    </row>
    <row r="241" spans="1:11" x14ac:dyDescent="0.2">
      <c r="A241">
        <v>225</v>
      </c>
      <c r="B241">
        <f t="shared" si="24"/>
        <v>75</v>
      </c>
      <c r="C241">
        <f>A241/12</f>
        <v>18.75</v>
      </c>
      <c r="D241">
        <f>IF(A241=0,$E$2+$E$3/$C$4,IF(A241&lt;$C$4,$E$3/$C$4,0))</f>
        <v>0</v>
      </c>
      <c r="E241">
        <f t="shared" si="25"/>
        <v>137.73730268931254</v>
      </c>
      <c r="F241">
        <f t="shared" si="26"/>
        <v>137.73730268931254</v>
      </c>
      <c r="G241">
        <f t="shared" si="27"/>
        <v>2192.9397264302243</v>
      </c>
      <c r="H241">
        <f t="shared" si="28"/>
        <v>2055.2024237409119</v>
      </c>
      <c r="I241">
        <f t="shared" si="29"/>
        <v>2.0308745042590903</v>
      </c>
      <c r="J241">
        <f t="shared" si="30"/>
        <v>4173.8582034669053</v>
      </c>
      <c r="K241">
        <f t="shared" si="31"/>
        <v>-64516.035357090324</v>
      </c>
    </row>
    <row r="242" spans="1:11" x14ac:dyDescent="0.2">
      <c r="A242">
        <v>226</v>
      </c>
      <c r="B242">
        <f t="shared" si="24"/>
        <v>75.333333333333329</v>
      </c>
      <c r="C242">
        <f>A242/12</f>
        <v>18.833333333333332</v>
      </c>
      <c r="D242">
        <f>IF(A242=0,$E$2+$E$3/$C$4,IF(A242&lt;$C$4,$E$3/$C$4,0))</f>
        <v>0</v>
      </c>
      <c r="E242">
        <f t="shared" si="25"/>
        <v>137.73730268931254</v>
      </c>
      <c r="F242">
        <f t="shared" si="26"/>
        <v>137.73730268931254</v>
      </c>
      <c r="G242">
        <f t="shared" si="27"/>
        <v>0</v>
      </c>
      <c r="H242">
        <f t="shared" si="28"/>
        <v>-137.73730268931254</v>
      </c>
      <c r="I242">
        <f t="shared" si="29"/>
        <v>2.0202445948366061</v>
      </c>
      <c r="J242">
        <f t="shared" si="30"/>
        <v>-278.26304126545722</v>
      </c>
      <c r="K242">
        <f t="shared" si="31"/>
        <v>-64794.298398355779</v>
      </c>
    </row>
    <row r="243" spans="1:11" x14ac:dyDescent="0.2">
      <c r="A243">
        <v>227</v>
      </c>
      <c r="B243">
        <f t="shared" si="24"/>
        <v>75.666666666666671</v>
      </c>
      <c r="C243">
        <f>A243/12</f>
        <v>18.916666666666668</v>
      </c>
      <c r="D243">
        <f>IF(A243=0,$E$2+$E$3/$C$4,IF(A243&lt;$C$4,$E$3/$C$4,0))</f>
        <v>0</v>
      </c>
      <c r="E243">
        <f t="shared" si="25"/>
        <v>137.73730268931254</v>
      </c>
      <c r="F243">
        <f t="shared" si="26"/>
        <v>137.73730268931254</v>
      </c>
      <c r="G243">
        <f t="shared" si="27"/>
        <v>0</v>
      </c>
      <c r="H243">
        <f t="shared" si="28"/>
        <v>-137.73730268931254</v>
      </c>
      <c r="I243">
        <f t="shared" si="29"/>
        <v>2.0096703239944929</v>
      </c>
      <c r="J243">
        <f t="shared" si="30"/>
        <v>-276.80656972175825</v>
      </c>
      <c r="K243">
        <f t="shared" si="31"/>
        <v>-65071.10496807754</v>
      </c>
    </row>
    <row r="244" spans="1:11" x14ac:dyDescent="0.2">
      <c r="A244">
        <v>228</v>
      </c>
      <c r="B244">
        <f t="shared" si="24"/>
        <v>76</v>
      </c>
      <c r="C244">
        <f>A244/12</f>
        <v>19</v>
      </c>
      <c r="D244">
        <f>IF(A244=0,$E$2+$E$3/$C$4,IF(A244&lt;$C$4,$E$3/$C$4,0))</f>
        <v>0</v>
      </c>
      <c r="E244">
        <f t="shared" si="25"/>
        <v>137.73730268931254</v>
      </c>
      <c r="F244">
        <f t="shared" si="26"/>
        <v>137.73730268931254</v>
      </c>
      <c r="G244">
        <f t="shared" si="27"/>
        <v>2192.9397264302243</v>
      </c>
      <c r="H244">
        <f t="shared" si="28"/>
        <v>2055.2024237409119</v>
      </c>
      <c r="I244">
        <f t="shared" si="29"/>
        <v>1.9991514005118667</v>
      </c>
      <c r="J244">
        <f t="shared" si="30"/>
        <v>4108.6608037570268</v>
      </c>
      <c r="K244">
        <f t="shared" si="31"/>
        <v>-60962.444164320514</v>
      </c>
    </row>
    <row r="245" spans="1:11" x14ac:dyDescent="0.2">
      <c r="A245">
        <v>229</v>
      </c>
      <c r="B245">
        <f t="shared" si="24"/>
        <v>76.333333333333329</v>
      </c>
      <c r="C245">
        <f>A245/12</f>
        <v>19.083333333333332</v>
      </c>
      <c r="D245">
        <f>IF(A245=0,$E$2+$E$3/$C$4,IF(A245&lt;$C$4,$E$3/$C$4,0))</f>
        <v>0</v>
      </c>
      <c r="E245">
        <f t="shared" si="25"/>
        <v>141.86942176999193</v>
      </c>
      <c r="F245">
        <f t="shared" si="26"/>
        <v>141.86942176999193</v>
      </c>
      <c r="G245">
        <f t="shared" si="27"/>
        <v>0</v>
      </c>
      <c r="H245">
        <f t="shared" si="28"/>
        <v>-141.86942176999193</v>
      </c>
      <c r="I245">
        <f t="shared" si="29"/>
        <v>1.9886875346921393</v>
      </c>
      <c r="J245">
        <f t="shared" si="30"/>
        <v>-282.13395062796457</v>
      </c>
      <c r="K245">
        <f t="shared" si="31"/>
        <v>-61244.578114948476</v>
      </c>
    </row>
    <row r="246" spans="1:11" x14ac:dyDescent="0.2">
      <c r="A246">
        <v>230</v>
      </c>
      <c r="B246">
        <f t="shared" si="24"/>
        <v>76.666666666666671</v>
      </c>
      <c r="C246">
        <f>A246/12</f>
        <v>19.166666666666668</v>
      </c>
      <c r="D246">
        <f>IF(A246=0,$E$2+$E$3/$C$4,IF(A246&lt;$C$4,$E$3/$C$4,0))</f>
        <v>0</v>
      </c>
      <c r="E246">
        <f t="shared" si="25"/>
        <v>141.86942176999193</v>
      </c>
      <c r="F246">
        <f t="shared" si="26"/>
        <v>141.86942176999193</v>
      </c>
      <c r="G246">
        <f t="shared" si="27"/>
        <v>0</v>
      </c>
      <c r="H246">
        <f t="shared" si="28"/>
        <v>-141.86942176999193</v>
      </c>
      <c r="I246">
        <f t="shared" si="29"/>
        <v>1.9782784383550349</v>
      </c>
      <c r="J246">
        <f t="shared" si="30"/>
        <v>-280.65721814947142</v>
      </c>
      <c r="K246">
        <f t="shared" si="31"/>
        <v>-61525.235333097946</v>
      </c>
    </row>
    <row r="247" spans="1:11" x14ac:dyDescent="0.2">
      <c r="A247">
        <v>231</v>
      </c>
      <c r="B247">
        <f t="shared" si="24"/>
        <v>77</v>
      </c>
      <c r="C247">
        <f>A247/12</f>
        <v>19.25</v>
      </c>
      <c r="D247">
        <f>IF(A247=0,$E$2+$E$3/$C$4,IF(A247&lt;$C$4,$E$3/$C$4,0))</f>
        <v>0</v>
      </c>
      <c r="E247">
        <f t="shared" si="25"/>
        <v>141.86942176999193</v>
      </c>
      <c r="F247">
        <f t="shared" si="26"/>
        <v>141.86942176999193</v>
      </c>
      <c r="G247">
        <f t="shared" si="27"/>
        <v>2181.9750277980729</v>
      </c>
      <c r="H247">
        <f t="shared" si="28"/>
        <v>2040.105606028081</v>
      </c>
      <c r="I247">
        <f t="shared" si="29"/>
        <v>1.9679238248286615</v>
      </c>
      <c r="J247">
        <f t="shared" si="30"/>
        <v>4014.7724272691753</v>
      </c>
      <c r="K247">
        <f t="shared" si="31"/>
        <v>-57510.462905828768</v>
      </c>
    </row>
    <row r="248" spans="1:11" x14ac:dyDescent="0.2">
      <c r="A248">
        <v>232</v>
      </c>
      <c r="B248">
        <f t="shared" si="24"/>
        <v>77.333333333333329</v>
      </c>
      <c r="C248">
        <f>A248/12</f>
        <v>19.333333333333332</v>
      </c>
      <c r="D248">
        <f>IF(A248=0,$E$2+$E$3/$C$4,IF(A248&lt;$C$4,$E$3/$C$4,0))</f>
        <v>0</v>
      </c>
      <c r="E248">
        <f t="shared" si="25"/>
        <v>141.86942176999193</v>
      </c>
      <c r="F248">
        <f t="shared" si="26"/>
        <v>141.86942176999193</v>
      </c>
      <c r="G248">
        <f t="shared" si="27"/>
        <v>0</v>
      </c>
      <c r="H248">
        <f t="shared" si="28"/>
        <v>-141.86942176999193</v>
      </c>
      <c r="I248">
        <f t="shared" si="29"/>
        <v>1.9576234089416102</v>
      </c>
      <c r="J248">
        <f t="shared" si="30"/>
        <v>-277.72690106994668</v>
      </c>
      <c r="K248">
        <f t="shared" si="31"/>
        <v>-57788.189806898714</v>
      </c>
    </row>
    <row r="249" spans="1:11" x14ac:dyDescent="0.2">
      <c r="A249">
        <v>233</v>
      </c>
      <c r="B249">
        <f t="shared" si="24"/>
        <v>77.666666666666671</v>
      </c>
      <c r="C249">
        <f>A249/12</f>
        <v>19.416666666666668</v>
      </c>
      <c r="D249">
        <f>IF(A249=0,$E$2+$E$3/$C$4,IF(A249&lt;$C$4,$E$3/$C$4,0))</f>
        <v>0</v>
      </c>
      <c r="E249">
        <f t="shared" si="25"/>
        <v>141.86942176999193</v>
      </c>
      <c r="F249">
        <f t="shared" si="26"/>
        <v>141.86942176999193</v>
      </c>
      <c r="G249">
        <f t="shared" si="27"/>
        <v>0</v>
      </c>
      <c r="H249">
        <f t="shared" si="28"/>
        <v>-141.86942176999193</v>
      </c>
      <c r="I249">
        <f t="shared" si="29"/>
        <v>1.947376907015103</v>
      </c>
      <c r="J249">
        <f t="shared" si="30"/>
        <v>-276.27323576646802</v>
      </c>
      <c r="K249">
        <f t="shared" si="31"/>
        <v>-58064.463042665178</v>
      </c>
    </row>
    <row r="250" spans="1:11" x14ac:dyDescent="0.2">
      <c r="A250">
        <v>234</v>
      </c>
      <c r="B250">
        <f t="shared" si="24"/>
        <v>78</v>
      </c>
      <c r="C250">
        <f>A250/12</f>
        <v>19.5</v>
      </c>
      <c r="D250">
        <f>IF(A250=0,$E$2+$E$3/$C$4,IF(A250&lt;$C$4,$E$3/$C$4,0))</f>
        <v>0</v>
      </c>
      <c r="E250">
        <f t="shared" si="25"/>
        <v>141.86942176999193</v>
      </c>
      <c r="F250">
        <f t="shared" si="26"/>
        <v>141.86942176999193</v>
      </c>
      <c r="G250">
        <f t="shared" si="27"/>
        <v>2181.9750277980729</v>
      </c>
      <c r="H250">
        <f t="shared" si="28"/>
        <v>2040.105606028081</v>
      </c>
      <c r="I250">
        <f t="shared" si="29"/>
        <v>1.9371840368551814</v>
      </c>
      <c r="J250">
        <f t="shared" si="30"/>
        <v>3952.0600134963643</v>
      </c>
      <c r="K250">
        <f t="shared" si="31"/>
        <v>-54112.40302916881</v>
      </c>
    </row>
    <row r="251" spans="1:11" x14ac:dyDescent="0.2">
      <c r="A251">
        <v>235</v>
      </c>
      <c r="B251">
        <f t="shared" si="24"/>
        <v>78.333333333333329</v>
      </c>
      <c r="C251">
        <f>A251/12</f>
        <v>19.583333333333332</v>
      </c>
      <c r="D251">
        <f>IF(A251=0,$E$2+$E$3/$C$4,IF(A251&lt;$C$4,$E$3/$C$4,0))</f>
        <v>0</v>
      </c>
      <c r="E251">
        <f t="shared" si="25"/>
        <v>141.86942176999193</v>
      </c>
      <c r="F251">
        <f t="shared" si="26"/>
        <v>141.86942176999193</v>
      </c>
      <c r="G251">
        <f t="shared" si="27"/>
        <v>0</v>
      </c>
      <c r="H251">
        <f t="shared" si="28"/>
        <v>-141.86942176999193</v>
      </c>
      <c r="I251">
        <f t="shared" si="29"/>
        <v>1.927044517744932</v>
      </c>
      <c r="J251">
        <f t="shared" si="30"/>
        <v>-273.38869145750647</v>
      </c>
      <c r="K251">
        <f t="shared" si="31"/>
        <v>-54385.791720626316</v>
      </c>
    </row>
    <row r="252" spans="1:11" x14ac:dyDescent="0.2">
      <c r="A252">
        <v>236</v>
      </c>
      <c r="B252">
        <f t="shared" si="24"/>
        <v>78.666666666666671</v>
      </c>
      <c r="C252">
        <f>A252/12</f>
        <v>19.666666666666668</v>
      </c>
      <c r="D252">
        <f>IF(A252=0,$E$2+$E$3/$C$4,IF(A252&lt;$C$4,$E$3/$C$4,0))</f>
        <v>0</v>
      </c>
      <c r="E252">
        <f t="shared" si="25"/>
        <v>141.86942176999193</v>
      </c>
      <c r="F252">
        <f t="shared" si="26"/>
        <v>141.86942176999193</v>
      </c>
      <c r="G252">
        <f t="shared" si="27"/>
        <v>0</v>
      </c>
      <c r="H252">
        <f t="shared" si="28"/>
        <v>-141.86942176999193</v>
      </c>
      <c r="I252">
        <f t="shared" si="29"/>
        <v>1.9169580704367573</v>
      </c>
      <c r="J252">
        <f t="shared" si="30"/>
        <v>-271.95773301018221</v>
      </c>
      <c r="K252">
        <f t="shared" si="31"/>
        <v>-54657.749453636497</v>
      </c>
    </row>
    <row r="253" spans="1:11" x14ac:dyDescent="0.2">
      <c r="A253">
        <v>237</v>
      </c>
      <c r="B253">
        <f t="shared" si="24"/>
        <v>79</v>
      </c>
      <c r="C253">
        <f>A253/12</f>
        <v>19.75</v>
      </c>
      <c r="D253">
        <f>IF(A253=0,$E$2+$E$3/$C$4,IF(A253&lt;$C$4,$E$3/$C$4,0))</f>
        <v>0</v>
      </c>
      <c r="E253">
        <f t="shared" si="25"/>
        <v>141.86942176999193</v>
      </c>
      <c r="F253">
        <f t="shared" si="26"/>
        <v>141.86942176999193</v>
      </c>
      <c r="G253">
        <f t="shared" si="27"/>
        <v>2181.9750277980729</v>
      </c>
      <c r="H253">
        <f t="shared" si="28"/>
        <v>2040.105606028081</v>
      </c>
      <c r="I253">
        <f t="shared" si="29"/>
        <v>1.906924417144686</v>
      </c>
      <c r="J253">
        <f t="shared" si="30"/>
        <v>3890.3271936887045</v>
      </c>
      <c r="K253">
        <f t="shared" si="31"/>
        <v>-50767.422259947794</v>
      </c>
    </row>
    <row r="254" spans="1:11" x14ac:dyDescent="0.2">
      <c r="A254">
        <v>238</v>
      </c>
      <c r="B254">
        <f t="shared" si="24"/>
        <v>79.333333333333329</v>
      </c>
      <c r="C254">
        <f>A254/12</f>
        <v>19.833333333333332</v>
      </c>
      <c r="D254">
        <f>IF(A254=0,$E$2+$E$3/$C$4,IF(A254&lt;$C$4,$E$3/$C$4,0))</f>
        <v>0</v>
      </c>
      <c r="E254">
        <f t="shared" si="25"/>
        <v>141.86942176999193</v>
      </c>
      <c r="F254">
        <f t="shared" si="26"/>
        <v>141.86942176999193</v>
      </c>
      <c r="G254">
        <f t="shared" si="27"/>
        <v>0</v>
      </c>
      <c r="H254">
        <f t="shared" si="28"/>
        <v>-141.86942176999193</v>
      </c>
      <c r="I254">
        <f t="shared" si="29"/>
        <v>1.8969432815367193</v>
      </c>
      <c r="J254">
        <f t="shared" si="30"/>
        <v>-269.1182464820854</v>
      </c>
      <c r="K254">
        <f t="shared" si="31"/>
        <v>-51036.540506429883</v>
      </c>
    </row>
    <row r="255" spans="1:11" x14ac:dyDescent="0.2">
      <c r="A255">
        <v>239</v>
      </c>
      <c r="B255">
        <f t="shared" si="24"/>
        <v>79.666666666666671</v>
      </c>
      <c r="C255">
        <f>A255/12</f>
        <v>19.916666666666668</v>
      </c>
      <c r="D255">
        <f>IF(A255=0,$E$2+$E$3/$C$4,IF(A255&lt;$C$4,$E$3/$C$4,0))</f>
        <v>0</v>
      </c>
      <c r="E255">
        <f t="shared" si="25"/>
        <v>141.86942176999193</v>
      </c>
      <c r="F255">
        <f t="shared" si="26"/>
        <v>141.86942176999193</v>
      </c>
      <c r="G255">
        <f t="shared" si="27"/>
        <v>0</v>
      </c>
      <c r="H255">
        <f t="shared" si="28"/>
        <v>-141.86942176999193</v>
      </c>
      <c r="I255">
        <f t="shared" si="29"/>
        <v>1.8870143887272235</v>
      </c>
      <c r="J255">
        <f t="shared" si="30"/>
        <v>-267.70964020038599</v>
      </c>
      <c r="K255">
        <f t="shared" si="31"/>
        <v>-51304.250146630271</v>
      </c>
    </row>
    <row r="256" spans="1:11" x14ac:dyDescent="0.2">
      <c r="A256">
        <v>240</v>
      </c>
      <c r="B256">
        <f t="shared" si="24"/>
        <v>80</v>
      </c>
      <c r="C256">
        <f>A256/12</f>
        <v>20</v>
      </c>
      <c r="D256">
        <f>IF(A256=0,$E$2+$E$3/$C$4,IF(A256&lt;$C$4,$E$3/$C$4,0))</f>
        <v>0</v>
      </c>
      <c r="E256">
        <f t="shared" si="25"/>
        <v>141.86942176999193</v>
      </c>
      <c r="F256">
        <f t="shared" si="26"/>
        <v>141.86942176999193</v>
      </c>
      <c r="G256">
        <f t="shared" si="27"/>
        <v>2181.9750277980729</v>
      </c>
      <c r="H256">
        <f t="shared" si="28"/>
        <v>2040.105606028081</v>
      </c>
      <c r="I256">
        <f t="shared" si="29"/>
        <v>1.8771374652693587</v>
      </c>
      <c r="J256">
        <f t="shared" si="30"/>
        <v>3829.5586661813609</v>
      </c>
      <c r="K256">
        <f t="shared" si="31"/>
        <v>-47474.691480448913</v>
      </c>
    </row>
    <row r="257" spans="1:11" x14ac:dyDescent="0.2">
      <c r="A257">
        <v>241</v>
      </c>
      <c r="B257">
        <f t="shared" si="24"/>
        <v>80.333333333333329</v>
      </c>
      <c r="C257">
        <f>A257/12</f>
        <v>20.083333333333332</v>
      </c>
      <c r="D257">
        <f>IF(A257=0,$E$2+$E$3/$C$4,IF(A257&lt;$C$4,$E$3/$C$4,0))</f>
        <v>0</v>
      </c>
      <c r="E257">
        <f t="shared" si="25"/>
        <v>146.12550442309168</v>
      </c>
      <c r="F257">
        <f t="shared" si="26"/>
        <v>146.12550442309168</v>
      </c>
      <c r="G257">
        <f t="shared" si="27"/>
        <v>0</v>
      </c>
      <c r="H257">
        <f t="shared" si="28"/>
        <v>-146.12550442309168</v>
      </c>
      <c r="I257">
        <f t="shared" si="29"/>
        <v>1.8673122391475487</v>
      </c>
      <c r="J257">
        <f t="shared" si="30"/>
        <v>-272.86194286084839</v>
      </c>
      <c r="K257">
        <f t="shared" si="31"/>
        <v>-47747.553423309764</v>
      </c>
    </row>
    <row r="258" spans="1:11" x14ac:dyDescent="0.2">
      <c r="A258">
        <v>242</v>
      </c>
      <c r="B258">
        <f t="shared" si="24"/>
        <v>80.666666666666671</v>
      </c>
      <c r="C258">
        <f>A258/12</f>
        <v>20.166666666666668</v>
      </c>
      <c r="D258">
        <f>IF(A258=0,$E$2+$E$3/$C$4,IF(A258&lt;$C$4,$E$3/$C$4,0))</f>
        <v>0</v>
      </c>
      <c r="E258">
        <f t="shared" si="25"/>
        <v>146.12550442309168</v>
      </c>
      <c r="F258">
        <f t="shared" si="26"/>
        <v>146.12550442309168</v>
      </c>
      <c r="G258">
        <f t="shared" si="27"/>
        <v>0</v>
      </c>
      <c r="H258">
        <f t="shared" si="28"/>
        <v>-146.12550442309168</v>
      </c>
      <c r="I258">
        <f t="shared" si="29"/>
        <v>1.8575384397699859</v>
      </c>
      <c r="J258">
        <f t="shared" si="30"/>
        <v>-271.43374149667187</v>
      </c>
      <c r="K258">
        <f t="shared" si="31"/>
        <v>-48018.987164806436</v>
      </c>
    </row>
    <row r="259" spans="1:11" x14ac:dyDescent="0.2">
      <c r="A259">
        <v>243</v>
      </c>
      <c r="B259">
        <f t="shared" si="24"/>
        <v>81</v>
      </c>
      <c r="C259">
        <f>A259/12</f>
        <v>20.25</v>
      </c>
      <c r="D259">
        <f>IF(A259=0,$E$2+$E$3/$C$4,IF(A259&lt;$C$4,$E$3/$C$4,0))</f>
        <v>0</v>
      </c>
      <c r="E259">
        <f t="shared" si="25"/>
        <v>146.12550442309168</v>
      </c>
      <c r="F259">
        <f t="shared" si="26"/>
        <v>146.12550442309168</v>
      </c>
      <c r="G259">
        <f t="shared" si="27"/>
        <v>2171.0651526590827</v>
      </c>
      <c r="H259">
        <f t="shared" si="28"/>
        <v>2024.9396482359912</v>
      </c>
      <c r="I259">
        <f t="shared" si="29"/>
        <v>1.8478157979611847</v>
      </c>
      <c r="J259">
        <f t="shared" si="30"/>
        <v>3741.7154719284285</v>
      </c>
      <c r="K259">
        <f t="shared" si="31"/>
        <v>-44277.271692878006</v>
      </c>
    </row>
    <row r="260" spans="1:11" x14ac:dyDescent="0.2">
      <c r="A260">
        <v>244</v>
      </c>
      <c r="B260">
        <f t="shared" si="24"/>
        <v>81.333333333333329</v>
      </c>
      <c r="C260">
        <f>A260/12</f>
        <v>20.333333333333332</v>
      </c>
      <c r="D260">
        <f>IF(A260=0,$E$2+$E$3/$C$4,IF(A260&lt;$C$4,$E$3/$C$4,0))</f>
        <v>0</v>
      </c>
      <c r="E260">
        <f t="shared" si="25"/>
        <v>146.12550442309168</v>
      </c>
      <c r="F260">
        <f t="shared" si="26"/>
        <v>146.12550442309168</v>
      </c>
      <c r="G260">
        <f t="shared" si="27"/>
        <v>0</v>
      </c>
      <c r="H260">
        <f t="shared" si="28"/>
        <v>-146.12550442309168</v>
      </c>
      <c r="I260">
        <f t="shared" si="29"/>
        <v>1.8381440459545637</v>
      </c>
      <c r="J260">
        <f t="shared" si="30"/>
        <v>-268.59972591741325</v>
      </c>
      <c r="K260">
        <f t="shared" si="31"/>
        <v>-44545.871418795417</v>
      </c>
    </row>
    <row r="261" spans="1:11" x14ac:dyDescent="0.2">
      <c r="A261">
        <v>245</v>
      </c>
      <c r="B261">
        <f t="shared" si="24"/>
        <v>81.666666666666671</v>
      </c>
      <c r="C261">
        <f>A261/12</f>
        <v>20.416666666666668</v>
      </c>
      <c r="D261">
        <f>IF(A261=0,$E$2+$E$3/$C$4,IF(A261&lt;$C$4,$E$3/$C$4,0))</f>
        <v>0</v>
      </c>
      <c r="E261">
        <f t="shared" si="25"/>
        <v>146.12550442309168</v>
      </c>
      <c r="F261">
        <f t="shared" si="26"/>
        <v>146.12550442309168</v>
      </c>
      <c r="G261">
        <f t="shared" si="27"/>
        <v>0</v>
      </c>
      <c r="H261">
        <f t="shared" si="28"/>
        <v>-146.12550442309168</v>
      </c>
      <c r="I261">
        <f t="shared" si="29"/>
        <v>1.8285229173850732</v>
      </c>
      <c r="J261">
        <f t="shared" si="30"/>
        <v>-267.19383365207705</v>
      </c>
      <c r="K261">
        <f t="shared" si="31"/>
        <v>-44813.065252447494</v>
      </c>
    </row>
    <row r="262" spans="1:11" x14ac:dyDescent="0.2">
      <c r="A262">
        <v>246</v>
      </c>
      <c r="B262">
        <f t="shared" si="24"/>
        <v>82</v>
      </c>
      <c r="C262">
        <f>A262/12</f>
        <v>20.5</v>
      </c>
      <c r="D262">
        <f>IF(A262=0,$E$2+$E$3/$C$4,IF(A262&lt;$C$4,$E$3/$C$4,0))</f>
        <v>0</v>
      </c>
      <c r="E262">
        <f t="shared" si="25"/>
        <v>146.12550442309168</v>
      </c>
      <c r="F262">
        <f t="shared" si="26"/>
        <v>146.12550442309168</v>
      </c>
      <c r="G262">
        <f t="shared" si="27"/>
        <v>2171.0651526590827</v>
      </c>
      <c r="H262">
        <f t="shared" si="28"/>
        <v>2024.9396482359912</v>
      </c>
      <c r="I262">
        <f t="shared" si="29"/>
        <v>1.8189521472818606</v>
      </c>
      <c r="J262">
        <f t="shared" si="30"/>
        <v>3683.2683212750317</v>
      </c>
      <c r="K262">
        <f t="shared" si="31"/>
        <v>-41129.796931172459</v>
      </c>
    </row>
    <row r="263" spans="1:11" x14ac:dyDescent="0.2">
      <c r="A263">
        <v>247</v>
      </c>
      <c r="B263">
        <f t="shared" si="24"/>
        <v>82.333333333333329</v>
      </c>
      <c r="C263">
        <f>A263/12</f>
        <v>20.583333333333332</v>
      </c>
      <c r="D263">
        <f>IF(A263=0,$E$2+$E$3/$C$4,IF(A263&lt;$C$4,$E$3/$C$4,0))</f>
        <v>0</v>
      </c>
      <c r="E263">
        <f t="shared" si="25"/>
        <v>146.12550442309168</v>
      </c>
      <c r="F263">
        <f t="shared" si="26"/>
        <v>146.12550442309168</v>
      </c>
      <c r="G263">
        <f t="shared" si="27"/>
        <v>0</v>
      </c>
      <c r="H263">
        <f t="shared" si="28"/>
        <v>-146.12550442309168</v>
      </c>
      <c r="I263">
        <f t="shared" si="29"/>
        <v>1.809431472060969</v>
      </c>
      <c r="J263">
        <f t="shared" si="30"/>
        <v>-264.40408657392641</v>
      </c>
      <c r="K263">
        <f t="shared" si="31"/>
        <v>-41394.201017746389</v>
      </c>
    </row>
    <row r="264" spans="1:11" x14ac:dyDescent="0.2">
      <c r="A264">
        <v>248</v>
      </c>
      <c r="B264">
        <f t="shared" si="24"/>
        <v>82.666666666666671</v>
      </c>
      <c r="C264">
        <f>A264/12</f>
        <v>20.666666666666668</v>
      </c>
      <c r="D264">
        <f>IF(A264=0,$E$2+$E$3/$C$4,IF(A264&lt;$C$4,$E$3/$C$4,0))</f>
        <v>0</v>
      </c>
      <c r="E264">
        <f t="shared" si="25"/>
        <v>146.12550442309168</v>
      </c>
      <c r="F264">
        <f t="shared" si="26"/>
        <v>146.12550442309168</v>
      </c>
      <c r="G264">
        <f t="shared" si="27"/>
        <v>0</v>
      </c>
      <c r="H264">
        <f t="shared" si="28"/>
        <v>-146.12550442309168</v>
      </c>
      <c r="I264">
        <f t="shared" si="29"/>
        <v>1.7999606295180821</v>
      </c>
      <c r="J264">
        <f t="shared" si="30"/>
        <v>-263.0201549300354</v>
      </c>
      <c r="K264">
        <f t="shared" si="31"/>
        <v>-41657.221172676422</v>
      </c>
    </row>
    <row r="265" spans="1:11" x14ac:dyDescent="0.2">
      <c r="A265">
        <v>249</v>
      </c>
      <c r="B265">
        <f t="shared" si="24"/>
        <v>83</v>
      </c>
      <c r="C265">
        <f>A265/12</f>
        <v>20.75</v>
      </c>
      <c r="D265">
        <f>IF(A265=0,$E$2+$E$3/$C$4,IF(A265&lt;$C$4,$E$3/$C$4,0))</f>
        <v>0</v>
      </c>
      <c r="E265">
        <f t="shared" si="25"/>
        <v>146.12550442309168</v>
      </c>
      <c r="F265">
        <f t="shared" si="26"/>
        <v>146.12550442309168</v>
      </c>
      <c r="G265">
        <f t="shared" si="27"/>
        <v>2171.0651526590827</v>
      </c>
      <c r="H265">
        <f t="shared" si="28"/>
        <v>2024.9396482359912</v>
      </c>
      <c r="I265">
        <f t="shared" si="29"/>
        <v>1.7905393588213012</v>
      </c>
      <c r="J265">
        <f t="shared" si="30"/>
        <v>3625.7341394043028</v>
      </c>
      <c r="K265">
        <f t="shared" si="31"/>
        <v>-38031.487033272118</v>
      </c>
    </row>
    <row r="266" spans="1:11" x14ac:dyDescent="0.2">
      <c r="A266">
        <v>250</v>
      </c>
      <c r="B266">
        <f t="shared" si="24"/>
        <v>83.333333333333329</v>
      </c>
      <c r="C266">
        <f>A266/12</f>
        <v>20.833333333333332</v>
      </c>
      <c r="D266">
        <f>IF(A266=0,$E$2+$E$3/$C$4,IF(A266&lt;$C$4,$E$3/$C$4,0))</f>
        <v>0</v>
      </c>
      <c r="E266">
        <f t="shared" si="25"/>
        <v>146.12550442309168</v>
      </c>
      <c r="F266">
        <f t="shared" si="26"/>
        <v>146.12550442309168</v>
      </c>
      <c r="G266">
        <f t="shared" si="27"/>
        <v>0</v>
      </c>
      <c r="H266">
        <f t="shared" si="28"/>
        <v>-146.12550442309168</v>
      </c>
      <c r="I266">
        <f t="shared" si="29"/>
        <v>1.7811674005039619</v>
      </c>
      <c r="J266">
        <f t="shared" si="30"/>
        <v>-260.27398486060838</v>
      </c>
      <c r="K266">
        <f t="shared" si="31"/>
        <v>-38291.761018132725</v>
      </c>
    </row>
    <row r="267" spans="1:11" x14ac:dyDescent="0.2">
      <c r="A267">
        <v>251</v>
      </c>
      <c r="B267">
        <f t="shared" si="24"/>
        <v>83.666666666666671</v>
      </c>
      <c r="C267">
        <f>A267/12</f>
        <v>20.916666666666668</v>
      </c>
      <c r="D267">
        <f>IF(A267=0,$E$2+$E$3/$C$4,IF(A267&lt;$C$4,$E$3/$C$4,0))</f>
        <v>0</v>
      </c>
      <c r="E267">
        <f t="shared" si="25"/>
        <v>146.12550442309168</v>
      </c>
      <c r="F267">
        <f t="shared" si="26"/>
        <v>146.12550442309168</v>
      </c>
      <c r="G267">
        <f t="shared" si="27"/>
        <v>0</v>
      </c>
      <c r="H267">
        <f t="shared" si="28"/>
        <v>-146.12550442309168</v>
      </c>
      <c r="I267">
        <f t="shared" si="29"/>
        <v>1.7718444964574869</v>
      </c>
      <c r="J267">
        <f t="shared" si="30"/>
        <v>-258.91167080412913</v>
      </c>
      <c r="K267">
        <f t="shared" si="31"/>
        <v>-38550.672688936851</v>
      </c>
    </row>
    <row r="268" spans="1:11" x14ac:dyDescent="0.2">
      <c r="A268">
        <v>252</v>
      </c>
      <c r="B268">
        <f t="shared" si="24"/>
        <v>84</v>
      </c>
      <c r="C268">
        <f>A268/12</f>
        <v>21</v>
      </c>
      <c r="D268">
        <f>IF(A268=0,$E$2+$E$3/$C$4,IF(A268&lt;$C$4,$E$3/$C$4,0))</f>
        <v>0</v>
      </c>
      <c r="E268">
        <f t="shared" si="25"/>
        <v>146.12550442309168</v>
      </c>
      <c r="F268">
        <f t="shared" si="26"/>
        <v>146.12550442309168</v>
      </c>
      <c r="G268">
        <f t="shared" si="27"/>
        <v>2171.0651526590827</v>
      </c>
      <c r="H268">
        <f t="shared" si="28"/>
        <v>2024.9396482359912</v>
      </c>
      <c r="I268">
        <f t="shared" si="29"/>
        <v>1.7625703899242806</v>
      </c>
      <c r="J268">
        <f t="shared" si="30"/>
        <v>3569.0986653644468</v>
      </c>
      <c r="K268">
        <f t="shared" si="31"/>
        <v>-34981.574023572408</v>
      </c>
    </row>
    <row r="269" spans="1:11" x14ac:dyDescent="0.2">
      <c r="A269">
        <v>253</v>
      </c>
      <c r="B269">
        <f t="shared" si="24"/>
        <v>84.333333333333329</v>
      </c>
      <c r="C269">
        <f>A269/12</f>
        <v>21.083333333333332</v>
      </c>
      <c r="D269">
        <f>IF(A269=0,$E$2+$E$3/$C$4,IF(A269&lt;$C$4,$E$3/$C$4,0))</f>
        <v>0</v>
      </c>
      <c r="E269">
        <f t="shared" si="25"/>
        <v>150.50926955578444</v>
      </c>
      <c r="F269">
        <f t="shared" si="26"/>
        <v>150.50926955578444</v>
      </c>
      <c r="G269">
        <f t="shared" si="27"/>
        <v>0</v>
      </c>
      <c r="H269">
        <f t="shared" si="28"/>
        <v>-150.50926955578444</v>
      </c>
      <c r="I269">
        <f t="shared" si="29"/>
        <v>1.7533448254906561</v>
      </c>
      <c r="J269">
        <f t="shared" si="30"/>
        <v>-263.89464896401296</v>
      </c>
      <c r="K269">
        <f t="shared" si="31"/>
        <v>-35245.468672536423</v>
      </c>
    </row>
    <row r="270" spans="1:11" x14ac:dyDescent="0.2">
      <c r="A270">
        <v>254</v>
      </c>
      <c r="B270">
        <f t="shared" si="24"/>
        <v>84.666666666666671</v>
      </c>
      <c r="C270">
        <f>A270/12</f>
        <v>21.166666666666668</v>
      </c>
      <c r="D270">
        <f>IF(A270=0,$E$2+$E$3/$C$4,IF(A270&lt;$C$4,$E$3/$C$4,0))</f>
        <v>0</v>
      </c>
      <c r="E270">
        <f t="shared" si="25"/>
        <v>150.50926955578444</v>
      </c>
      <c r="F270">
        <f t="shared" si="26"/>
        <v>150.50926955578444</v>
      </c>
      <c r="G270">
        <f t="shared" si="27"/>
        <v>0</v>
      </c>
      <c r="H270">
        <f t="shared" si="28"/>
        <v>-150.50926955578444</v>
      </c>
      <c r="I270">
        <f t="shared" si="29"/>
        <v>1.7441675490797992</v>
      </c>
      <c r="J270">
        <f t="shared" si="30"/>
        <v>-262.5133837949034</v>
      </c>
      <c r="K270">
        <f t="shared" si="31"/>
        <v>-35507.982056331326</v>
      </c>
    </row>
    <row r="271" spans="1:11" x14ac:dyDescent="0.2">
      <c r="A271">
        <v>255</v>
      </c>
      <c r="B271">
        <f t="shared" si="24"/>
        <v>85</v>
      </c>
      <c r="C271">
        <f>A271/12</f>
        <v>21.25</v>
      </c>
      <c r="D271">
        <f>IF(A271=0,$E$2+$E$3/$C$4,IF(A271&lt;$C$4,$E$3/$C$4,0))</f>
        <v>0</v>
      </c>
      <c r="E271">
        <f t="shared" si="25"/>
        <v>150.50926955578444</v>
      </c>
      <c r="F271">
        <f t="shared" si="26"/>
        <v>150.50926955578444</v>
      </c>
      <c r="G271">
        <f t="shared" si="27"/>
        <v>2160.209826895787</v>
      </c>
      <c r="H271">
        <f t="shared" si="28"/>
        <v>2009.7005573400027</v>
      </c>
      <c r="I271">
        <f t="shared" si="29"/>
        <v>1.7350383079447744</v>
      </c>
      <c r="J271">
        <f t="shared" si="30"/>
        <v>3486.9074544828682</v>
      </c>
      <c r="K271">
        <f t="shared" si="31"/>
        <v>-32021.074601848457</v>
      </c>
    </row>
    <row r="272" spans="1:11" x14ac:dyDescent="0.2">
      <c r="A272">
        <v>256</v>
      </c>
      <c r="B272">
        <f t="shared" si="24"/>
        <v>85.333333333333329</v>
      </c>
      <c r="C272">
        <f>A272/12</f>
        <v>21.333333333333332</v>
      </c>
      <c r="D272">
        <f>IF(A272=0,$E$2+$E$3/$C$4,IF(A272&lt;$C$4,$E$3/$C$4,0))</f>
        <v>0</v>
      </c>
      <c r="E272">
        <f t="shared" si="25"/>
        <v>150.50926955578444</v>
      </c>
      <c r="F272">
        <f t="shared" si="26"/>
        <v>150.50926955578444</v>
      </c>
      <c r="G272">
        <f t="shared" si="27"/>
        <v>0</v>
      </c>
      <c r="H272">
        <f t="shared" si="28"/>
        <v>-150.50926955578444</v>
      </c>
      <c r="I272">
        <f t="shared" si="29"/>
        <v>1.7259568506615623</v>
      </c>
      <c r="J272">
        <f t="shared" si="30"/>
        <v>-259.77250487787387</v>
      </c>
      <c r="K272">
        <f t="shared" si="31"/>
        <v>-32280.847106726331</v>
      </c>
    </row>
    <row r="273" spans="1:11" x14ac:dyDescent="0.2">
      <c r="A273">
        <v>257</v>
      </c>
      <c r="B273">
        <f t="shared" ref="B273:B336" si="32">A273/3</f>
        <v>85.666666666666671</v>
      </c>
      <c r="C273">
        <f>A273/12</f>
        <v>21.416666666666668</v>
      </c>
      <c r="D273">
        <f>IF(A273=0,$E$2+$E$3/$C$4,IF(A273&lt;$C$4,$E$3/$C$4,0))</f>
        <v>0</v>
      </c>
      <c r="E273">
        <f t="shared" ref="E273:E336" si="33">IF(C273&lt;=$E$6,0,($E$7/12)*(1+$E$9)^(_xlfn.FLOOR.MATH(C272)-$E$6))</f>
        <v>150.50926955578444</v>
      </c>
      <c r="F273">
        <f t="shared" ref="F273:F336" si="34">D273+E273</f>
        <v>150.50926955578444</v>
      </c>
      <c r="G273">
        <f t="shared" ref="G273:G336" si="35">IF(INT(A273/3)=B273,IF(A273&lt;=$K$2,0,($K$4*$K$6/4)*(1-IF(C273&lt;$K$10,0,$L$9))^(_xlfn.FLOOR.MATH(C272))),0)</f>
        <v>0</v>
      </c>
      <c r="H273">
        <f t="shared" ref="H273:H336" si="36">G273-F273</f>
        <v>-150.50926955578444</v>
      </c>
      <c r="I273">
        <f t="shared" ref="I273:I336" si="37">(1+$P$3)^($F$11-C273)</f>
        <v>1.7169229271221347</v>
      </c>
      <c r="J273">
        <f t="shared" ref="J273:J336" si="38">H273*I273</f>
        <v>-258.41281564473184</v>
      </c>
      <c r="K273">
        <f t="shared" si="31"/>
        <v>-32539.259922371064</v>
      </c>
    </row>
    <row r="274" spans="1:11" x14ac:dyDescent="0.2">
      <c r="A274">
        <v>258</v>
      </c>
      <c r="B274">
        <f t="shared" si="32"/>
        <v>86</v>
      </c>
      <c r="C274">
        <f>A274/12</f>
        <v>21.5</v>
      </c>
      <c r="D274">
        <f>IF(A274=0,$E$2+$E$3/$C$4,IF(A274&lt;$C$4,$E$3/$C$4,0))</f>
        <v>0</v>
      </c>
      <c r="E274">
        <f t="shared" si="33"/>
        <v>150.50926955578444</v>
      </c>
      <c r="F274">
        <f t="shared" si="34"/>
        <v>150.50926955578444</v>
      </c>
      <c r="G274">
        <f t="shared" si="35"/>
        <v>2160.209826895787</v>
      </c>
      <c r="H274">
        <f t="shared" si="36"/>
        <v>2009.7005573400027</v>
      </c>
      <c r="I274">
        <f t="shared" si="37"/>
        <v>1.7079362885275686</v>
      </c>
      <c r="J274">
        <f t="shared" si="38"/>
        <v>3432.4405109550703</v>
      </c>
      <c r="K274">
        <f t="shared" ref="K274:K337" si="39">K273+J274</f>
        <v>-29106.819411415992</v>
      </c>
    </row>
    <row r="275" spans="1:11" x14ac:dyDescent="0.2">
      <c r="A275">
        <v>259</v>
      </c>
      <c r="B275">
        <f t="shared" si="32"/>
        <v>86.333333333333329</v>
      </c>
      <c r="C275">
        <f>A275/12</f>
        <v>21.583333333333332</v>
      </c>
      <c r="D275">
        <f>IF(A275=0,$E$2+$E$3/$C$4,IF(A275&lt;$C$4,$E$3/$C$4,0))</f>
        <v>0</v>
      </c>
      <c r="E275">
        <f t="shared" si="33"/>
        <v>150.50926955578444</v>
      </c>
      <c r="F275">
        <f t="shared" si="34"/>
        <v>150.50926955578444</v>
      </c>
      <c r="G275">
        <f t="shared" si="35"/>
        <v>0</v>
      </c>
      <c r="H275">
        <f t="shared" si="36"/>
        <v>-150.50926955578444</v>
      </c>
      <c r="I275">
        <f t="shared" si="37"/>
        <v>1.6989966873811917</v>
      </c>
      <c r="J275">
        <f t="shared" si="38"/>
        <v>-255.7147503954406</v>
      </c>
      <c r="K275">
        <f t="shared" si="39"/>
        <v>-29362.534161811433</v>
      </c>
    </row>
    <row r="276" spans="1:11" x14ac:dyDescent="0.2">
      <c r="A276">
        <v>260</v>
      </c>
      <c r="B276">
        <f t="shared" si="32"/>
        <v>86.666666666666671</v>
      </c>
      <c r="C276">
        <f>A276/12</f>
        <v>21.666666666666668</v>
      </c>
      <c r="D276">
        <f>IF(A276=0,$E$2+$E$3/$C$4,IF(A276&lt;$C$4,$E$3/$C$4,0))</f>
        <v>0</v>
      </c>
      <c r="E276">
        <f t="shared" si="33"/>
        <v>150.50926955578444</v>
      </c>
      <c r="F276">
        <f t="shared" si="34"/>
        <v>150.50926955578444</v>
      </c>
      <c r="G276">
        <f t="shared" si="35"/>
        <v>0</v>
      </c>
      <c r="H276">
        <f t="shared" si="36"/>
        <v>-150.50926955578444</v>
      </c>
      <c r="I276">
        <f t="shared" si="37"/>
        <v>1.6901038774817672</v>
      </c>
      <c r="J276">
        <f t="shared" si="38"/>
        <v>-254.37630007317978</v>
      </c>
      <c r="K276">
        <f t="shared" si="39"/>
        <v>-29616.910461884614</v>
      </c>
    </row>
    <row r="277" spans="1:11" x14ac:dyDescent="0.2">
      <c r="A277">
        <v>261</v>
      </c>
      <c r="B277">
        <f t="shared" si="32"/>
        <v>87</v>
      </c>
      <c r="C277">
        <f>A277/12</f>
        <v>21.75</v>
      </c>
      <c r="D277">
        <f>IF(A277=0,$E$2+$E$3/$C$4,IF(A277&lt;$C$4,$E$3/$C$4,0))</f>
        <v>0</v>
      </c>
      <c r="E277">
        <f t="shared" si="33"/>
        <v>150.50926955578444</v>
      </c>
      <c r="F277">
        <f t="shared" si="34"/>
        <v>150.50926955578444</v>
      </c>
      <c r="G277">
        <f t="shared" si="35"/>
        <v>2160.209826895787</v>
      </c>
      <c r="H277">
        <f t="shared" si="36"/>
        <v>2009.7005573400027</v>
      </c>
      <c r="I277">
        <f t="shared" si="37"/>
        <v>1.681257613916715</v>
      </c>
      <c r="J277">
        <f t="shared" si="38"/>
        <v>3378.8243637205451</v>
      </c>
      <c r="K277">
        <f t="shared" si="39"/>
        <v>-26238.086098164069</v>
      </c>
    </row>
    <row r="278" spans="1:11" x14ac:dyDescent="0.2">
      <c r="A278">
        <v>262</v>
      </c>
      <c r="B278">
        <f t="shared" si="32"/>
        <v>87.333333333333329</v>
      </c>
      <c r="C278">
        <f>A278/12</f>
        <v>21.833333333333332</v>
      </c>
      <c r="D278">
        <f>IF(A278=0,$E$2+$E$3/$C$4,IF(A278&lt;$C$4,$E$3/$C$4,0))</f>
        <v>0</v>
      </c>
      <c r="E278">
        <f t="shared" si="33"/>
        <v>150.50926955578444</v>
      </c>
      <c r="F278">
        <f t="shared" si="34"/>
        <v>150.50926955578444</v>
      </c>
      <c r="G278">
        <f t="shared" si="35"/>
        <v>0</v>
      </c>
      <c r="H278">
        <f t="shared" si="36"/>
        <v>-150.50926955578444</v>
      </c>
      <c r="I278">
        <f t="shared" si="37"/>
        <v>1.6724576530553634</v>
      </c>
      <c r="J278">
        <f t="shared" si="38"/>
        <v>-251.7203797243443</v>
      </c>
      <c r="K278">
        <f t="shared" si="39"/>
        <v>-26489.806477888415</v>
      </c>
    </row>
    <row r="279" spans="1:11" x14ac:dyDescent="0.2">
      <c r="A279">
        <v>263</v>
      </c>
      <c r="B279">
        <f t="shared" si="32"/>
        <v>87.666666666666671</v>
      </c>
      <c r="C279">
        <f>A279/12</f>
        <v>21.916666666666668</v>
      </c>
      <c r="D279">
        <f>IF(A279=0,$E$2+$E$3/$C$4,IF(A279&lt;$C$4,$E$3/$C$4,0))</f>
        <v>0</v>
      </c>
      <c r="E279">
        <f t="shared" si="33"/>
        <v>150.50926955578444</v>
      </c>
      <c r="F279">
        <f t="shared" si="34"/>
        <v>150.50926955578444</v>
      </c>
      <c r="G279">
        <f t="shared" si="35"/>
        <v>0</v>
      </c>
      <c r="H279">
        <f t="shared" si="36"/>
        <v>-150.50926955578444</v>
      </c>
      <c r="I279">
        <f t="shared" si="37"/>
        <v>1.6637037525422413</v>
      </c>
      <c r="J279">
        <f t="shared" si="38"/>
        <v>-250.40283655235029</v>
      </c>
      <c r="K279">
        <f t="shared" si="39"/>
        <v>-26740.209314440766</v>
      </c>
    </row>
    <row r="280" spans="1:11" x14ac:dyDescent="0.2">
      <c r="A280">
        <v>264</v>
      </c>
      <c r="B280">
        <f t="shared" si="32"/>
        <v>88</v>
      </c>
      <c r="C280">
        <f>A280/12</f>
        <v>22</v>
      </c>
      <c r="D280">
        <f>IF(A280=0,$E$2+$E$3/$C$4,IF(A280&lt;$C$4,$E$3/$C$4,0))</f>
        <v>0</v>
      </c>
      <c r="E280">
        <f t="shared" si="33"/>
        <v>150.50926955578444</v>
      </c>
      <c r="F280">
        <f t="shared" si="34"/>
        <v>150.50926955578444</v>
      </c>
      <c r="G280">
        <f t="shared" si="35"/>
        <v>2160.209826895787</v>
      </c>
      <c r="H280">
        <f t="shared" si="36"/>
        <v>2009.7005573400027</v>
      </c>
      <c r="I280">
        <f t="shared" si="37"/>
        <v>1.6549956712904044</v>
      </c>
      <c r="J280">
        <f t="shared" si="38"/>
        <v>3326.0457229876174</v>
      </c>
      <c r="K280">
        <f t="shared" si="39"/>
        <v>-23414.163591453151</v>
      </c>
    </row>
    <row r="281" spans="1:11" x14ac:dyDescent="0.2">
      <c r="A281">
        <v>265</v>
      </c>
      <c r="B281">
        <f t="shared" si="32"/>
        <v>88.333333333333329</v>
      </c>
      <c r="C281">
        <f>A281/12</f>
        <v>22.083333333333332</v>
      </c>
      <c r="D281">
        <f>IF(A281=0,$E$2+$E$3/$C$4,IF(A281&lt;$C$4,$E$3/$C$4,0))</f>
        <v>0</v>
      </c>
      <c r="E281">
        <f t="shared" si="33"/>
        <v>155.02454764245795</v>
      </c>
      <c r="F281">
        <f t="shared" si="34"/>
        <v>155.02454764245795</v>
      </c>
      <c r="G281">
        <f t="shared" si="35"/>
        <v>0</v>
      </c>
      <c r="H281">
        <f t="shared" si="36"/>
        <v>-155.02454764245795</v>
      </c>
      <c r="I281">
        <f t="shared" si="37"/>
        <v>1.6463331694747947</v>
      </c>
      <c r="J281">
        <f t="shared" si="38"/>
        <v>-255.22205486660411</v>
      </c>
      <c r="K281">
        <f t="shared" si="39"/>
        <v>-23669.385646319755</v>
      </c>
    </row>
    <row r="282" spans="1:11" x14ac:dyDescent="0.2">
      <c r="A282">
        <v>266</v>
      </c>
      <c r="B282">
        <f t="shared" si="32"/>
        <v>88.666666666666671</v>
      </c>
      <c r="C282">
        <f>A282/12</f>
        <v>22.166666666666668</v>
      </c>
      <c r="D282">
        <f>IF(A282=0,$E$2+$E$3/$C$4,IF(A282&lt;$C$4,$E$3/$C$4,0))</f>
        <v>0</v>
      </c>
      <c r="E282">
        <f t="shared" si="33"/>
        <v>155.02454764245795</v>
      </c>
      <c r="F282">
        <f t="shared" si="34"/>
        <v>155.02454764245795</v>
      </c>
      <c r="G282">
        <f t="shared" si="35"/>
        <v>0</v>
      </c>
      <c r="H282">
        <f t="shared" si="36"/>
        <v>-155.02454764245795</v>
      </c>
      <c r="I282">
        <f t="shared" si="37"/>
        <v>1.637716008525633</v>
      </c>
      <c r="J282">
        <f t="shared" si="38"/>
        <v>-253.88618338849807</v>
      </c>
      <c r="K282">
        <f t="shared" si="39"/>
        <v>-23923.271829708254</v>
      </c>
    </row>
    <row r="283" spans="1:11" x14ac:dyDescent="0.2">
      <c r="A283">
        <v>267</v>
      </c>
      <c r="B283">
        <f t="shared" si="32"/>
        <v>89</v>
      </c>
      <c r="C283">
        <f>A283/12</f>
        <v>22.25</v>
      </c>
      <c r="D283">
        <f>IF(A283=0,$E$2+$E$3/$C$4,IF(A283&lt;$C$4,$E$3/$C$4,0))</f>
        <v>0</v>
      </c>
      <c r="E283">
        <f t="shared" si="33"/>
        <v>155.02454764245795</v>
      </c>
      <c r="F283">
        <f t="shared" si="34"/>
        <v>155.02454764245795</v>
      </c>
      <c r="G283">
        <f t="shared" si="35"/>
        <v>2149.4087777613086</v>
      </c>
      <c r="H283">
        <f t="shared" si="36"/>
        <v>1994.3842301188506</v>
      </c>
      <c r="I283">
        <f t="shared" si="37"/>
        <v>1.629143951121854</v>
      </c>
      <c r="J283">
        <f t="shared" si="38"/>
        <v>3249.1390047109412</v>
      </c>
      <c r="K283">
        <f t="shared" si="39"/>
        <v>-20674.132824997312</v>
      </c>
    </row>
    <row r="284" spans="1:11" x14ac:dyDescent="0.2">
      <c r="A284">
        <v>268</v>
      </c>
      <c r="B284">
        <f t="shared" si="32"/>
        <v>89.333333333333329</v>
      </c>
      <c r="C284">
        <f>A284/12</f>
        <v>22.333333333333332</v>
      </c>
      <c r="D284">
        <f>IF(A284=0,$E$2+$E$3/$C$4,IF(A284&lt;$C$4,$E$3/$C$4,0))</f>
        <v>0</v>
      </c>
      <c r="E284">
        <f t="shared" si="33"/>
        <v>155.02454764245795</v>
      </c>
      <c r="F284">
        <f t="shared" si="34"/>
        <v>155.02454764245795</v>
      </c>
      <c r="G284">
        <f t="shared" si="35"/>
        <v>0</v>
      </c>
      <c r="H284">
        <f t="shared" si="36"/>
        <v>-155.02454764245795</v>
      </c>
      <c r="I284">
        <f t="shared" si="37"/>
        <v>1.6206167611845657</v>
      </c>
      <c r="J284">
        <f t="shared" si="38"/>
        <v>-251.23538030442259</v>
      </c>
      <c r="K284">
        <f t="shared" si="39"/>
        <v>-20925.368205301736</v>
      </c>
    </row>
    <row r="285" spans="1:11" x14ac:dyDescent="0.2">
      <c r="A285">
        <v>269</v>
      </c>
      <c r="B285">
        <f t="shared" si="32"/>
        <v>89.666666666666671</v>
      </c>
      <c r="C285">
        <f>A285/12</f>
        <v>22.416666666666668</v>
      </c>
      <c r="D285">
        <f>IF(A285=0,$E$2+$E$3/$C$4,IF(A285&lt;$C$4,$E$3/$C$4,0))</f>
        <v>0</v>
      </c>
      <c r="E285">
        <f t="shared" si="33"/>
        <v>155.02454764245795</v>
      </c>
      <c r="F285">
        <f t="shared" si="34"/>
        <v>155.02454764245795</v>
      </c>
      <c r="G285">
        <f t="shared" si="35"/>
        <v>0</v>
      </c>
      <c r="H285">
        <f t="shared" si="36"/>
        <v>-155.02454764245795</v>
      </c>
      <c r="I285">
        <f t="shared" si="37"/>
        <v>1.6121342038705491</v>
      </c>
      <c r="J285">
        <f t="shared" si="38"/>
        <v>-249.92037569396595</v>
      </c>
      <c r="K285">
        <f t="shared" si="39"/>
        <v>-21175.288580995701</v>
      </c>
    </row>
    <row r="286" spans="1:11" x14ac:dyDescent="0.2">
      <c r="A286">
        <v>270</v>
      </c>
      <c r="B286">
        <f t="shared" si="32"/>
        <v>90</v>
      </c>
      <c r="C286">
        <f>A286/12</f>
        <v>22.5</v>
      </c>
      <c r="D286">
        <f>IF(A286=0,$E$2+$E$3/$C$4,IF(A286&lt;$C$4,$E$3/$C$4,0))</f>
        <v>0</v>
      </c>
      <c r="E286">
        <f t="shared" si="33"/>
        <v>155.02454764245795</v>
      </c>
      <c r="F286">
        <f t="shared" si="34"/>
        <v>155.02454764245795</v>
      </c>
      <c r="G286">
        <f t="shared" si="35"/>
        <v>2149.4087777613086</v>
      </c>
      <c r="H286">
        <f t="shared" si="36"/>
        <v>1994.3842301188506</v>
      </c>
      <c r="I286">
        <f t="shared" si="37"/>
        <v>1.6036960455657923</v>
      </c>
      <c r="J286">
        <f t="shared" si="38"/>
        <v>3198.3861031803776</v>
      </c>
      <c r="K286">
        <f t="shared" si="39"/>
        <v>-17976.902477815322</v>
      </c>
    </row>
    <row r="287" spans="1:11" x14ac:dyDescent="0.2">
      <c r="A287">
        <v>271</v>
      </c>
      <c r="B287">
        <f t="shared" si="32"/>
        <v>90.333333333333329</v>
      </c>
      <c r="C287">
        <f>A287/12</f>
        <v>22.583333333333332</v>
      </c>
      <c r="D287">
        <f>IF(A287=0,$E$2+$E$3/$C$4,IF(A287&lt;$C$4,$E$3/$C$4,0))</f>
        <v>0</v>
      </c>
      <c r="E287">
        <f t="shared" si="33"/>
        <v>155.02454764245795</v>
      </c>
      <c r="F287">
        <f t="shared" si="34"/>
        <v>155.02454764245795</v>
      </c>
      <c r="G287">
        <f t="shared" si="35"/>
        <v>0</v>
      </c>
      <c r="H287">
        <f t="shared" si="36"/>
        <v>-155.02454764245795</v>
      </c>
      <c r="I287">
        <f t="shared" si="37"/>
        <v>1.5953020538790532</v>
      </c>
      <c r="J287">
        <f t="shared" si="38"/>
        <v>-247.31097925568429</v>
      </c>
      <c r="K287">
        <f t="shared" si="39"/>
        <v>-18224.213457071004</v>
      </c>
    </row>
    <row r="288" spans="1:11" x14ac:dyDescent="0.2">
      <c r="A288">
        <v>272</v>
      </c>
      <c r="B288">
        <f t="shared" si="32"/>
        <v>90.666666666666671</v>
      </c>
      <c r="C288">
        <f>A288/12</f>
        <v>22.666666666666668</v>
      </c>
      <c r="D288">
        <f>IF(A288=0,$E$2+$E$3/$C$4,IF(A288&lt;$C$4,$E$3/$C$4,0))</f>
        <v>0</v>
      </c>
      <c r="E288">
        <f t="shared" si="33"/>
        <v>155.02454764245795</v>
      </c>
      <c r="F288">
        <f t="shared" si="34"/>
        <v>155.02454764245795</v>
      </c>
      <c r="G288">
        <f t="shared" si="35"/>
        <v>0</v>
      </c>
      <c r="H288">
        <f t="shared" si="36"/>
        <v>-155.02454764245795</v>
      </c>
      <c r="I288">
        <f t="shared" si="37"/>
        <v>1.5869519976354622</v>
      </c>
      <c r="J288">
        <f t="shared" si="38"/>
        <v>-246.01651556373253</v>
      </c>
      <c r="K288">
        <f t="shared" si="39"/>
        <v>-18470.229972634737</v>
      </c>
    </row>
    <row r="289" spans="1:11" x14ac:dyDescent="0.2">
      <c r="A289">
        <v>273</v>
      </c>
      <c r="B289">
        <f t="shared" si="32"/>
        <v>91</v>
      </c>
      <c r="C289">
        <f>A289/12</f>
        <v>22.75</v>
      </c>
      <c r="D289">
        <f>IF(A289=0,$E$2+$E$3/$C$4,IF(A289&lt;$C$4,$E$3/$C$4,0))</f>
        <v>0</v>
      </c>
      <c r="E289">
        <f t="shared" si="33"/>
        <v>155.02454764245795</v>
      </c>
      <c r="F289">
        <f t="shared" si="34"/>
        <v>155.02454764245795</v>
      </c>
      <c r="G289">
        <f t="shared" si="35"/>
        <v>2149.4087777613086</v>
      </c>
      <c r="H289">
        <f t="shared" si="36"/>
        <v>1994.3842301188506</v>
      </c>
      <c r="I289">
        <f t="shared" si="37"/>
        <v>1.5786456468701551</v>
      </c>
      <c r="J289">
        <f t="shared" si="38"/>
        <v>3148.4259830636092</v>
      </c>
      <c r="K289">
        <f t="shared" si="39"/>
        <v>-15321.803989571128</v>
      </c>
    </row>
    <row r="290" spans="1:11" x14ac:dyDescent="0.2">
      <c r="A290">
        <v>274</v>
      </c>
      <c r="B290">
        <f t="shared" si="32"/>
        <v>91.333333333333329</v>
      </c>
      <c r="C290">
        <f>A290/12</f>
        <v>22.833333333333332</v>
      </c>
      <c r="D290">
        <f>IF(A290=0,$E$2+$E$3/$C$4,IF(A290&lt;$C$4,$E$3/$C$4,0))</f>
        <v>0</v>
      </c>
      <c r="E290">
        <f t="shared" si="33"/>
        <v>155.02454764245795</v>
      </c>
      <c r="F290">
        <f t="shared" si="34"/>
        <v>155.02454764245795</v>
      </c>
      <c r="G290">
        <f t="shared" si="35"/>
        <v>0</v>
      </c>
      <c r="H290">
        <f t="shared" si="36"/>
        <v>-155.02454764245795</v>
      </c>
      <c r="I290">
        <f t="shared" si="37"/>
        <v>1.5703827728219375</v>
      </c>
      <c r="J290">
        <f t="shared" si="38"/>
        <v>-243.44787898222967</v>
      </c>
      <c r="K290">
        <f t="shared" si="39"/>
        <v>-15565.251868553358</v>
      </c>
    </row>
    <row r="291" spans="1:11" x14ac:dyDescent="0.2">
      <c r="A291">
        <v>275</v>
      </c>
      <c r="B291">
        <f t="shared" si="32"/>
        <v>91.666666666666671</v>
      </c>
      <c r="C291">
        <f>A291/12</f>
        <v>22.916666666666668</v>
      </c>
      <c r="D291">
        <f>IF(A291=0,$E$2+$E$3/$C$4,IF(A291&lt;$C$4,$E$3/$C$4,0))</f>
        <v>0</v>
      </c>
      <c r="E291">
        <f t="shared" si="33"/>
        <v>155.02454764245795</v>
      </c>
      <c r="F291">
        <f t="shared" si="34"/>
        <v>155.02454764245795</v>
      </c>
      <c r="G291">
        <f t="shared" si="35"/>
        <v>0</v>
      </c>
      <c r="H291">
        <f t="shared" si="36"/>
        <v>-155.02454764245795</v>
      </c>
      <c r="I291">
        <f t="shared" si="37"/>
        <v>1.5621631479269873</v>
      </c>
      <c r="J291">
        <f t="shared" si="38"/>
        <v>-242.17363535109934</v>
      </c>
      <c r="K291">
        <f t="shared" si="39"/>
        <v>-15807.425503904456</v>
      </c>
    </row>
    <row r="292" spans="1:11" x14ac:dyDescent="0.2">
      <c r="A292">
        <v>276</v>
      </c>
      <c r="B292">
        <f t="shared" si="32"/>
        <v>92</v>
      </c>
      <c r="C292">
        <f>A292/12</f>
        <v>23</v>
      </c>
      <c r="D292">
        <f>IF(A292=0,$E$2+$E$3/$C$4,IF(A292&lt;$C$4,$E$3/$C$4,0))</f>
        <v>0</v>
      </c>
      <c r="E292">
        <f t="shared" si="33"/>
        <v>155.02454764245795</v>
      </c>
      <c r="F292">
        <f t="shared" si="34"/>
        <v>155.02454764245795</v>
      </c>
      <c r="G292">
        <f t="shared" si="35"/>
        <v>2149.4087777613086</v>
      </c>
      <c r="H292">
        <f t="shared" si="36"/>
        <v>1994.3842301188506</v>
      </c>
      <c r="I292">
        <f t="shared" si="37"/>
        <v>1.5539865458125863</v>
      </c>
      <c r="J292">
        <f t="shared" si="38"/>
        <v>3099.2462607854868</v>
      </c>
      <c r="K292">
        <f t="shared" si="39"/>
        <v>-12708.17924311897</v>
      </c>
    </row>
    <row r="293" spans="1:11" x14ac:dyDescent="0.2">
      <c r="A293">
        <v>277</v>
      </c>
      <c r="B293">
        <f t="shared" si="32"/>
        <v>92.333333333333329</v>
      </c>
      <c r="C293">
        <f>A293/12</f>
        <v>23.083333333333332</v>
      </c>
      <c r="D293">
        <f>IF(A293=0,$E$2+$E$3/$C$4,IF(A293&lt;$C$4,$E$3/$C$4,0))</f>
        <v>0</v>
      </c>
      <c r="E293">
        <f t="shared" si="33"/>
        <v>159.67528407173168</v>
      </c>
      <c r="F293">
        <f t="shared" si="34"/>
        <v>159.67528407173168</v>
      </c>
      <c r="G293">
        <f t="shared" si="35"/>
        <v>0</v>
      </c>
      <c r="H293">
        <f t="shared" si="36"/>
        <v>-159.67528407173168</v>
      </c>
      <c r="I293">
        <f t="shared" si="37"/>
        <v>1.5458527412908871</v>
      </c>
      <c r="J293">
        <f t="shared" si="38"/>
        <v>-246.83447559868753</v>
      </c>
      <c r="K293">
        <f t="shared" si="39"/>
        <v>-12955.013718717657</v>
      </c>
    </row>
    <row r="294" spans="1:11" x14ac:dyDescent="0.2">
      <c r="A294">
        <v>278</v>
      </c>
      <c r="B294">
        <f t="shared" si="32"/>
        <v>92.666666666666671</v>
      </c>
      <c r="C294">
        <f>A294/12</f>
        <v>23.166666666666668</v>
      </c>
      <c r="D294">
        <f>IF(A294=0,$E$2+$E$3/$C$4,IF(A294&lt;$C$4,$E$3/$C$4,0))</f>
        <v>0</v>
      </c>
      <c r="E294">
        <f t="shared" si="33"/>
        <v>159.67528407173168</v>
      </c>
      <c r="F294">
        <f t="shared" si="34"/>
        <v>159.67528407173168</v>
      </c>
      <c r="G294">
        <f t="shared" si="35"/>
        <v>0</v>
      </c>
      <c r="H294">
        <f t="shared" si="36"/>
        <v>-159.67528407173168</v>
      </c>
      <c r="I294">
        <f t="shared" si="37"/>
        <v>1.5377615103527071</v>
      </c>
      <c r="J294">
        <f t="shared" si="38"/>
        <v>-245.54250600014367</v>
      </c>
      <c r="K294">
        <f t="shared" si="39"/>
        <v>-13200.5562247178</v>
      </c>
    </row>
    <row r="295" spans="1:11" x14ac:dyDescent="0.2">
      <c r="A295">
        <v>279</v>
      </c>
      <c r="B295">
        <f t="shared" si="32"/>
        <v>93</v>
      </c>
      <c r="C295">
        <f>A295/12</f>
        <v>23.25</v>
      </c>
      <c r="D295">
        <f>IF(A295=0,$E$2+$E$3/$C$4,IF(A295&lt;$C$4,$E$3/$C$4,0))</f>
        <v>0</v>
      </c>
      <c r="E295">
        <f t="shared" si="33"/>
        <v>159.67528407173168</v>
      </c>
      <c r="F295">
        <f t="shared" si="34"/>
        <v>159.67528407173168</v>
      </c>
      <c r="G295">
        <f t="shared" si="35"/>
        <v>2138.6617338725018</v>
      </c>
      <c r="H295">
        <f t="shared" si="36"/>
        <v>1978.9864498007701</v>
      </c>
      <c r="I295">
        <f t="shared" si="37"/>
        <v>1.5297126301613653</v>
      </c>
      <c r="J295">
        <f t="shared" si="38"/>
        <v>3027.2805671784386</v>
      </c>
      <c r="K295" s="2">
        <f t="shared" si="39"/>
        <v>-10173.275657539361</v>
      </c>
    </row>
    <row r="296" spans="1:11" x14ac:dyDescent="0.2">
      <c r="A296">
        <v>280</v>
      </c>
      <c r="B296">
        <f t="shared" si="32"/>
        <v>93.333333333333329</v>
      </c>
      <c r="C296">
        <f>A296/12</f>
        <v>23.333333333333332</v>
      </c>
      <c r="D296">
        <f>IF(A296=0,$E$2+$E$3/$C$4,IF(A296&lt;$C$4,$E$3/$C$4,0))</f>
        <v>0</v>
      </c>
      <c r="E296">
        <f t="shared" si="33"/>
        <v>159.67528407173168</v>
      </c>
      <c r="F296">
        <f t="shared" si="34"/>
        <v>159.67528407173168</v>
      </c>
      <c r="G296">
        <f t="shared" si="35"/>
        <v>0</v>
      </c>
      <c r="H296">
        <f t="shared" si="36"/>
        <v>-159.67528407173168</v>
      </c>
      <c r="I296">
        <f t="shared" si="37"/>
        <v>1.5217058790465405</v>
      </c>
      <c r="J296">
        <f t="shared" si="38"/>
        <v>-242.97881851038053</v>
      </c>
      <c r="K296">
        <f t="shared" si="39"/>
        <v>-10416.254476049742</v>
      </c>
    </row>
    <row r="297" spans="1:11" x14ac:dyDescent="0.2">
      <c r="A297">
        <v>281</v>
      </c>
      <c r="B297">
        <f t="shared" si="32"/>
        <v>93.666666666666671</v>
      </c>
      <c r="C297">
        <f>A297/12</f>
        <v>23.416666666666668</v>
      </c>
      <c r="D297">
        <f>IF(A297=0,$E$2+$E$3/$C$4,IF(A297&lt;$C$4,$E$3/$C$4,0))</f>
        <v>0</v>
      </c>
      <c r="E297">
        <f t="shared" si="33"/>
        <v>159.67528407173168</v>
      </c>
      <c r="F297">
        <f t="shared" si="34"/>
        <v>159.67528407173168</v>
      </c>
      <c r="G297">
        <f t="shared" si="35"/>
        <v>0</v>
      </c>
      <c r="H297">
        <f t="shared" si="36"/>
        <v>-159.67528407173168</v>
      </c>
      <c r="I297">
        <f t="shared" si="37"/>
        <v>1.5137410364981683</v>
      </c>
      <c r="J297">
        <f t="shared" si="38"/>
        <v>-241.70703001388259</v>
      </c>
      <c r="K297">
        <f t="shared" si="39"/>
        <v>-10657.961506063624</v>
      </c>
    </row>
    <row r="298" spans="1:11" x14ac:dyDescent="0.2">
      <c r="A298">
        <v>282</v>
      </c>
      <c r="B298">
        <f t="shared" si="32"/>
        <v>94</v>
      </c>
      <c r="C298">
        <f>A298/12</f>
        <v>23.5</v>
      </c>
      <c r="D298">
        <f>IF(A298=0,$E$2+$E$3/$C$4,IF(A298&lt;$C$4,$E$3/$C$4,0))</f>
        <v>0</v>
      </c>
      <c r="E298">
        <f t="shared" si="33"/>
        <v>159.67528407173168</v>
      </c>
      <c r="F298">
        <f t="shared" si="34"/>
        <v>159.67528407173168</v>
      </c>
      <c r="G298">
        <f t="shared" si="35"/>
        <v>2138.6617338725018</v>
      </c>
      <c r="H298">
        <f t="shared" si="36"/>
        <v>1978.9864498007701</v>
      </c>
      <c r="I298">
        <f t="shared" si="37"/>
        <v>1.5058178831603684</v>
      </c>
      <c r="J298">
        <f t="shared" si="38"/>
        <v>2979.9931866420479</v>
      </c>
      <c r="K298" s="2">
        <f t="shared" si="39"/>
        <v>-7677.9683194215759</v>
      </c>
    </row>
    <row r="299" spans="1:11" x14ac:dyDescent="0.2">
      <c r="A299">
        <v>283</v>
      </c>
      <c r="B299">
        <f t="shared" si="32"/>
        <v>94.333333333333329</v>
      </c>
      <c r="C299">
        <f>A299/12</f>
        <v>23.583333333333332</v>
      </c>
      <c r="D299">
        <f>IF(A299=0,$E$2+$E$3/$C$4,IF(A299&lt;$C$4,$E$3/$C$4,0))</f>
        <v>0</v>
      </c>
      <c r="E299">
        <f t="shared" si="33"/>
        <v>159.67528407173168</v>
      </c>
      <c r="F299">
        <f t="shared" si="34"/>
        <v>159.67528407173168</v>
      </c>
      <c r="G299">
        <f t="shared" si="35"/>
        <v>0</v>
      </c>
      <c r="H299">
        <f t="shared" si="36"/>
        <v>-159.67528407173168</v>
      </c>
      <c r="I299">
        <f t="shared" si="37"/>
        <v>1.4979362008254022</v>
      </c>
      <c r="J299">
        <f t="shared" si="38"/>
        <v>-239.18338838812662</v>
      </c>
      <c r="K299">
        <f t="shared" si="39"/>
        <v>-7917.1517078097022</v>
      </c>
    </row>
    <row r="300" spans="1:11" x14ac:dyDescent="0.2">
      <c r="A300">
        <v>284</v>
      </c>
      <c r="B300">
        <f t="shared" si="32"/>
        <v>94.666666666666671</v>
      </c>
      <c r="C300">
        <f>A300/12</f>
        <v>23.666666666666668</v>
      </c>
      <c r="D300">
        <f>IF(A300=0,$E$2+$E$3/$C$4,IF(A300&lt;$C$4,$E$3/$C$4,0))</f>
        <v>0</v>
      </c>
      <c r="E300">
        <f t="shared" si="33"/>
        <v>159.67528407173168</v>
      </c>
      <c r="F300">
        <f t="shared" si="34"/>
        <v>159.67528407173168</v>
      </c>
      <c r="G300">
        <f t="shared" si="35"/>
        <v>0</v>
      </c>
      <c r="H300">
        <f t="shared" si="36"/>
        <v>-159.67528407173168</v>
      </c>
      <c r="I300">
        <f t="shared" si="37"/>
        <v>1.4900957724276642</v>
      </c>
      <c r="J300">
        <f t="shared" si="38"/>
        <v>-237.93146575647373</v>
      </c>
      <c r="K300">
        <f t="shared" si="39"/>
        <v>-8155.0831735661759</v>
      </c>
    </row>
    <row r="301" spans="1:11" x14ac:dyDescent="0.2">
      <c r="A301">
        <v>285</v>
      </c>
      <c r="B301">
        <f t="shared" si="32"/>
        <v>95</v>
      </c>
      <c r="C301">
        <f>A301/12</f>
        <v>23.75</v>
      </c>
      <c r="D301">
        <f>IF(A301=0,$E$2+$E$3/$C$4,IF(A301&lt;$C$4,$E$3/$C$4,0))</f>
        <v>0</v>
      </c>
      <c r="E301">
        <f t="shared" si="33"/>
        <v>159.67528407173168</v>
      </c>
      <c r="F301">
        <f t="shared" si="34"/>
        <v>159.67528407173168</v>
      </c>
      <c r="G301">
        <f t="shared" si="35"/>
        <v>2138.6617338725018</v>
      </c>
      <c r="H301">
        <f t="shared" si="36"/>
        <v>1978.9864498007701</v>
      </c>
      <c r="I301">
        <f t="shared" si="37"/>
        <v>1.4822963820377042</v>
      </c>
      <c r="J301">
        <f t="shared" si="38"/>
        <v>2933.444454641322</v>
      </c>
      <c r="K301">
        <f t="shared" si="39"/>
        <v>-5221.6387189248544</v>
      </c>
    </row>
    <row r="302" spans="1:11" x14ac:dyDescent="0.2">
      <c r="A302">
        <v>286</v>
      </c>
      <c r="B302">
        <f t="shared" si="32"/>
        <v>95.333333333333329</v>
      </c>
      <c r="C302">
        <f>A302/12</f>
        <v>23.833333333333332</v>
      </c>
      <c r="D302">
        <f>IF(A302=0,$E$2+$E$3/$C$4,IF(A302&lt;$C$4,$E$3/$C$4,0))</f>
        <v>0</v>
      </c>
      <c r="E302">
        <f t="shared" si="33"/>
        <v>159.67528407173168</v>
      </c>
      <c r="F302">
        <f t="shared" si="34"/>
        <v>159.67528407173168</v>
      </c>
      <c r="G302">
        <f t="shared" si="35"/>
        <v>0</v>
      </c>
      <c r="H302">
        <f t="shared" si="36"/>
        <v>-159.67528407173168</v>
      </c>
      <c r="I302">
        <f t="shared" si="37"/>
        <v>1.4745378148562795</v>
      </c>
      <c r="J302">
        <f t="shared" si="38"/>
        <v>-235.44724446168692</v>
      </c>
      <c r="K302">
        <f t="shared" si="39"/>
        <v>-5457.0859633865412</v>
      </c>
    </row>
    <row r="303" spans="1:11" x14ac:dyDescent="0.2">
      <c r="A303">
        <v>287</v>
      </c>
      <c r="B303">
        <f t="shared" si="32"/>
        <v>95.666666666666671</v>
      </c>
      <c r="C303">
        <f>A303/12</f>
        <v>23.916666666666668</v>
      </c>
      <c r="D303">
        <f>IF(A303=0,$E$2+$E$3/$C$4,IF(A303&lt;$C$4,$E$3/$C$4,0))</f>
        <v>0</v>
      </c>
      <c r="E303">
        <f t="shared" si="33"/>
        <v>159.67528407173168</v>
      </c>
      <c r="F303">
        <f t="shared" si="34"/>
        <v>159.67528407173168</v>
      </c>
      <c r="G303">
        <f t="shared" si="35"/>
        <v>0</v>
      </c>
      <c r="H303">
        <f t="shared" si="36"/>
        <v>-159.67528407173168</v>
      </c>
      <c r="I303">
        <f t="shared" si="37"/>
        <v>1.4668198572084388</v>
      </c>
      <c r="J303">
        <f t="shared" si="38"/>
        <v>-234.21487738181438</v>
      </c>
      <c r="K303">
        <f t="shared" si="39"/>
        <v>-5691.3008407683556</v>
      </c>
    </row>
    <row r="304" spans="1:11" x14ac:dyDescent="0.2">
      <c r="A304">
        <v>288</v>
      </c>
      <c r="B304">
        <f t="shared" si="32"/>
        <v>96</v>
      </c>
      <c r="C304">
        <f>A304/12</f>
        <v>24</v>
      </c>
      <c r="D304">
        <f>IF(A304=0,$E$2+$E$3/$C$4,IF(A304&lt;$C$4,$E$3/$C$4,0))</f>
        <v>0</v>
      </c>
      <c r="E304">
        <f t="shared" si="33"/>
        <v>159.67528407173168</v>
      </c>
      <c r="F304">
        <f t="shared" si="34"/>
        <v>159.67528407173168</v>
      </c>
      <c r="G304">
        <f t="shared" si="35"/>
        <v>2138.6617338725018</v>
      </c>
      <c r="H304">
        <f t="shared" si="36"/>
        <v>1978.9864498007701</v>
      </c>
      <c r="I304">
        <f t="shared" si="37"/>
        <v>1.4591422965376399</v>
      </c>
      <c r="J304">
        <f t="shared" si="38"/>
        <v>2887.6228331791667</v>
      </c>
      <c r="K304">
        <f t="shared" si="39"/>
        <v>-2803.6780075891888</v>
      </c>
    </row>
    <row r="305" spans="1:11" x14ac:dyDescent="0.2">
      <c r="A305">
        <v>289</v>
      </c>
      <c r="B305">
        <f t="shared" si="32"/>
        <v>96.333333333333329</v>
      </c>
      <c r="C305">
        <f>A305/12</f>
        <v>24.083333333333332</v>
      </c>
      <c r="D305">
        <f>IF(A305=0,$E$2+$E$3/$C$4,IF(A305&lt;$C$4,$E$3/$C$4,0))</f>
        <v>0</v>
      </c>
      <c r="E305">
        <f t="shared" si="33"/>
        <v>164.46554259388367</v>
      </c>
      <c r="F305">
        <f t="shared" si="34"/>
        <v>164.46554259388367</v>
      </c>
      <c r="G305">
        <f t="shared" si="35"/>
        <v>0</v>
      </c>
      <c r="H305">
        <f t="shared" si="36"/>
        <v>-164.46554259388367</v>
      </c>
      <c r="I305">
        <f t="shared" si="37"/>
        <v>1.4515049213998941</v>
      </c>
      <c r="J305">
        <f t="shared" si="38"/>
        <v>-238.72254447572604</v>
      </c>
      <c r="K305">
        <f t="shared" si="39"/>
        <v>-3042.4005520649148</v>
      </c>
    </row>
    <row r="306" spans="1:11" x14ac:dyDescent="0.2">
      <c r="A306">
        <v>290</v>
      </c>
      <c r="B306">
        <f t="shared" si="32"/>
        <v>96.666666666666671</v>
      </c>
      <c r="C306">
        <f>A306/12</f>
        <v>24.166666666666668</v>
      </c>
      <c r="D306">
        <f>IF(A306=0,$E$2+$E$3/$C$4,IF(A306&lt;$C$4,$E$3/$C$4,0))</f>
        <v>0</v>
      </c>
      <c r="E306">
        <f t="shared" si="33"/>
        <v>164.46554259388367</v>
      </c>
      <c r="F306">
        <f t="shared" si="34"/>
        <v>164.46554259388367</v>
      </c>
      <c r="G306">
        <f t="shared" si="35"/>
        <v>0</v>
      </c>
      <c r="H306">
        <f t="shared" si="36"/>
        <v>-164.46554259388367</v>
      </c>
      <c r="I306">
        <f t="shared" si="37"/>
        <v>1.4439075214579409</v>
      </c>
      <c r="J306">
        <f t="shared" si="38"/>
        <v>-237.47303397196998</v>
      </c>
      <c r="K306">
        <f t="shared" si="39"/>
        <v>-3279.8735860368847</v>
      </c>
    </row>
    <row r="307" spans="1:11" x14ac:dyDescent="0.2">
      <c r="A307">
        <v>291</v>
      </c>
      <c r="B307">
        <f t="shared" si="32"/>
        <v>97</v>
      </c>
      <c r="C307">
        <f>A307/12</f>
        <v>24.25</v>
      </c>
      <c r="D307">
        <f>IF(A307=0,$E$2+$E$3/$C$4,IF(A307&lt;$C$4,$E$3/$C$4,0))</f>
        <v>0</v>
      </c>
      <c r="E307">
        <f t="shared" si="33"/>
        <v>164.46554259388367</v>
      </c>
      <c r="F307">
        <f t="shared" si="34"/>
        <v>164.46554259388367</v>
      </c>
      <c r="G307">
        <f t="shared" si="35"/>
        <v>2127.9684252031393</v>
      </c>
      <c r="H307">
        <f t="shared" si="36"/>
        <v>1963.5028826092557</v>
      </c>
      <c r="I307">
        <f t="shared" si="37"/>
        <v>1.4363498874754606</v>
      </c>
      <c r="J307">
        <f t="shared" si="38"/>
        <v>2820.277144493547</v>
      </c>
      <c r="K307">
        <f t="shared" si="39"/>
        <v>-459.59644154333773</v>
      </c>
    </row>
    <row r="308" spans="1:11" x14ac:dyDescent="0.2">
      <c r="A308">
        <v>292</v>
      </c>
      <c r="B308">
        <f t="shared" si="32"/>
        <v>97.333333333333329</v>
      </c>
      <c r="C308">
        <f>A308/12</f>
        <v>24.333333333333332</v>
      </c>
      <c r="D308">
        <f>IF(A308=0,$E$2+$E$3/$C$4,IF(A308&lt;$C$4,$E$3/$C$4,0))</f>
        <v>0</v>
      </c>
      <c r="E308">
        <f t="shared" si="33"/>
        <v>164.46554259388367</v>
      </c>
      <c r="F308">
        <f t="shared" si="34"/>
        <v>164.46554259388367</v>
      </c>
      <c r="G308">
        <f t="shared" si="35"/>
        <v>0</v>
      </c>
      <c r="H308">
        <f t="shared" si="36"/>
        <v>-164.46554259388367</v>
      </c>
      <c r="I308">
        <f t="shared" si="37"/>
        <v>1.4288318113113057</v>
      </c>
      <c r="J308">
        <f t="shared" si="38"/>
        <v>-234.99359912271549</v>
      </c>
      <c r="K308">
        <f t="shared" si="39"/>
        <v>-694.59004066605326</v>
      </c>
    </row>
    <row r="309" spans="1:11" x14ac:dyDescent="0.2">
      <c r="A309">
        <v>293</v>
      </c>
      <c r="B309">
        <f t="shared" si="32"/>
        <v>97.666666666666671</v>
      </c>
      <c r="C309">
        <f>A309/12</f>
        <v>24.416666666666668</v>
      </c>
      <c r="D309">
        <f>IF(A309=0,$E$2+$E$3/$C$4,IF(A309&lt;$C$4,$E$3/$C$4,0))</f>
        <v>0</v>
      </c>
      <c r="E309">
        <f t="shared" si="33"/>
        <v>164.46554259388367</v>
      </c>
      <c r="F309">
        <f t="shared" si="34"/>
        <v>164.46554259388367</v>
      </c>
      <c r="G309">
        <f t="shared" si="35"/>
        <v>0</v>
      </c>
      <c r="H309">
        <f t="shared" si="36"/>
        <v>-164.46554259388367</v>
      </c>
      <c r="I309">
        <f t="shared" si="37"/>
        <v>1.4213530859137731</v>
      </c>
      <c r="J309">
        <f t="shared" si="38"/>
        <v>-233.76360649229963</v>
      </c>
      <c r="K309">
        <f t="shared" si="39"/>
        <v>-928.35364715835294</v>
      </c>
    </row>
    <row r="310" spans="1:11" x14ac:dyDescent="0.2">
      <c r="A310">
        <v>294</v>
      </c>
      <c r="B310">
        <f t="shared" si="32"/>
        <v>98</v>
      </c>
      <c r="C310">
        <f>A310/12</f>
        <v>24.5</v>
      </c>
      <c r="D310">
        <f>IF(A310=0,$E$2+$E$3/$C$4,IF(A310&lt;$C$4,$E$3/$C$4,0))</f>
        <v>0</v>
      </c>
      <c r="E310">
        <f t="shared" si="33"/>
        <v>164.46554259388367</v>
      </c>
      <c r="F310">
        <f t="shared" si="34"/>
        <v>164.46554259388367</v>
      </c>
      <c r="G310">
        <f t="shared" si="35"/>
        <v>2127.9684252031393</v>
      </c>
      <c r="H310">
        <f t="shared" si="36"/>
        <v>1963.5028826092557</v>
      </c>
      <c r="I310">
        <f t="shared" si="37"/>
        <v>1.4139135053148999</v>
      </c>
      <c r="J310">
        <f t="shared" si="38"/>
        <v>2776.2232434459634</v>
      </c>
      <c r="K310" s="1">
        <f t="shared" si="39"/>
        <v>1847.8695962876104</v>
      </c>
    </row>
    <row r="311" spans="1:11" x14ac:dyDescent="0.2">
      <c r="A311">
        <v>295</v>
      </c>
      <c r="B311">
        <f t="shared" si="32"/>
        <v>98.333333333333329</v>
      </c>
      <c r="C311">
        <f>A311/12</f>
        <v>24.583333333333332</v>
      </c>
      <c r="D311">
        <f>IF(A311=0,$E$2+$E$3/$C$4,IF(A311&lt;$C$4,$E$3/$C$4,0))</f>
        <v>0</v>
      </c>
      <c r="E311">
        <f t="shared" si="33"/>
        <v>164.46554259388367</v>
      </c>
      <c r="F311">
        <f t="shared" si="34"/>
        <v>164.46554259388367</v>
      </c>
      <c r="G311">
        <f t="shared" si="35"/>
        <v>0</v>
      </c>
      <c r="H311">
        <f t="shared" si="36"/>
        <v>-164.46554259388367</v>
      </c>
      <c r="I311">
        <f t="shared" si="37"/>
        <v>1.4065128646247909</v>
      </c>
      <c r="J311">
        <f t="shared" si="38"/>
        <v>-231.32290144579389</v>
      </c>
      <c r="K311">
        <f t="shared" si="39"/>
        <v>1616.5466948418166</v>
      </c>
    </row>
    <row r="312" spans="1:11" x14ac:dyDescent="0.2">
      <c r="A312">
        <v>296</v>
      </c>
      <c r="B312">
        <f t="shared" si="32"/>
        <v>98.666666666666671</v>
      </c>
      <c r="C312">
        <f>A312/12</f>
        <v>24.666666666666668</v>
      </c>
      <c r="D312">
        <f>IF(A312=0,$E$2+$E$3/$C$4,IF(A312&lt;$C$4,$E$3/$C$4,0))</f>
        <v>0</v>
      </c>
      <c r="E312">
        <f t="shared" si="33"/>
        <v>164.46554259388367</v>
      </c>
      <c r="F312">
        <f t="shared" si="34"/>
        <v>164.46554259388367</v>
      </c>
      <c r="G312">
        <f t="shared" si="35"/>
        <v>0</v>
      </c>
      <c r="H312">
        <f t="shared" si="36"/>
        <v>-164.46554259388367</v>
      </c>
      <c r="I312">
        <f t="shared" si="37"/>
        <v>1.3991509600259757</v>
      </c>
      <c r="J312">
        <f t="shared" si="38"/>
        <v>-230.11212181142534</v>
      </c>
      <c r="K312">
        <f t="shared" si="39"/>
        <v>1386.4345730303912</v>
      </c>
    </row>
    <row r="313" spans="1:11" x14ac:dyDescent="0.2">
      <c r="A313">
        <v>297</v>
      </c>
      <c r="B313">
        <f t="shared" si="32"/>
        <v>99</v>
      </c>
      <c r="C313">
        <f>A313/12</f>
        <v>24.75</v>
      </c>
      <c r="D313">
        <f>IF(A313=0,$E$2+$E$3/$C$4,IF(A313&lt;$C$4,$E$3/$C$4,0))</f>
        <v>0</v>
      </c>
      <c r="E313">
        <f t="shared" si="33"/>
        <v>164.46554259388367</v>
      </c>
      <c r="F313">
        <f t="shared" si="34"/>
        <v>164.46554259388367</v>
      </c>
      <c r="G313">
        <f t="shared" si="35"/>
        <v>2127.9684252031393</v>
      </c>
      <c r="H313">
        <f t="shared" si="36"/>
        <v>1963.5028826092557</v>
      </c>
      <c r="I313">
        <f t="shared" si="37"/>
        <v>1.3918275887677976</v>
      </c>
      <c r="J313">
        <f t="shared" si="38"/>
        <v>2732.8574826406602</v>
      </c>
      <c r="K313">
        <f t="shared" si="39"/>
        <v>4119.2920556710515</v>
      </c>
    </row>
    <row r="314" spans="1:11" x14ac:dyDescent="0.2">
      <c r="A314">
        <v>298</v>
      </c>
      <c r="B314">
        <f t="shared" si="32"/>
        <v>99.333333333333329</v>
      </c>
      <c r="C314">
        <f>A314/12</f>
        <v>24.833333333333332</v>
      </c>
      <c r="D314">
        <f>IF(A314=0,$E$2+$E$3/$C$4,IF(A314&lt;$C$4,$E$3/$C$4,0))</f>
        <v>0</v>
      </c>
      <c r="E314">
        <f t="shared" si="33"/>
        <v>164.46554259388367</v>
      </c>
      <c r="F314">
        <f t="shared" si="34"/>
        <v>164.46554259388367</v>
      </c>
      <c r="G314">
        <f t="shared" si="35"/>
        <v>0</v>
      </c>
      <c r="H314">
        <f t="shared" si="36"/>
        <v>-164.46554259388367</v>
      </c>
      <c r="I314">
        <f t="shared" si="37"/>
        <v>1.3845425491608259</v>
      </c>
      <c r="J314">
        <f t="shared" si="38"/>
        <v>-227.70954159205408</v>
      </c>
      <c r="K314">
        <f t="shared" si="39"/>
        <v>3891.5825140789975</v>
      </c>
    </row>
    <row r="315" spans="1:11" x14ac:dyDescent="0.2">
      <c r="A315">
        <v>299</v>
      </c>
      <c r="B315">
        <f t="shared" si="32"/>
        <v>99.666666666666671</v>
      </c>
      <c r="C315">
        <f>A315/12</f>
        <v>24.916666666666668</v>
      </c>
      <c r="D315">
        <f>IF(A315=0,$E$2+$E$3/$C$4,IF(A315&lt;$C$4,$E$3/$C$4,0))</f>
        <v>0</v>
      </c>
      <c r="E315">
        <f t="shared" si="33"/>
        <v>164.46554259388367</v>
      </c>
      <c r="F315">
        <f t="shared" si="34"/>
        <v>164.46554259388367</v>
      </c>
      <c r="G315">
        <f t="shared" si="35"/>
        <v>0</v>
      </c>
      <c r="H315">
        <f t="shared" si="36"/>
        <v>-164.46554259388367</v>
      </c>
      <c r="I315">
        <f t="shared" si="37"/>
        <v>1.3772956405713042</v>
      </c>
      <c r="J315">
        <f t="shared" si="38"/>
        <v>-226.51767483875011</v>
      </c>
      <c r="K315">
        <f t="shared" si="39"/>
        <v>3665.0648392402472</v>
      </c>
    </row>
    <row r="316" spans="1:11" x14ac:dyDescent="0.2">
      <c r="A316">
        <v>300</v>
      </c>
      <c r="B316">
        <f t="shared" si="32"/>
        <v>100</v>
      </c>
      <c r="C316">
        <f>A316/12</f>
        <v>25</v>
      </c>
      <c r="D316">
        <f>IF(A316=0,$E$2+$E$3/$C$4,IF(A316&lt;$C$4,$E$3/$C$4,0))</f>
        <v>0</v>
      </c>
      <c r="E316">
        <f t="shared" si="33"/>
        <v>164.46554259388367</v>
      </c>
      <c r="F316">
        <f t="shared" si="34"/>
        <v>164.46554259388367</v>
      </c>
      <c r="G316">
        <f t="shared" si="35"/>
        <v>2127.9684252031393</v>
      </c>
      <c r="H316">
        <f t="shared" si="36"/>
        <v>1963.5028826092557</v>
      </c>
      <c r="I316">
        <f t="shared" si="37"/>
        <v>1.3700866634156246</v>
      </c>
      <c r="J316">
        <f t="shared" si="38"/>
        <v>2690.1691130410759</v>
      </c>
      <c r="K316">
        <f t="shared" si="39"/>
        <v>6355.2339522813236</v>
      </c>
    </row>
    <row r="317" spans="1:11" x14ac:dyDescent="0.2">
      <c r="A317">
        <v>301</v>
      </c>
      <c r="B317">
        <f t="shared" si="32"/>
        <v>100.33333333333333</v>
      </c>
      <c r="C317">
        <f>A317/12</f>
        <v>25.083333333333332</v>
      </c>
      <c r="D317">
        <f>IF(A317=0,$E$2+$E$3/$C$4,IF(A317&lt;$C$4,$E$3/$C$4,0))</f>
        <v>0</v>
      </c>
      <c r="E317">
        <f t="shared" si="33"/>
        <v>169.39950887170014</v>
      </c>
      <c r="F317">
        <f t="shared" si="34"/>
        <v>169.39950887170014</v>
      </c>
      <c r="G317">
        <f t="shared" si="35"/>
        <v>0</v>
      </c>
      <c r="H317">
        <f t="shared" si="36"/>
        <v>-169.39950887170014</v>
      </c>
      <c r="I317">
        <f t="shared" si="37"/>
        <v>1.3629154191548301</v>
      </c>
      <c r="J317">
        <f t="shared" si="38"/>
        <v>-230.87720263849553</v>
      </c>
      <c r="K317">
        <f t="shared" si="39"/>
        <v>6124.3567496428277</v>
      </c>
    </row>
    <row r="318" spans="1:11" x14ac:dyDescent="0.2">
      <c r="A318">
        <v>302</v>
      </c>
      <c r="B318">
        <f t="shared" si="32"/>
        <v>100.66666666666667</v>
      </c>
      <c r="C318">
        <f>A318/12</f>
        <v>25.166666666666668</v>
      </c>
      <c r="D318">
        <f>IF(A318=0,$E$2+$E$3/$C$4,IF(A318&lt;$C$4,$E$3/$C$4,0))</f>
        <v>0</v>
      </c>
      <c r="E318">
        <f t="shared" si="33"/>
        <v>169.39950887170014</v>
      </c>
      <c r="F318">
        <f t="shared" si="34"/>
        <v>169.39950887170014</v>
      </c>
      <c r="G318">
        <f t="shared" si="35"/>
        <v>0</v>
      </c>
      <c r="H318">
        <f t="shared" si="36"/>
        <v>-169.39950887170014</v>
      </c>
      <c r="I318">
        <f t="shared" si="37"/>
        <v>1.3557817102891465</v>
      </c>
      <c r="J318">
        <f t="shared" si="38"/>
        <v>-229.66875586021504</v>
      </c>
      <c r="K318">
        <f t="shared" si="39"/>
        <v>5894.6879937826125</v>
      </c>
    </row>
    <row r="319" spans="1:11" x14ac:dyDescent="0.2">
      <c r="A319">
        <v>303</v>
      </c>
      <c r="B319">
        <f t="shared" si="32"/>
        <v>101</v>
      </c>
      <c r="C319">
        <f>A319/12</f>
        <v>25.25</v>
      </c>
      <c r="D319">
        <f>IF(A319=0,$E$2+$E$3/$C$4,IF(A319&lt;$C$4,$E$3/$C$4,0))</f>
        <v>0</v>
      </c>
      <c r="E319">
        <f t="shared" si="33"/>
        <v>169.39950887170014</v>
      </c>
      <c r="F319">
        <f t="shared" si="34"/>
        <v>169.39950887170014</v>
      </c>
      <c r="G319">
        <f t="shared" si="35"/>
        <v>2117.3285830771238</v>
      </c>
      <c r="H319">
        <f t="shared" si="36"/>
        <v>1947.9290742054236</v>
      </c>
      <c r="I319">
        <f t="shared" si="37"/>
        <v>1.3486853403525452</v>
      </c>
      <c r="J319">
        <f t="shared" si="38"/>
        <v>2627.1433864273599</v>
      </c>
      <c r="K319">
        <f t="shared" si="39"/>
        <v>8521.8313802099728</v>
      </c>
    </row>
    <row r="320" spans="1:11" x14ac:dyDescent="0.2">
      <c r="A320">
        <v>304</v>
      </c>
      <c r="B320">
        <f t="shared" si="32"/>
        <v>101.33333333333333</v>
      </c>
      <c r="C320">
        <f>A320/12</f>
        <v>25.333333333333332</v>
      </c>
      <c r="D320">
        <f>IF(A320=0,$E$2+$E$3/$C$4,IF(A320&lt;$C$4,$E$3/$C$4,0))</f>
        <v>0</v>
      </c>
      <c r="E320">
        <f t="shared" si="33"/>
        <v>169.39950887170014</v>
      </c>
      <c r="F320">
        <f t="shared" si="34"/>
        <v>169.39950887170014</v>
      </c>
      <c r="G320">
        <f t="shared" si="35"/>
        <v>0</v>
      </c>
      <c r="H320">
        <f t="shared" si="36"/>
        <v>-169.39950887170014</v>
      </c>
      <c r="I320">
        <f t="shared" si="37"/>
        <v>1.3416261139073293</v>
      </c>
      <c r="J320">
        <f t="shared" si="38"/>
        <v>-227.27080478534921</v>
      </c>
      <c r="K320">
        <f t="shared" si="39"/>
        <v>8294.5605754246244</v>
      </c>
    </row>
    <row r="321" spans="1:11" x14ac:dyDescent="0.2">
      <c r="A321">
        <v>305</v>
      </c>
      <c r="B321">
        <f t="shared" si="32"/>
        <v>101.66666666666667</v>
      </c>
      <c r="C321">
        <f>A321/12</f>
        <v>25.416666666666668</v>
      </c>
      <c r="D321">
        <f>IF(A321=0,$E$2+$E$3/$C$4,IF(A321&lt;$C$4,$E$3/$C$4,0))</f>
        <v>0</v>
      </c>
      <c r="E321">
        <f t="shared" si="33"/>
        <v>169.39950887170014</v>
      </c>
      <c r="F321">
        <f t="shared" si="34"/>
        <v>169.39950887170014</v>
      </c>
      <c r="G321">
        <f t="shared" si="35"/>
        <v>0</v>
      </c>
      <c r="H321">
        <f t="shared" si="36"/>
        <v>-169.39950887170014</v>
      </c>
      <c r="I321">
        <f t="shared" si="37"/>
        <v>1.334603836538754</v>
      </c>
      <c r="J321">
        <f t="shared" si="38"/>
        <v>-226.08123444795169</v>
      </c>
      <c r="K321">
        <f t="shared" si="39"/>
        <v>8068.4793409766726</v>
      </c>
    </row>
    <row r="322" spans="1:11" x14ac:dyDescent="0.2">
      <c r="A322">
        <v>306</v>
      </c>
      <c r="B322">
        <f t="shared" si="32"/>
        <v>102</v>
      </c>
      <c r="C322">
        <f>A322/12</f>
        <v>25.5</v>
      </c>
      <c r="D322">
        <f>IF(A322=0,$E$2+$E$3/$C$4,IF(A322&lt;$C$4,$E$3/$C$4,0))</f>
        <v>0</v>
      </c>
      <c r="E322">
        <f t="shared" si="33"/>
        <v>169.39950887170014</v>
      </c>
      <c r="F322">
        <f t="shared" si="34"/>
        <v>169.39950887170014</v>
      </c>
      <c r="G322">
        <f t="shared" si="35"/>
        <v>2117.3285830771238</v>
      </c>
      <c r="H322">
        <f t="shared" si="36"/>
        <v>1947.9290742054236</v>
      </c>
      <c r="I322">
        <f t="shared" si="37"/>
        <v>1.3276183148496714</v>
      </c>
      <c r="J322">
        <f t="shared" si="38"/>
        <v>2586.1063149432848</v>
      </c>
      <c r="K322">
        <f t="shared" si="39"/>
        <v>10654.585655919956</v>
      </c>
    </row>
    <row r="323" spans="1:11" x14ac:dyDescent="0.2">
      <c r="A323">
        <v>307</v>
      </c>
      <c r="B323">
        <f t="shared" si="32"/>
        <v>102.33333333333333</v>
      </c>
      <c r="C323">
        <f>A323/12</f>
        <v>25.583333333333332</v>
      </c>
      <c r="D323">
        <f>IF(A323=0,$E$2+$E$3/$C$4,IF(A323&lt;$C$4,$E$3/$C$4,0))</f>
        <v>0</v>
      </c>
      <c r="E323">
        <f t="shared" si="33"/>
        <v>169.39950887170014</v>
      </c>
      <c r="F323">
        <f t="shared" si="34"/>
        <v>169.39950887170014</v>
      </c>
      <c r="G323">
        <f t="shared" si="35"/>
        <v>0</v>
      </c>
      <c r="H323">
        <f t="shared" si="36"/>
        <v>-169.39950887170014</v>
      </c>
      <c r="I323">
        <f t="shared" si="37"/>
        <v>1.3206693564552028</v>
      </c>
      <c r="J323">
        <f t="shared" si="38"/>
        <v>-223.72074036541562</v>
      </c>
      <c r="K323">
        <f t="shared" si="39"/>
        <v>10430.864915554541</v>
      </c>
    </row>
    <row r="324" spans="1:11" x14ac:dyDescent="0.2">
      <c r="A324">
        <v>308</v>
      </c>
      <c r="B324">
        <f t="shared" si="32"/>
        <v>102.66666666666667</v>
      </c>
      <c r="C324">
        <f>A324/12</f>
        <v>25.666666666666668</v>
      </c>
      <c r="D324">
        <f>IF(A324=0,$E$2+$E$3/$C$4,IF(A324&lt;$C$4,$E$3/$C$4,0))</f>
        <v>0</v>
      </c>
      <c r="E324">
        <f t="shared" si="33"/>
        <v>169.39950887170014</v>
      </c>
      <c r="F324">
        <f t="shared" si="34"/>
        <v>169.39950887170014</v>
      </c>
      <c r="G324">
        <f t="shared" si="35"/>
        <v>0</v>
      </c>
      <c r="H324">
        <f t="shared" si="36"/>
        <v>-169.39950887170014</v>
      </c>
      <c r="I324">
        <f t="shared" si="37"/>
        <v>1.3137567699774422</v>
      </c>
      <c r="J324">
        <f t="shared" si="38"/>
        <v>-222.54975161104983</v>
      </c>
      <c r="K324">
        <f t="shared" si="39"/>
        <v>10208.315163943491</v>
      </c>
    </row>
    <row r="325" spans="1:11" x14ac:dyDescent="0.2">
      <c r="A325">
        <v>309</v>
      </c>
      <c r="B325">
        <f t="shared" si="32"/>
        <v>103</v>
      </c>
      <c r="C325">
        <f>A325/12</f>
        <v>25.75</v>
      </c>
      <c r="D325">
        <f>IF(A325=0,$E$2+$E$3/$C$4,IF(A325&lt;$C$4,$E$3/$C$4,0))</f>
        <v>0</v>
      </c>
      <c r="E325">
        <f t="shared" si="33"/>
        <v>169.39950887170014</v>
      </c>
      <c r="F325">
        <f t="shared" si="34"/>
        <v>169.39950887170014</v>
      </c>
      <c r="G325">
        <f t="shared" si="35"/>
        <v>2117.3285830771238</v>
      </c>
      <c r="H325">
        <f t="shared" si="36"/>
        <v>1947.9290742054236</v>
      </c>
      <c r="I325">
        <f t="shared" si="37"/>
        <v>1.3068803650401855</v>
      </c>
      <c r="J325">
        <f t="shared" si="38"/>
        <v>2545.7102595699744</v>
      </c>
      <c r="K325">
        <f t="shared" si="39"/>
        <v>12754.025423513465</v>
      </c>
    </row>
    <row r="326" spans="1:11" x14ac:dyDescent="0.2">
      <c r="A326">
        <v>310</v>
      </c>
      <c r="B326">
        <f t="shared" si="32"/>
        <v>103.33333333333333</v>
      </c>
      <c r="C326">
        <f>A326/12</f>
        <v>25.833333333333332</v>
      </c>
      <c r="D326">
        <f>IF(A326=0,$E$2+$E$3/$C$4,IF(A326&lt;$C$4,$E$3/$C$4,0))</f>
        <v>0</v>
      </c>
      <c r="E326">
        <f t="shared" si="33"/>
        <v>169.39950887170014</v>
      </c>
      <c r="F326">
        <f t="shared" si="34"/>
        <v>169.39950887170014</v>
      </c>
      <c r="G326">
        <f t="shared" si="35"/>
        <v>0</v>
      </c>
      <c r="H326">
        <f t="shared" si="36"/>
        <v>-169.39950887170014</v>
      </c>
      <c r="I326">
        <f t="shared" si="37"/>
        <v>1.3000399522636863</v>
      </c>
      <c r="J326">
        <f t="shared" si="38"/>
        <v>-220.22612942705695</v>
      </c>
      <c r="K326">
        <f t="shared" si="39"/>
        <v>12533.799294086408</v>
      </c>
    </row>
    <row r="327" spans="1:11" x14ac:dyDescent="0.2">
      <c r="A327">
        <v>311</v>
      </c>
      <c r="B327">
        <f t="shared" si="32"/>
        <v>103.66666666666667</v>
      </c>
      <c r="C327">
        <f>A327/12</f>
        <v>25.916666666666668</v>
      </c>
      <c r="D327">
        <f>IF(A327=0,$E$2+$E$3/$C$4,IF(A327&lt;$C$4,$E$3/$C$4,0))</f>
        <v>0</v>
      </c>
      <c r="E327">
        <f t="shared" si="33"/>
        <v>169.39950887170014</v>
      </c>
      <c r="F327">
        <f t="shared" si="34"/>
        <v>169.39950887170014</v>
      </c>
      <c r="G327">
        <f t="shared" si="35"/>
        <v>0</v>
      </c>
      <c r="H327">
        <f t="shared" si="36"/>
        <v>-169.39950887170014</v>
      </c>
      <c r="I327">
        <f t="shared" si="37"/>
        <v>1.2932353432594406</v>
      </c>
      <c r="J327">
        <f t="shared" si="38"/>
        <v>-219.07343200367376</v>
      </c>
      <c r="K327">
        <f t="shared" si="39"/>
        <v>12314.725862082734</v>
      </c>
    </row>
    <row r="328" spans="1:11" x14ac:dyDescent="0.2">
      <c r="A328">
        <v>312</v>
      </c>
      <c r="B328">
        <f t="shared" si="32"/>
        <v>104</v>
      </c>
      <c r="C328">
        <f>A328/12</f>
        <v>26</v>
      </c>
      <c r="D328">
        <f>IF(A328=0,$E$2+$E$3/$C$4,IF(A328&lt;$C$4,$E$3/$C$4,0))</f>
        <v>0</v>
      </c>
      <c r="E328">
        <f t="shared" si="33"/>
        <v>169.39950887170014</v>
      </c>
      <c r="F328">
        <f t="shared" si="34"/>
        <v>169.39950887170014</v>
      </c>
      <c r="G328">
        <f t="shared" si="35"/>
        <v>2117.3285830771238</v>
      </c>
      <c r="H328">
        <f t="shared" si="36"/>
        <v>1947.9290742054236</v>
      </c>
      <c r="I328">
        <f t="shared" si="37"/>
        <v>1.2864663506249996</v>
      </c>
      <c r="J328">
        <f t="shared" si="38"/>
        <v>2505.9452073693851</v>
      </c>
      <c r="K328">
        <f t="shared" si="39"/>
        <v>14820.671069452119</v>
      </c>
    </row>
    <row r="329" spans="1:11" x14ac:dyDescent="0.2">
      <c r="A329">
        <v>313</v>
      </c>
      <c r="B329">
        <f t="shared" si="32"/>
        <v>104.33333333333333</v>
      </c>
      <c r="C329">
        <f>A329/12</f>
        <v>26.083333333333332</v>
      </c>
      <c r="D329">
        <f>IF(A329=0,$E$2+$E$3/$C$4,IF(A329&lt;$C$4,$E$3/$C$4,0))</f>
        <v>0</v>
      </c>
      <c r="E329">
        <f t="shared" si="33"/>
        <v>174.48149413785114</v>
      </c>
      <c r="F329">
        <f t="shared" si="34"/>
        <v>174.48149413785114</v>
      </c>
      <c r="G329">
        <f t="shared" si="35"/>
        <v>0</v>
      </c>
      <c r="H329">
        <f t="shared" si="36"/>
        <v>-174.48149413785114</v>
      </c>
      <c r="I329">
        <f t="shared" si="37"/>
        <v>1.2797327879388076</v>
      </c>
      <c r="J329">
        <f t="shared" si="38"/>
        <v>-223.28968893676097</v>
      </c>
      <c r="K329">
        <f t="shared" si="39"/>
        <v>14597.381380515359</v>
      </c>
    </row>
    <row r="330" spans="1:11" x14ac:dyDescent="0.2">
      <c r="A330">
        <v>314</v>
      </c>
      <c r="B330">
        <f t="shared" si="32"/>
        <v>104.66666666666667</v>
      </c>
      <c r="C330">
        <f>A330/12</f>
        <v>26.166666666666668</v>
      </c>
      <c r="D330">
        <f>IF(A330=0,$E$2+$E$3/$C$4,IF(A330&lt;$C$4,$E$3/$C$4,0))</f>
        <v>0</v>
      </c>
      <c r="E330">
        <f t="shared" si="33"/>
        <v>174.48149413785114</v>
      </c>
      <c r="F330">
        <f t="shared" si="34"/>
        <v>174.48149413785114</v>
      </c>
      <c r="G330">
        <f t="shared" si="35"/>
        <v>0</v>
      </c>
      <c r="H330">
        <f t="shared" si="36"/>
        <v>-174.48149413785114</v>
      </c>
      <c r="I330">
        <f t="shared" si="37"/>
        <v>1.2730344697550673</v>
      </c>
      <c r="J330">
        <f t="shared" si="38"/>
        <v>-222.12095637185121</v>
      </c>
      <c r="K330">
        <f t="shared" si="39"/>
        <v>14375.260424143507</v>
      </c>
    </row>
    <row r="331" spans="1:11" x14ac:dyDescent="0.2">
      <c r="A331">
        <v>315</v>
      </c>
      <c r="B331">
        <f t="shared" si="32"/>
        <v>105</v>
      </c>
      <c r="C331">
        <f>A331/12</f>
        <v>26.25</v>
      </c>
      <c r="D331">
        <f>IF(A331=0,$E$2+$E$3/$C$4,IF(A331&lt;$C$4,$E$3/$C$4,0))</f>
        <v>0</v>
      </c>
      <c r="E331">
        <f t="shared" si="33"/>
        <v>174.48149413785114</v>
      </c>
      <c r="F331">
        <f t="shared" si="34"/>
        <v>174.48149413785114</v>
      </c>
      <c r="G331">
        <f t="shared" si="35"/>
        <v>2106.7419401617381</v>
      </c>
      <c r="H331">
        <f t="shared" si="36"/>
        <v>1932.260446023887</v>
      </c>
      <c r="I331">
        <f t="shared" si="37"/>
        <v>1.2663712115986341</v>
      </c>
      <c r="J331">
        <f t="shared" si="38"/>
        <v>2446.9590021553868</v>
      </c>
      <c r="K331">
        <f t="shared" si="39"/>
        <v>16822.219426298892</v>
      </c>
    </row>
    <row r="332" spans="1:11" x14ac:dyDescent="0.2">
      <c r="A332">
        <v>316</v>
      </c>
      <c r="B332">
        <f t="shared" si="32"/>
        <v>105.33333333333333</v>
      </c>
      <c r="C332">
        <f>A332/12</f>
        <v>26.333333333333332</v>
      </c>
      <c r="D332">
        <f>IF(A332=0,$E$2+$E$3/$C$4,IF(A332&lt;$C$4,$E$3/$C$4,0))</f>
        <v>0</v>
      </c>
      <c r="E332">
        <f t="shared" si="33"/>
        <v>174.48149413785114</v>
      </c>
      <c r="F332">
        <f t="shared" si="34"/>
        <v>174.48149413785114</v>
      </c>
      <c r="G332">
        <f t="shared" si="35"/>
        <v>0</v>
      </c>
      <c r="H332">
        <f t="shared" si="36"/>
        <v>-174.48149413785114</v>
      </c>
      <c r="I332">
        <f t="shared" si="37"/>
        <v>1.2597428299599338</v>
      </c>
      <c r="J332">
        <f t="shared" si="38"/>
        <v>-219.80181120085419</v>
      </c>
      <c r="K332">
        <f t="shared" si="39"/>
        <v>16602.417615098038</v>
      </c>
    </row>
    <row r="333" spans="1:11" x14ac:dyDescent="0.2">
      <c r="A333">
        <v>317</v>
      </c>
      <c r="B333">
        <f t="shared" si="32"/>
        <v>105.66666666666667</v>
      </c>
      <c r="C333">
        <f>A333/12</f>
        <v>26.416666666666668</v>
      </c>
      <c r="D333">
        <f>IF(A333=0,$E$2+$E$3/$C$4,IF(A333&lt;$C$4,$E$3/$C$4,0))</f>
        <v>0</v>
      </c>
      <c r="E333">
        <f t="shared" si="33"/>
        <v>174.48149413785114</v>
      </c>
      <c r="F333">
        <f t="shared" si="34"/>
        <v>174.48149413785114</v>
      </c>
      <c r="G333">
        <f t="shared" si="35"/>
        <v>0</v>
      </c>
      <c r="H333">
        <f t="shared" si="36"/>
        <v>-174.48149413785114</v>
      </c>
      <c r="I333">
        <f t="shared" si="37"/>
        <v>1.2531491422899099</v>
      </c>
      <c r="J333">
        <f t="shared" si="38"/>
        <v>-218.65133472431012</v>
      </c>
      <c r="K333">
        <f t="shared" si="39"/>
        <v>16383.766280373728</v>
      </c>
    </row>
    <row r="334" spans="1:11" x14ac:dyDescent="0.2">
      <c r="A334">
        <v>318</v>
      </c>
      <c r="B334">
        <f t="shared" si="32"/>
        <v>106</v>
      </c>
      <c r="C334">
        <f>A334/12</f>
        <v>26.5</v>
      </c>
      <c r="D334">
        <f>IF(A334=0,$E$2+$E$3/$C$4,IF(A334&lt;$C$4,$E$3/$C$4,0))</f>
        <v>0</v>
      </c>
      <c r="E334">
        <f t="shared" si="33"/>
        <v>174.48149413785114</v>
      </c>
      <c r="F334">
        <f t="shared" si="34"/>
        <v>174.48149413785114</v>
      </c>
      <c r="G334">
        <f t="shared" si="35"/>
        <v>2106.7419401617381</v>
      </c>
      <c r="H334">
        <f t="shared" si="36"/>
        <v>1932.260446023887</v>
      </c>
      <c r="I334">
        <f t="shared" si="37"/>
        <v>1.2465899669949967</v>
      </c>
      <c r="J334">
        <f t="shared" si="38"/>
        <v>2408.7364856346549</v>
      </c>
      <c r="K334">
        <f t="shared" si="39"/>
        <v>18792.502766008383</v>
      </c>
    </row>
    <row r="335" spans="1:11" x14ac:dyDescent="0.2">
      <c r="A335">
        <v>319</v>
      </c>
      <c r="B335">
        <f t="shared" si="32"/>
        <v>106.33333333333333</v>
      </c>
      <c r="C335">
        <f>A335/12</f>
        <v>26.583333333333332</v>
      </c>
      <c r="D335">
        <f>IF(A335=0,$E$2+$E$3/$C$4,IF(A335&lt;$C$4,$E$3/$C$4,0))</f>
        <v>0</v>
      </c>
      <c r="E335">
        <f t="shared" si="33"/>
        <v>174.48149413785114</v>
      </c>
      <c r="F335">
        <f t="shared" si="34"/>
        <v>174.48149413785114</v>
      </c>
      <c r="G335">
        <f t="shared" si="35"/>
        <v>0</v>
      </c>
      <c r="H335">
        <f t="shared" si="36"/>
        <v>-174.48149413785114</v>
      </c>
      <c r="I335">
        <f t="shared" si="37"/>
        <v>1.2400651234321154</v>
      </c>
      <c r="J335">
        <f t="shared" si="38"/>
        <v>-216.36841556467431</v>
      </c>
      <c r="K335">
        <f t="shared" si="39"/>
        <v>18576.13435044371</v>
      </c>
    </row>
    <row r="336" spans="1:11" x14ac:dyDescent="0.2">
      <c r="A336">
        <v>320</v>
      </c>
      <c r="B336">
        <f t="shared" si="32"/>
        <v>106.66666666666667</v>
      </c>
      <c r="C336">
        <f>A336/12</f>
        <v>26.666666666666668</v>
      </c>
      <c r="D336">
        <f>IF(A336=0,$E$2+$E$3/$C$4,IF(A336&lt;$C$4,$E$3/$C$4,0))</f>
        <v>0</v>
      </c>
      <c r="E336">
        <f t="shared" si="33"/>
        <v>174.48149413785114</v>
      </c>
      <c r="F336">
        <f t="shared" si="34"/>
        <v>174.48149413785114</v>
      </c>
      <c r="G336">
        <f t="shared" si="35"/>
        <v>0</v>
      </c>
      <c r="H336">
        <f t="shared" si="36"/>
        <v>-174.48149413785114</v>
      </c>
      <c r="I336">
        <f t="shared" si="37"/>
        <v>1.2335744319037016</v>
      </c>
      <c r="J336">
        <f t="shared" si="38"/>
        <v>-215.23591000880876</v>
      </c>
      <c r="K336">
        <f t="shared" si="39"/>
        <v>18360.898440434903</v>
      </c>
    </row>
    <row r="337" spans="1:11" x14ac:dyDescent="0.2">
      <c r="A337">
        <v>321</v>
      </c>
      <c r="B337">
        <f t="shared" ref="B337:B376" si="40">A337/3</f>
        <v>107</v>
      </c>
      <c r="C337">
        <f>A337/12</f>
        <v>26.75</v>
      </c>
      <c r="D337">
        <f>IF(A337=0,$E$2+$E$3/$C$4,IF(A337&lt;$C$4,$E$3/$C$4,0))</f>
        <v>0</v>
      </c>
      <c r="E337">
        <f t="shared" ref="E337:E376" si="41">IF(C337&lt;=$E$6,0,($E$7/12)*(1+$E$9)^(_xlfn.FLOOR.MATH(C336)-$E$6))</f>
        <v>174.48149413785114</v>
      </c>
      <c r="F337">
        <f t="shared" ref="F337:F376" si="42">D337+E337</f>
        <v>174.48149413785114</v>
      </c>
      <c r="G337">
        <f t="shared" ref="G337:G376" si="43">IF(INT(A337/3)=B337,IF(A337&lt;=$K$2,0,($K$4*$K$6/4)*(1-IF(C337&lt;$K$10,0,$L$9))^(_xlfn.FLOOR.MATH(C336))),0)</f>
        <v>2106.7419401617381</v>
      </c>
      <c r="H337">
        <f t="shared" ref="H337:H376" si="44">G337-F337</f>
        <v>1932.260446023887</v>
      </c>
      <c r="I337">
        <f t="shared" ref="I337:I376" si="45">(1+$P$3)^($F$11-C337)</f>
        <v>1.2271177136527565</v>
      </c>
      <c r="J337">
        <f t="shared" ref="J337:J376" si="46">H337*I337</f>
        <v>2371.1110207064876</v>
      </c>
      <c r="K337">
        <f t="shared" si="39"/>
        <v>20732.009461141392</v>
      </c>
    </row>
    <row r="338" spans="1:11" x14ac:dyDescent="0.2">
      <c r="A338">
        <v>322</v>
      </c>
      <c r="B338">
        <f t="shared" si="40"/>
        <v>107.33333333333333</v>
      </c>
      <c r="C338">
        <f>A338/12</f>
        <v>26.833333333333332</v>
      </c>
      <c r="D338">
        <f>IF(A338=0,$E$2+$E$3/$C$4,IF(A338&lt;$C$4,$E$3/$C$4,0))</f>
        <v>0</v>
      </c>
      <c r="E338">
        <f t="shared" si="41"/>
        <v>174.48149413785114</v>
      </c>
      <c r="F338">
        <f t="shared" si="42"/>
        <v>174.48149413785114</v>
      </c>
      <c r="G338">
        <f t="shared" si="43"/>
        <v>0</v>
      </c>
      <c r="H338">
        <f t="shared" si="44"/>
        <v>-174.48149413785114</v>
      </c>
      <c r="I338">
        <f t="shared" si="45"/>
        <v>1.2206947908579215</v>
      </c>
      <c r="J338">
        <f t="shared" si="46"/>
        <v>-212.98865099518187</v>
      </c>
      <c r="K338">
        <f t="shared" ref="K338:K376" si="47">K337+J338</f>
        <v>20519.020810146209</v>
      </c>
    </row>
    <row r="339" spans="1:11" x14ac:dyDescent="0.2">
      <c r="A339">
        <v>323</v>
      </c>
      <c r="B339">
        <f t="shared" si="40"/>
        <v>107.66666666666667</v>
      </c>
      <c r="C339">
        <f>A339/12</f>
        <v>26.916666666666668</v>
      </c>
      <c r="D339">
        <f>IF(A339=0,$E$2+$E$3/$C$4,IF(A339&lt;$C$4,$E$3/$C$4,0))</f>
        <v>0</v>
      </c>
      <c r="E339">
        <f t="shared" si="41"/>
        <v>174.48149413785114</v>
      </c>
      <c r="F339">
        <f t="shared" si="42"/>
        <v>174.48149413785114</v>
      </c>
      <c r="G339">
        <f t="shared" si="43"/>
        <v>0</v>
      </c>
      <c r="H339">
        <f t="shared" si="44"/>
        <v>-174.48149413785114</v>
      </c>
      <c r="I339">
        <f t="shared" si="45"/>
        <v>1.2143054866285827</v>
      </c>
      <c r="J339">
        <f t="shared" si="46"/>
        <v>-211.87383564674553</v>
      </c>
      <c r="K339">
        <f t="shared" si="47"/>
        <v>20307.146974499465</v>
      </c>
    </row>
    <row r="340" spans="1:11" x14ac:dyDescent="0.2">
      <c r="A340">
        <v>324</v>
      </c>
      <c r="B340">
        <f t="shared" si="40"/>
        <v>108</v>
      </c>
      <c r="C340">
        <f>A340/12</f>
        <v>27</v>
      </c>
      <c r="D340">
        <f>IF(A340=0,$E$2+$E$3/$C$4,IF(A340&lt;$C$4,$E$3/$C$4,0))</f>
        <v>0</v>
      </c>
      <c r="E340">
        <f t="shared" si="41"/>
        <v>174.48149413785114</v>
      </c>
      <c r="F340">
        <f t="shared" si="42"/>
        <v>174.48149413785114</v>
      </c>
      <c r="G340">
        <f t="shared" si="43"/>
        <v>2106.7419401617381</v>
      </c>
      <c r="H340">
        <f t="shared" si="44"/>
        <v>1932.260446023887</v>
      </c>
      <c r="I340">
        <f t="shared" si="45"/>
        <v>1.2079496249999997</v>
      </c>
      <c r="J340">
        <f t="shared" si="46"/>
        <v>2334.0732811768862</v>
      </c>
      <c r="K340">
        <f t="shared" si="47"/>
        <v>22641.220255676351</v>
      </c>
    </row>
    <row r="341" spans="1:11" x14ac:dyDescent="0.2">
      <c r="A341">
        <v>325</v>
      </c>
      <c r="B341">
        <f t="shared" si="40"/>
        <v>108.33333333333333</v>
      </c>
      <c r="C341">
        <f>A341/12</f>
        <v>27.083333333333332</v>
      </c>
      <c r="D341">
        <f>IF(A341=0,$E$2+$E$3/$C$4,IF(A341&lt;$C$4,$E$3/$C$4,0))</f>
        <v>0</v>
      </c>
      <c r="E341">
        <f t="shared" si="41"/>
        <v>179.71593896198669</v>
      </c>
      <c r="F341">
        <f t="shared" si="42"/>
        <v>179.71593896198669</v>
      </c>
      <c r="G341">
        <f t="shared" si="43"/>
        <v>0</v>
      </c>
      <c r="H341">
        <f t="shared" si="44"/>
        <v>-179.71593896198669</v>
      </c>
      <c r="I341">
        <f t="shared" si="45"/>
        <v>1.201627030928458</v>
      </c>
      <c r="J341">
        <f t="shared" si="46"/>
        <v>-215.95153014541205</v>
      </c>
      <c r="K341">
        <f t="shared" si="47"/>
        <v>22425.268725530939</v>
      </c>
    </row>
    <row r="342" spans="1:11" x14ac:dyDescent="0.2">
      <c r="A342">
        <v>326</v>
      </c>
      <c r="B342">
        <f t="shared" si="40"/>
        <v>108.66666666666667</v>
      </c>
      <c r="C342">
        <f>A342/12</f>
        <v>27.166666666666668</v>
      </c>
      <c r="D342">
        <f>IF(A342=0,$E$2+$E$3/$C$4,IF(A342&lt;$C$4,$E$3/$C$4,0))</f>
        <v>0</v>
      </c>
      <c r="E342">
        <f t="shared" si="41"/>
        <v>179.71593896198669</v>
      </c>
      <c r="F342">
        <f t="shared" si="42"/>
        <v>179.71593896198669</v>
      </c>
      <c r="G342">
        <f t="shared" si="43"/>
        <v>0</v>
      </c>
      <c r="H342">
        <f t="shared" si="44"/>
        <v>-179.71593896198669</v>
      </c>
      <c r="I342">
        <f t="shared" si="45"/>
        <v>1.1953375302864482</v>
      </c>
      <c r="J342">
        <f t="shared" si="46"/>
        <v>-214.82120663193123</v>
      </c>
      <c r="K342">
        <f t="shared" si="47"/>
        <v>22210.447518899007</v>
      </c>
    </row>
    <row r="343" spans="1:11" x14ac:dyDescent="0.2">
      <c r="A343">
        <v>327</v>
      </c>
      <c r="B343">
        <f t="shared" si="40"/>
        <v>109</v>
      </c>
      <c r="C343">
        <f>A343/12</f>
        <v>27.25</v>
      </c>
      <c r="D343">
        <f>IF(A343=0,$E$2+$E$3/$C$4,IF(A343&lt;$C$4,$E$3/$C$4,0))</f>
        <v>0</v>
      </c>
      <c r="E343">
        <f t="shared" si="41"/>
        <v>179.71593896198669</v>
      </c>
      <c r="F343">
        <f t="shared" si="42"/>
        <v>179.71593896198669</v>
      </c>
      <c r="G343">
        <f t="shared" si="43"/>
        <v>2096.2082304609294</v>
      </c>
      <c r="H343">
        <f t="shared" si="44"/>
        <v>1916.4922914989427</v>
      </c>
      <c r="I343">
        <f t="shared" si="45"/>
        <v>1.1890809498578723</v>
      </c>
      <c r="J343">
        <f t="shared" si="46"/>
        <v>2278.8644743708528</v>
      </c>
      <c r="K343">
        <f t="shared" si="47"/>
        <v>24489.311993269861</v>
      </c>
    </row>
    <row r="344" spans="1:11" x14ac:dyDescent="0.2">
      <c r="A344">
        <v>328</v>
      </c>
      <c r="B344">
        <f t="shared" si="40"/>
        <v>109.33333333333333</v>
      </c>
      <c r="C344">
        <f>A344/12</f>
        <v>27.333333333333332</v>
      </c>
      <c r="D344">
        <f>IF(A344=0,$E$2+$E$3/$C$4,IF(A344&lt;$C$4,$E$3/$C$4,0))</f>
        <v>0</v>
      </c>
      <c r="E344">
        <f t="shared" si="41"/>
        <v>179.71593896198669</v>
      </c>
      <c r="F344">
        <f t="shared" si="42"/>
        <v>179.71593896198669</v>
      </c>
      <c r="G344">
        <f t="shared" si="43"/>
        <v>0</v>
      </c>
      <c r="H344">
        <f t="shared" si="44"/>
        <v>-179.71593896198669</v>
      </c>
      <c r="I344">
        <f t="shared" si="45"/>
        <v>1.1828571173332711</v>
      </c>
      <c r="J344">
        <f t="shared" si="46"/>
        <v>-212.57827749941768</v>
      </c>
      <c r="K344">
        <f t="shared" si="47"/>
        <v>24276.733715770442</v>
      </c>
    </row>
    <row r="345" spans="1:11" x14ac:dyDescent="0.2">
      <c r="A345">
        <v>329</v>
      </c>
      <c r="B345">
        <f t="shared" si="40"/>
        <v>109.66666666666667</v>
      </c>
      <c r="C345">
        <f>A345/12</f>
        <v>27.416666666666668</v>
      </c>
      <c r="D345">
        <f>IF(A345=0,$E$2+$E$3/$C$4,IF(A345&lt;$C$4,$E$3/$C$4,0))</f>
        <v>0</v>
      </c>
      <c r="E345">
        <f t="shared" si="41"/>
        <v>179.71593896198669</v>
      </c>
      <c r="F345">
        <f t="shared" si="42"/>
        <v>179.71593896198669</v>
      </c>
      <c r="G345">
        <f t="shared" si="43"/>
        <v>0</v>
      </c>
      <c r="H345">
        <f t="shared" si="44"/>
        <v>-179.71593896198669</v>
      </c>
      <c r="I345">
        <f t="shared" si="45"/>
        <v>1.1766658613050798</v>
      </c>
      <c r="J345">
        <f t="shared" si="46"/>
        <v>-211.46561010895721</v>
      </c>
      <c r="K345">
        <f t="shared" si="47"/>
        <v>24065.268105661486</v>
      </c>
    </row>
    <row r="346" spans="1:11" x14ac:dyDescent="0.2">
      <c r="A346">
        <v>330</v>
      </c>
      <c r="B346">
        <f t="shared" si="40"/>
        <v>110</v>
      </c>
      <c r="C346">
        <f>A346/12</f>
        <v>27.5</v>
      </c>
      <c r="D346">
        <f>IF(A346=0,$E$2+$E$3/$C$4,IF(A346&lt;$C$4,$E$3/$C$4,0))</f>
        <v>0</v>
      </c>
      <c r="E346">
        <f t="shared" si="41"/>
        <v>179.71593896198669</v>
      </c>
      <c r="F346">
        <f t="shared" si="42"/>
        <v>179.71593896198669</v>
      </c>
      <c r="G346">
        <f t="shared" si="43"/>
        <v>2096.2082304609294</v>
      </c>
      <c r="H346">
        <f t="shared" si="44"/>
        <v>1916.4922914989427</v>
      </c>
      <c r="I346">
        <f t="shared" si="45"/>
        <v>1.1705070112629077</v>
      </c>
      <c r="J346">
        <f t="shared" si="46"/>
        <v>2243.2676642308288</v>
      </c>
      <c r="K346">
        <f t="shared" si="47"/>
        <v>26308.535769892314</v>
      </c>
    </row>
    <row r="347" spans="1:11" x14ac:dyDescent="0.2">
      <c r="A347">
        <v>331</v>
      </c>
      <c r="B347">
        <f t="shared" si="40"/>
        <v>110.33333333333333</v>
      </c>
      <c r="C347">
        <f>A347/12</f>
        <v>27.583333333333332</v>
      </c>
      <c r="D347">
        <f>IF(A347=0,$E$2+$E$3/$C$4,IF(A347&lt;$C$4,$E$3/$C$4,0))</f>
        <v>0</v>
      </c>
      <c r="E347">
        <f t="shared" si="41"/>
        <v>179.71593896198669</v>
      </c>
      <c r="F347">
        <f t="shared" si="42"/>
        <v>179.71593896198669</v>
      </c>
      <c r="G347">
        <f t="shared" si="43"/>
        <v>0</v>
      </c>
      <c r="H347">
        <f t="shared" si="44"/>
        <v>-179.71593896198669</v>
      </c>
      <c r="I347">
        <f t="shared" si="45"/>
        <v>1.1643803975888407</v>
      </c>
      <c r="J347">
        <f t="shared" si="46"/>
        <v>-209.2577164616099</v>
      </c>
      <c r="K347">
        <f t="shared" si="47"/>
        <v>26099.278053430706</v>
      </c>
    </row>
    <row r="348" spans="1:11" x14ac:dyDescent="0.2">
      <c r="A348">
        <v>332</v>
      </c>
      <c r="B348">
        <f t="shared" si="40"/>
        <v>110.66666666666667</v>
      </c>
      <c r="C348">
        <f>A348/12</f>
        <v>27.666666666666668</v>
      </c>
      <c r="D348">
        <f>IF(A348=0,$E$2+$E$3/$C$4,IF(A348&lt;$C$4,$E$3/$C$4,0))</f>
        <v>0</v>
      </c>
      <c r="E348">
        <f t="shared" si="41"/>
        <v>179.71593896198669</v>
      </c>
      <c r="F348">
        <f t="shared" si="42"/>
        <v>179.71593896198669</v>
      </c>
      <c r="G348">
        <f t="shared" si="43"/>
        <v>0</v>
      </c>
      <c r="H348">
        <f t="shared" si="44"/>
        <v>-179.71593896198669</v>
      </c>
      <c r="I348">
        <f t="shared" si="45"/>
        <v>1.1582858515527716</v>
      </c>
      <c r="J348">
        <f t="shared" si="46"/>
        <v>-208.16242939819068</v>
      </c>
      <c r="K348">
        <f t="shared" si="47"/>
        <v>25891.115624032514</v>
      </c>
    </row>
    <row r="349" spans="1:11" x14ac:dyDescent="0.2">
      <c r="A349">
        <v>333</v>
      </c>
      <c r="B349">
        <f t="shared" si="40"/>
        <v>111</v>
      </c>
      <c r="C349">
        <f>A349/12</f>
        <v>27.75</v>
      </c>
      <c r="D349">
        <f>IF(A349=0,$E$2+$E$3/$C$4,IF(A349&lt;$C$4,$E$3/$C$4,0))</f>
        <v>0</v>
      </c>
      <c r="E349">
        <f t="shared" si="41"/>
        <v>179.71593896198669</v>
      </c>
      <c r="F349">
        <f t="shared" si="42"/>
        <v>179.71593896198669</v>
      </c>
      <c r="G349">
        <f t="shared" si="43"/>
        <v>2096.2082304609294</v>
      </c>
      <c r="H349">
        <f t="shared" si="44"/>
        <v>1916.4922914989427</v>
      </c>
      <c r="I349">
        <f t="shared" si="45"/>
        <v>1.1522232053077526</v>
      </c>
      <c r="J349">
        <f t="shared" si="46"/>
        <v>2208.2268910585112</v>
      </c>
      <c r="K349">
        <f t="shared" si="47"/>
        <v>28099.342515091026</v>
      </c>
    </row>
    <row r="350" spans="1:11" x14ac:dyDescent="0.2">
      <c r="A350">
        <v>334</v>
      </c>
      <c r="B350">
        <f t="shared" si="40"/>
        <v>111.33333333333333</v>
      </c>
      <c r="C350">
        <f>A350/12</f>
        <v>27.833333333333332</v>
      </c>
      <c r="D350">
        <f>IF(A350=0,$E$2+$E$3/$C$4,IF(A350&lt;$C$4,$E$3/$C$4,0))</f>
        <v>0</v>
      </c>
      <c r="E350">
        <f t="shared" si="41"/>
        <v>179.71593896198669</v>
      </c>
      <c r="F350">
        <f t="shared" si="42"/>
        <v>179.71593896198669</v>
      </c>
      <c r="G350">
        <f t="shared" si="43"/>
        <v>0</v>
      </c>
      <c r="H350">
        <f t="shared" si="44"/>
        <v>-179.71593896198669</v>
      </c>
      <c r="I350">
        <f t="shared" si="45"/>
        <v>1.1461922918853722</v>
      </c>
      <c r="J350">
        <f t="shared" si="46"/>
        <v>-205.98902396717119</v>
      </c>
      <c r="K350">
        <f t="shared" si="47"/>
        <v>27893.353491123857</v>
      </c>
    </row>
    <row r="351" spans="1:11" x14ac:dyDescent="0.2">
      <c r="A351">
        <v>335</v>
      </c>
      <c r="B351">
        <f t="shared" si="40"/>
        <v>111.66666666666667</v>
      </c>
      <c r="C351">
        <f>A351/12</f>
        <v>27.916666666666668</v>
      </c>
      <c r="D351">
        <f>IF(A351=0,$E$2+$E$3/$C$4,IF(A351&lt;$C$4,$E$3/$C$4,0))</f>
        <v>0</v>
      </c>
      <c r="E351">
        <f t="shared" si="41"/>
        <v>179.71593896198669</v>
      </c>
      <c r="F351">
        <f t="shared" si="42"/>
        <v>179.71593896198669</v>
      </c>
      <c r="G351">
        <f t="shared" si="43"/>
        <v>0</v>
      </c>
      <c r="H351">
        <f t="shared" si="44"/>
        <v>-179.71593896198669</v>
      </c>
      <c r="I351">
        <f t="shared" si="45"/>
        <v>1.1401929451911574</v>
      </c>
      <c r="J351">
        <f t="shared" si="46"/>
        <v>-204.91084574286188</v>
      </c>
      <c r="K351">
        <f t="shared" si="47"/>
        <v>27688.442645380994</v>
      </c>
    </row>
    <row r="352" spans="1:11" x14ac:dyDescent="0.2">
      <c r="A352">
        <v>336</v>
      </c>
      <c r="B352">
        <f t="shared" si="40"/>
        <v>112</v>
      </c>
      <c r="C352">
        <f>A352/12</f>
        <v>28</v>
      </c>
      <c r="D352">
        <f>IF(A352=0,$E$2+$E$3/$C$4,IF(A352&lt;$C$4,$E$3/$C$4,0))</f>
        <v>0</v>
      </c>
      <c r="E352">
        <f t="shared" si="41"/>
        <v>179.71593896198669</v>
      </c>
      <c r="F352">
        <f t="shared" si="42"/>
        <v>179.71593896198669</v>
      </c>
      <c r="G352">
        <f t="shared" si="43"/>
        <v>2096.2082304609294</v>
      </c>
      <c r="H352">
        <f t="shared" si="44"/>
        <v>1916.4922914989427</v>
      </c>
      <c r="I352">
        <f t="shared" si="45"/>
        <v>1.1342249999999998</v>
      </c>
      <c r="J352">
        <f t="shared" si="46"/>
        <v>2173.7334693253879</v>
      </c>
      <c r="K352">
        <f t="shared" si="47"/>
        <v>29862.176114706381</v>
      </c>
    </row>
    <row r="353" spans="1:11" x14ac:dyDescent="0.2">
      <c r="A353">
        <v>337</v>
      </c>
      <c r="B353">
        <f t="shared" si="40"/>
        <v>112.33333333333333</v>
      </c>
      <c r="C353">
        <f>A353/12</f>
        <v>28.083333333333332</v>
      </c>
      <c r="D353">
        <f>IF(A353=0,$E$2+$E$3/$C$4,IF(A353&lt;$C$4,$E$3/$C$4,0))</f>
        <v>0</v>
      </c>
      <c r="E353">
        <f t="shared" si="41"/>
        <v>185.10741713084627</v>
      </c>
      <c r="F353">
        <f t="shared" si="42"/>
        <v>185.10741713084627</v>
      </c>
      <c r="G353">
        <f t="shared" si="43"/>
        <v>0</v>
      </c>
      <c r="H353">
        <f t="shared" si="44"/>
        <v>-185.10741713084627</v>
      </c>
      <c r="I353">
        <f t="shared" si="45"/>
        <v>1.1282882919516037</v>
      </c>
      <c r="J353">
        <f t="shared" si="46"/>
        <v>-208.85453150213559</v>
      </c>
      <c r="K353">
        <f t="shared" si="47"/>
        <v>29653.321583204244</v>
      </c>
    </row>
    <row r="354" spans="1:11" x14ac:dyDescent="0.2">
      <c r="A354">
        <v>338</v>
      </c>
      <c r="B354">
        <f t="shared" si="40"/>
        <v>112.66666666666667</v>
      </c>
      <c r="C354">
        <f>A354/12</f>
        <v>28.166666666666668</v>
      </c>
      <c r="D354">
        <f>IF(A354=0,$E$2+$E$3/$C$4,IF(A354&lt;$C$4,$E$3/$C$4,0))</f>
        <v>0</v>
      </c>
      <c r="E354">
        <f t="shared" si="41"/>
        <v>185.10741713084627</v>
      </c>
      <c r="F354">
        <f t="shared" si="42"/>
        <v>185.10741713084627</v>
      </c>
      <c r="G354">
        <f t="shared" si="43"/>
        <v>0</v>
      </c>
      <c r="H354">
        <f t="shared" si="44"/>
        <v>-185.10741713084627</v>
      </c>
      <c r="I354">
        <f t="shared" si="45"/>
        <v>1.1223826575459608</v>
      </c>
      <c r="J354">
        <f t="shared" si="46"/>
        <v>-207.76135477078793</v>
      </c>
      <c r="K354">
        <f t="shared" si="47"/>
        <v>29445.560228433456</v>
      </c>
    </row>
    <row r="355" spans="1:11" x14ac:dyDescent="0.2">
      <c r="A355">
        <v>339</v>
      </c>
      <c r="B355">
        <f t="shared" si="40"/>
        <v>113</v>
      </c>
      <c r="C355">
        <f>A355/12</f>
        <v>28.25</v>
      </c>
      <c r="D355">
        <f>IF(A355=0,$E$2+$E$3/$C$4,IF(A355&lt;$C$4,$E$3/$C$4,0))</f>
        <v>0</v>
      </c>
      <c r="E355">
        <f t="shared" si="41"/>
        <v>185.10741713084627</v>
      </c>
      <c r="F355">
        <f t="shared" si="42"/>
        <v>185.10741713084627</v>
      </c>
      <c r="G355">
        <f t="shared" si="43"/>
        <v>2085.7271893086249</v>
      </c>
      <c r="H355">
        <f t="shared" si="44"/>
        <v>1900.6197721777787</v>
      </c>
      <c r="I355">
        <f t="shared" si="45"/>
        <v>1.1165079341388473</v>
      </c>
      <c r="J355">
        <f t="shared" si="46"/>
        <v>2122.0570554176584</v>
      </c>
      <c r="K355">
        <f t="shared" si="47"/>
        <v>31567.617283851116</v>
      </c>
    </row>
    <row r="356" spans="1:11" x14ac:dyDescent="0.2">
      <c r="A356">
        <v>340</v>
      </c>
      <c r="B356">
        <f t="shared" si="40"/>
        <v>113.33333333333333</v>
      </c>
      <c r="C356">
        <f>A356/12</f>
        <v>28.333333333333332</v>
      </c>
      <c r="D356">
        <f>IF(A356=0,$E$2+$E$3/$C$4,IF(A356&lt;$C$4,$E$3/$C$4,0))</f>
        <v>0</v>
      </c>
      <c r="E356">
        <f t="shared" si="41"/>
        <v>185.10741713084627</v>
      </c>
      <c r="F356">
        <f t="shared" si="42"/>
        <v>185.10741713084627</v>
      </c>
      <c r="G356">
        <f t="shared" si="43"/>
        <v>0</v>
      </c>
      <c r="H356">
        <f t="shared" si="44"/>
        <v>-185.10741713084627</v>
      </c>
      <c r="I356">
        <f t="shared" si="45"/>
        <v>1.110663959937344</v>
      </c>
      <c r="J356">
        <f t="shared" si="46"/>
        <v>-205.59213692431948</v>
      </c>
      <c r="K356">
        <f t="shared" si="47"/>
        <v>31362.025146926797</v>
      </c>
    </row>
    <row r="357" spans="1:11" x14ac:dyDescent="0.2">
      <c r="A357">
        <v>341</v>
      </c>
      <c r="B357">
        <f t="shared" si="40"/>
        <v>113.66666666666667</v>
      </c>
      <c r="C357">
        <f>A357/12</f>
        <v>28.416666666666668</v>
      </c>
      <c r="D357">
        <f>IF(A357=0,$E$2+$E$3/$C$4,IF(A357&lt;$C$4,$E$3/$C$4,0))</f>
        <v>0</v>
      </c>
      <c r="E357">
        <f t="shared" si="41"/>
        <v>185.10741713084627</v>
      </c>
      <c r="F357">
        <f t="shared" si="42"/>
        <v>185.10741713084627</v>
      </c>
      <c r="G357">
        <f t="shared" si="43"/>
        <v>0</v>
      </c>
      <c r="H357">
        <f t="shared" si="44"/>
        <v>-185.10741713084627</v>
      </c>
      <c r="I357">
        <f t="shared" si="45"/>
        <v>1.1048505739953802</v>
      </c>
      <c r="J357">
        <f t="shared" si="46"/>
        <v>-204.51603606781779</v>
      </c>
      <c r="K357">
        <f t="shared" si="47"/>
        <v>31157.50911085898</v>
      </c>
    </row>
    <row r="358" spans="1:11" x14ac:dyDescent="0.2">
      <c r="A358">
        <v>342</v>
      </c>
      <c r="B358">
        <f t="shared" si="40"/>
        <v>114</v>
      </c>
      <c r="C358">
        <f>A358/12</f>
        <v>28.5</v>
      </c>
      <c r="D358">
        <f>IF(A358=0,$E$2+$E$3/$C$4,IF(A358&lt;$C$4,$E$3/$C$4,0))</f>
        <v>0</v>
      </c>
      <c r="E358">
        <f t="shared" si="41"/>
        <v>185.10741713084627</v>
      </c>
      <c r="F358">
        <f t="shared" si="42"/>
        <v>185.10741713084627</v>
      </c>
      <c r="G358">
        <f t="shared" si="43"/>
        <v>2085.7271893086249</v>
      </c>
      <c r="H358">
        <f t="shared" si="44"/>
        <v>1900.6197721777787</v>
      </c>
      <c r="I358">
        <f t="shared" si="45"/>
        <v>1.0990676162093029</v>
      </c>
      <c r="J358">
        <f t="shared" si="46"/>
        <v>2088.9096423276997</v>
      </c>
      <c r="K358">
        <f t="shared" si="47"/>
        <v>33246.418753186677</v>
      </c>
    </row>
    <row r="359" spans="1:11" x14ac:dyDescent="0.2">
      <c r="A359">
        <v>343</v>
      </c>
      <c r="B359">
        <f t="shared" si="40"/>
        <v>114.33333333333333</v>
      </c>
      <c r="C359">
        <f>A359/12</f>
        <v>28.583333333333332</v>
      </c>
      <c r="D359">
        <f>IF(A359=0,$E$2+$E$3/$C$4,IF(A359&lt;$C$4,$E$3/$C$4,0))</f>
        <v>0</v>
      </c>
      <c r="E359">
        <f t="shared" si="41"/>
        <v>185.10741713084627</v>
      </c>
      <c r="F359">
        <f t="shared" si="42"/>
        <v>185.10741713084627</v>
      </c>
      <c r="G359">
        <f t="shared" si="43"/>
        <v>0</v>
      </c>
      <c r="H359">
        <f t="shared" si="44"/>
        <v>-185.10741713084627</v>
      </c>
      <c r="I359">
        <f t="shared" si="45"/>
        <v>1.0933149273134655</v>
      </c>
      <c r="J359">
        <f t="shared" si="46"/>
        <v>-202.38070230559453</v>
      </c>
      <c r="K359">
        <f t="shared" si="47"/>
        <v>33044.038050881085</v>
      </c>
    </row>
    <row r="360" spans="1:11" x14ac:dyDescent="0.2">
      <c r="A360">
        <v>344</v>
      </c>
      <c r="B360">
        <f t="shared" si="40"/>
        <v>114.66666666666667</v>
      </c>
      <c r="C360">
        <f>A360/12</f>
        <v>28.666666666666668</v>
      </c>
      <c r="D360">
        <f>IF(A360=0,$E$2+$E$3/$C$4,IF(A360&lt;$C$4,$E$3/$C$4,0))</f>
        <v>0</v>
      </c>
      <c r="E360">
        <f t="shared" si="41"/>
        <v>185.10741713084627</v>
      </c>
      <c r="F360">
        <f t="shared" si="42"/>
        <v>185.10741713084627</v>
      </c>
      <c r="G360">
        <f t="shared" si="43"/>
        <v>0</v>
      </c>
      <c r="H360">
        <f t="shared" si="44"/>
        <v>-185.10741713084627</v>
      </c>
      <c r="I360">
        <f t="shared" si="45"/>
        <v>1.0875923488758419</v>
      </c>
      <c r="J360">
        <f t="shared" si="46"/>
        <v>-201.32141059167736</v>
      </c>
      <c r="K360">
        <f t="shared" si="47"/>
        <v>32842.716640289407</v>
      </c>
    </row>
    <row r="361" spans="1:11" x14ac:dyDescent="0.2">
      <c r="A361">
        <v>345</v>
      </c>
      <c r="B361">
        <f t="shared" si="40"/>
        <v>115</v>
      </c>
      <c r="C361">
        <f>A361/12</f>
        <v>28.75</v>
      </c>
      <c r="D361">
        <f>IF(A361=0,$E$2+$E$3/$C$4,IF(A361&lt;$C$4,$E$3/$C$4,0))</f>
        <v>0</v>
      </c>
      <c r="E361">
        <f t="shared" si="41"/>
        <v>185.10741713084627</v>
      </c>
      <c r="F361">
        <f t="shared" si="42"/>
        <v>185.10741713084627</v>
      </c>
      <c r="G361">
        <f t="shared" si="43"/>
        <v>2085.7271893086249</v>
      </c>
      <c r="H361">
        <f t="shared" si="44"/>
        <v>1900.6197721777787</v>
      </c>
      <c r="I361">
        <f t="shared" si="45"/>
        <v>1.0818997232936645</v>
      </c>
      <c r="J361">
        <f t="shared" si="46"/>
        <v>2056.2800056056062</v>
      </c>
      <c r="K361">
        <f t="shared" si="47"/>
        <v>34898.996645895015</v>
      </c>
    </row>
    <row r="362" spans="1:11" x14ac:dyDescent="0.2">
      <c r="A362">
        <v>346</v>
      </c>
      <c r="B362">
        <f t="shared" si="40"/>
        <v>115.33333333333333</v>
      </c>
      <c r="C362">
        <f>A362/12</f>
        <v>28.833333333333332</v>
      </c>
      <c r="D362">
        <f>IF(A362=0,$E$2+$E$3/$C$4,IF(A362&lt;$C$4,$E$3/$C$4,0))</f>
        <v>0</v>
      </c>
      <c r="E362">
        <f t="shared" si="41"/>
        <v>185.10741713084627</v>
      </c>
      <c r="F362">
        <f t="shared" si="42"/>
        <v>185.10741713084627</v>
      </c>
      <c r="G362">
        <f t="shared" si="43"/>
        <v>0</v>
      </c>
      <c r="H362">
        <f t="shared" si="44"/>
        <v>-185.10741713084627</v>
      </c>
      <c r="I362">
        <f t="shared" si="45"/>
        <v>1.076236893789082</v>
      </c>
      <c r="J362">
        <f t="shared" si="46"/>
        <v>-199.21943163022192</v>
      </c>
      <c r="K362">
        <f t="shared" si="47"/>
        <v>34699.777214264795</v>
      </c>
    </row>
    <row r="363" spans="1:11" x14ac:dyDescent="0.2">
      <c r="A363">
        <v>347</v>
      </c>
      <c r="B363">
        <f t="shared" si="40"/>
        <v>115.66666666666667</v>
      </c>
      <c r="C363">
        <f>A363/12</f>
        <v>28.916666666666668</v>
      </c>
      <c r="D363">
        <f>IF(A363=0,$E$2+$E$3/$C$4,IF(A363&lt;$C$4,$E$3/$C$4,0))</f>
        <v>0</v>
      </c>
      <c r="E363">
        <f t="shared" si="41"/>
        <v>185.10741713084627</v>
      </c>
      <c r="F363">
        <f t="shared" si="42"/>
        <v>185.10741713084627</v>
      </c>
      <c r="G363">
        <f t="shared" si="43"/>
        <v>0</v>
      </c>
      <c r="H363">
        <f t="shared" si="44"/>
        <v>-185.10741713084627</v>
      </c>
      <c r="I363">
        <f t="shared" si="45"/>
        <v>1.0706037044048429</v>
      </c>
      <c r="J363">
        <f t="shared" si="46"/>
        <v>-198.1766864930965</v>
      </c>
      <c r="K363">
        <f t="shared" si="47"/>
        <v>34501.600527771698</v>
      </c>
    </row>
    <row r="364" spans="1:11" x14ac:dyDescent="0.2">
      <c r="A364">
        <v>348</v>
      </c>
      <c r="B364">
        <f t="shared" si="40"/>
        <v>116</v>
      </c>
      <c r="C364">
        <f>A364/12</f>
        <v>29</v>
      </c>
      <c r="D364">
        <f>IF(A364=0,$E$2+$E$3/$C$4,IF(A364&lt;$C$4,$E$3/$C$4,0))</f>
        <v>0</v>
      </c>
      <c r="E364">
        <f t="shared" si="41"/>
        <v>185.10741713084627</v>
      </c>
      <c r="F364">
        <f t="shared" si="42"/>
        <v>185.10741713084627</v>
      </c>
      <c r="G364">
        <f t="shared" si="43"/>
        <v>2085.7271893086249</v>
      </c>
      <c r="H364">
        <f t="shared" si="44"/>
        <v>1900.6197721777787</v>
      </c>
      <c r="I364">
        <f t="shared" si="45"/>
        <v>1.0649999999999999</v>
      </c>
      <c r="J364">
        <f t="shared" si="46"/>
        <v>2024.1600573693343</v>
      </c>
      <c r="K364">
        <f t="shared" si="47"/>
        <v>36525.760585141034</v>
      </c>
    </row>
    <row r="365" spans="1:11" x14ac:dyDescent="0.2">
      <c r="A365">
        <v>349</v>
      </c>
      <c r="B365">
        <f t="shared" si="40"/>
        <v>116.33333333333333</v>
      </c>
      <c r="C365">
        <f>A365/12</f>
        <v>29.083333333333332</v>
      </c>
      <c r="D365">
        <f>IF(A365=0,$E$2+$E$3/$C$4,IF(A365&lt;$C$4,$E$3/$C$4,0))</f>
        <v>0</v>
      </c>
      <c r="E365">
        <f t="shared" si="41"/>
        <v>190.66063964477166</v>
      </c>
      <c r="F365">
        <f t="shared" si="42"/>
        <v>190.66063964477166</v>
      </c>
      <c r="G365">
        <f t="shared" si="43"/>
        <v>0</v>
      </c>
      <c r="H365">
        <f t="shared" si="44"/>
        <v>-190.66063964477166</v>
      </c>
      <c r="I365">
        <f t="shared" si="45"/>
        <v>1.0594256262456374</v>
      </c>
      <c r="J365">
        <f t="shared" si="46"/>
        <v>-201.99076755605603</v>
      </c>
      <c r="K365">
        <f t="shared" si="47"/>
        <v>36323.76981758498</v>
      </c>
    </row>
    <row r="366" spans="1:11" x14ac:dyDescent="0.2">
      <c r="A366">
        <v>350</v>
      </c>
      <c r="B366">
        <f t="shared" si="40"/>
        <v>116.66666666666667</v>
      </c>
      <c r="C366">
        <f>A366/12</f>
        <v>29.166666666666668</v>
      </c>
      <c r="D366">
        <f>IF(A366=0,$E$2+$E$3/$C$4,IF(A366&lt;$C$4,$E$3/$C$4,0))</f>
        <v>0</v>
      </c>
      <c r="E366">
        <f t="shared" si="41"/>
        <v>190.66063964477166</v>
      </c>
      <c r="F366">
        <f t="shared" si="42"/>
        <v>190.66063964477166</v>
      </c>
      <c r="G366">
        <f t="shared" si="43"/>
        <v>0</v>
      </c>
      <c r="H366">
        <f t="shared" si="44"/>
        <v>-190.66063964477166</v>
      </c>
      <c r="I366">
        <f t="shared" si="45"/>
        <v>1.0538804296206206</v>
      </c>
      <c r="J366">
        <f t="shared" si="46"/>
        <v>-200.93351682057428</v>
      </c>
      <c r="K366">
        <f t="shared" si="47"/>
        <v>36122.836300764407</v>
      </c>
    </row>
    <row r="367" spans="1:11" x14ac:dyDescent="0.2">
      <c r="A367">
        <v>351</v>
      </c>
      <c r="B367">
        <f t="shared" si="40"/>
        <v>117</v>
      </c>
      <c r="C367">
        <f>A367/12</f>
        <v>29.25</v>
      </c>
      <c r="D367">
        <f>IF(A367=0,$E$2+$E$3/$C$4,IF(A367&lt;$C$4,$E$3/$C$4,0))</f>
        <v>0</v>
      </c>
      <c r="E367">
        <f t="shared" si="41"/>
        <v>190.66063964477166</v>
      </c>
      <c r="F367">
        <f t="shared" si="42"/>
        <v>190.66063964477166</v>
      </c>
      <c r="G367">
        <f t="shared" si="43"/>
        <v>2075.2985533620817</v>
      </c>
      <c r="H367">
        <f t="shared" si="44"/>
        <v>1884.6379137173101</v>
      </c>
      <c r="I367">
        <f t="shared" si="45"/>
        <v>1.0483642574073684</v>
      </c>
      <c r="J367">
        <f t="shared" si="46"/>
        <v>1975.7870268960198</v>
      </c>
      <c r="K367">
        <f t="shared" si="47"/>
        <v>38098.623327660425</v>
      </c>
    </row>
    <row r="368" spans="1:11" x14ac:dyDescent="0.2">
      <c r="A368">
        <v>352</v>
      </c>
      <c r="B368">
        <f t="shared" si="40"/>
        <v>117.33333333333333</v>
      </c>
      <c r="C368">
        <f>A368/12</f>
        <v>29.333333333333332</v>
      </c>
      <c r="D368">
        <f>IF(A368=0,$E$2+$E$3/$C$4,IF(A368&lt;$C$4,$E$3/$C$4,0))</f>
        <v>0</v>
      </c>
      <c r="E368">
        <f t="shared" si="41"/>
        <v>190.66063964477166</v>
      </c>
      <c r="F368">
        <f t="shared" si="42"/>
        <v>190.66063964477166</v>
      </c>
      <c r="G368">
        <f t="shared" si="43"/>
        <v>0</v>
      </c>
      <c r="H368">
        <f t="shared" si="44"/>
        <v>-190.66063964477166</v>
      </c>
      <c r="I368">
        <f t="shared" si="45"/>
        <v>1.0428769576876469</v>
      </c>
      <c r="J368">
        <f t="shared" si="46"/>
        <v>-198.83558782352023</v>
      </c>
      <c r="K368">
        <f t="shared" si="47"/>
        <v>37899.787739836902</v>
      </c>
    </row>
    <row r="369" spans="1:11" x14ac:dyDescent="0.2">
      <c r="A369">
        <v>353</v>
      </c>
      <c r="B369">
        <f t="shared" si="40"/>
        <v>117.66666666666667</v>
      </c>
      <c r="C369">
        <f>A369/12</f>
        <v>29.416666666666668</v>
      </c>
      <c r="D369">
        <f>IF(A369=0,$E$2+$E$3/$C$4,IF(A369&lt;$C$4,$E$3/$C$4,0))</f>
        <v>0</v>
      </c>
      <c r="E369">
        <f t="shared" si="41"/>
        <v>190.66063964477166</v>
      </c>
      <c r="F369">
        <f t="shared" si="42"/>
        <v>190.66063964477166</v>
      </c>
      <c r="G369">
        <f t="shared" si="43"/>
        <v>0</v>
      </c>
      <c r="H369">
        <f t="shared" si="44"/>
        <v>-190.66063964477166</v>
      </c>
      <c r="I369">
        <f t="shared" si="45"/>
        <v>1.0374183793383853</v>
      </c>
      <c r="J369">
        <f t="shared" si="46"/>
        <v>-197.79485178389891</v>
      </c>
      <c r="K369">
        <f t="shared" si="47"/>
        <v>37701.992888053006</v>
      </c>
    </row>
    <row r="370" spans="1:11" x14ac:dyDescent="0.2">
      <c r="A370">
        <v>354</v>
      </c>
      <c r="B370">
        <f t="shared" si="40"/>
        <v>118</v>
      </c>
      <c r="C370">
        <f>A370/12</f>
        <v>29.5</v>
      </c>
      <c r="D370">
        <f>IF(A370=0,$E$2+$E$3/$C$4,IF(A370&lt;$C$4,$E$3/$C$4,0))</f>
        <v>0</v>
      </c>
      <c r="E370">
        <f t="shared" si="41"/>
        <v>190.66063964477166</v>
      </c>
      <c r="F370">
        <f t="shared" si="42"/>
        <v>190.66063964477166</v>
      </c>
      <c r="G370">
        <f t="shared" si="43"/>
        <v>2075.2985533620817</v>
      </c>
      <c r="H370">
        <f t="shared" si="44"/>
        <v>1884.6379137173101</v>
      </c>
      <c r="I370">
        <f t="shared" si="45"/>
        <v>1.0319883720275147</v>
      </c>
      <c r="J370">
        <f t="shared" si="46"/>
        <v>1944.9244124384586</v>
      </c>
      <c r="K370">
        <f t="shared" si="47"/>
        <v>39646.917300491463</v>
      </c>
    </row>
    <row r="371" spans="1:11" x14ac:dyDescent="0.2">
      <c r="A371">
        <v>355</v>
      </c>
      <c r="B371">
        <f t="shared" si="40"/>
        <v>118.33333333333333</v>
      </c>
      <c r="C371">
        <f>A371/12</f>
        <v>29.583333333333332</v>
      </c>
      <c r="D371">
        <f>IF(A371=0,$E$2+$E$3/$C$4,IF(A371&lt;$C$4,$E$3/$C$4,0))</f>
        <v>0</v>
      </c>
      <c r="E371">
        <f t="shared" si="41"/>
        <v>190.66063964477166</v>
      </c>
      <c r="F371">
        <f t="shared" si="42"/>
        <v>190.66063964477166</v>
      </c>
      <c r="G371">
        <f t="shared" si="43"/>
        <v>0</v>
      </c>
      <c r="H371">
        <f t="shared" si="44"/>
        <v>-190.66063964477166</v>
      </c>
      <c r="I371">
        <f t="shared" si="45"/>
        <v>1.0265867862098268</v>
      </c>
      <c r="J371">
        <f t="shared" si="46"/>
        <v>-195.72969330963605</v>
      </c>
      <c r="K371">
        <f t="shared" si="47"/>
        <v>39451.187607181826</v>
      </c>
    </row>
    <row r="372" spans="1:11" x14ac:dyDescent="0.2">
      <c r="A372">
        <v>356</v>
      </c>
      <c r="B372">
        <f t="shared" si="40"/>
        <v>118.66666666666667</v>
      </c>
      <c r="C372">
        <f>A372/12</f>
        <v>29.666666666666668</v>
      </c>
      <c r="D372">
        <f>IF(A372=0,$E$2+$E$3/$C$4,IF(A372&lt;$C$4,$E$3/$C$4,0))</f>
        <v>0</v>
      </c>
      <c r="E372">
        <f>IF(C372&lt;=$E$6,0,($E$7/12)*(1+$E$9)^(_xlfn.FLOOR.MATH(C371)-$E$6))</f>
        <v>190.66063964477166</v>
      </c>
      <c r="F372">
        <f t="shared" si="42"/>
        <v>190.66063964477166</v>
      </c>
      <c r="G372">
        <f t="shared" si="43"/>
        <v>0</v>
      </c>
      <c r="H372">
        <f t="shared" si="44"/>
        <v>-190.66063964477166</v>
      </c>
      <c r="I372">
        <f t="shared" si="45"/>
        <v>1.0212134731228564</v>
      </c>
      <c r="J372">
        <f t="shared" si="46"/>
        <v>-194.70521399946264</v>
      </c>
      <c r="K372">
        <f t="shared" si="47"/>
        <v>39256.482393182363</v>
      </c>
    </row>
    <row r="373" spans="1:11" x14ac:dyDescent="0.2">
      <c r="A373">
        <v>357</v>
      </c>
      <c r="B373">
        <f t="shared" si="40"/>
        <v>119</v>
      </c>
      <c r="C373">
        <f>A373/12</f>
        <v>29.75</v>
      </c>
      <c r="D373">
        <f>IF(A373=0,$E$2+$E$3/$C$4,IF(A373&lt;$C$4,$E$3/$C$4,0))</f>
        <v>0</v>
      </c>
      <c r="E373">
        <f t="shared" si="41"/>
        <v>190.66063964477166</v>
      </c>
      <c r="F373">
        <f t="shared" si="42"/>
        <v>190.66063964477166</v>
      </c>
      <c r="G373">
        <f t="shared" si="43"/>
        <v>2075.2985533620817</v>
      </c>
      <c r="H373">
        <f t="shared" si="44"/>
        <v>1884.6379137173101</v>
      </c>
      <c r="I373">
        <f t="shared" si="45"/>
        <v>1.0158682847827836</v>
      </c>
      <c r="J373">
        <f t="shared" si="46"/>
        <v>1914.5438848446074</v>
      </c>
      <c r="K373">
        <f t="shared" si="47"/>
        <v>41171.02627802697</v>
      </c>
    </row>
    <row r="374" spans="1:11" x14ac:dyDescent="0.2">
      <c r="A374">
        <v>358</v>
      </c>
      <c r="B374">
        <f t="shared" si="40"/>
        <v>119.33333333333333</v>
      </c>
      <c r="C374">
        <f>A374/12</f>
        <v>29.833333333333332</v>
      </c>
      <c r="D374">
        <f>IF(A374=0,$E$2+$E$3/$C$4,IF(A374&lt;$C$4,$E$3/$C$4,0))</f>
        <v>0</v>
      </c>
      <c r="E374">
        <f t="shared" si="41"/>
        <v>190.66063964477166</v>
      </c>
      <c r="F374">
        <f t="shared" si="42"/>
        <v>190.66063964477166</v>
      </c>
      <c r="G374">
        <f t="shared" si="43"/>
        <v>0</v>
      </c>
      <c r="H374">
        <f t="shared" si="44"/>
        <v>-190.66063964477166</v>
      </c>
      <c r="I374">
        <f t="shared" si="45"/>
        <v>1.0105510739803587</v>
      </c>
      <c r="J374">
        <f t="shared" si="46"/>
        <v>-192.67231415880616</v>
      </c>
      <c r="K374">
        <f t="shared" si="47"/>
        <v>40978.353963868161</v>
      </c>
    </row>
    <row r="375" spans="1:11" x14ac:dyDescent="0.2">
      <c r="A375">
        <v>359</v>
      </c>
      <c r="B375">
        <f t="shared" si="40"/>
        <v>119.66666666666667</v>
      </c>
      <c r="C375">
        <f>A375/12</f>
        <v>29.916666666666668</v>
      </c>
      <c r="D375">
        <f>IF(A375=0,$E$2+$E$3/$C$4,IF(A375&lt;$C$4,$E$3/$C$4,0))</f>
        <v>0</v>
      </c>
      <c r="E375">
        <f t="shared" si="41"/>
        <v>190.66063964477166</v>
      </c>
      <c r="F375">
        <f t="shared" si="42"/>
        <v>190.66063964477166</v>
      </c>
      <c r="G375">
        <f t="shared" si="43"/>
        <v>0</v>
      </c>
      <c r="H375">
        <f t="shared" si="44"/>
        <v>-190.66063964477166</v>
      </c>
      <c r="I375">
        <f t="shared" si="45"/>
        <v>1.0052616942768478</v>
      </c>
      <c r="J375">
        <f t="shared" si="46"/>
        <v>-191.66383764121068</v>
      </c>
      <c r="K375">
        <f t="shared" si="47"/>
        <v>40786.690126226953</v>
      </c>
    </row>
    <row r="376" spans="1:11" x14ac:dyDescent="0.2">
      <c r="A376">
        <v>360</v>
      </c>
      <c r="B376">
        <f t="shared" si="40"/>
        <v>120</v>
      </c>
      <c r="C376">
        <f>A376/12</f>
        <v>30</v>
      </c>
      <c r="D376">
        <f>IF(A376=0,$E$2+$E$3/$C$4,IF(A376&lt;$C$4,$E$3/$C$4,0))</f>
        <v>0</v>
      </c>
      <c r="E376">
        <f>IF(C376&lt;=$E$6,0,($E$7/12)*(1+$E$9)^(_xlfn.FLOOR.MATH(C375)-$E$6))</f>
        <v>190.66063964477166</v>
      </c>
      <c r="F376">
        <f t="shared" si="42"/>
        <v>190.66063964477166</v>
      </c>
      <c r="G376">
        <f t="shared" si="43"/>
        <v>2075.2985533620817</v>
      </c>
      <c r="H376">
        <f t="shared" si="44"/>
        <v>1884.6379137173101</v>
      </c>
      <c r="I376">
        <f t="shared" si="45"/>
        <v>1</v>
      </c>
      <c r="J376">
        <f t="shared" si="46"/>
        <v>1884.6379137173101</v>
      </c>
      <c r="K376" s="1">
        <f t="shared" si="47"/>
        <v>42671.328039944266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Kwetsi Mthetho</dc:creator>
  <cp:lastModifiedBy>Kwetsi Mthetho</cp:lastModifiedBy>
  <dcterms:created xsi:type="dcterms:W3CDTF">2025-07-31T11:04:31Z</dcterms:created>
  <dcterms:modified xsi:type="dcterms:W3CDTF">2025-07-31T15:31:51Z</dcterms:modified>
</cp:coreProperties>
</file>