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wetsi_m/Documents/LaTexNotes/BUS2016H/excel docs/excel question bank/suggested solutions/"/>
    </mc:Choice>
  </mc:AlternateContent>
  <xr:revisionPtr revIDLastSave="0" documentId="13_ncr:1_{A23CD306-0FB9-E542-9D61-DBD4EE9B53D0}" xr6:coauthVersionLast="47" xr6:coauthVersionMax="47" xr10:uidLastSave="{00000000-0000-0000-0000-000000000000}"/>
  <bookViews>
    <workbookView xWindow="1180" yWindow="1500" windowWidth="27240" windowHeight="15940" activeTab="1" xr2:uid="{C9B6A8AA-4776-944F-B8DA-4C3C98E5CF71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B11" i="2" l="1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0" i="2"/>
  <c r="F101" i="2"/>
  <c r="D12" i="1"/>
  <c r="F12" i="1" s="1"/>
  <c r="D3" i="2"/>
  <c r="D11" i="2"/>
  <c r="D12" i="2"/>
  <c r="F12" i="2" s="1"/>
  <c r="D13" i="2"/>
  <c r="F13" i="2" s="1"/>
  <c r="D14" i="2"/>
  <c r="F14" i="2" s="1"/>
  <c r="D15" i="2"/>
  <c r="F15" i="2" s="1"/>
  <c r="D16" i="2"/>
  <c r="D17" i="2"/>
  <c r="D18" i="2"/>
  <c r="E18" i="2" s="1"/>
  <c r="D19" i="2"/>
  <c r="D20" i="2"/>
  <c r="D21" i="2"/>
  <c r="D22" i="2"/>
  <c r="F22" i="2" s="1"/>
  <c r="D23" i="2"/>
  <c r="F23" i="2" s="1"/>
  <c r="D24" i="2"/>
  <c r="D25" i="2"/>
  <c r="D26" i="2"/>
  <c r="E26" i="2" s="1"/>
  <c r="D27" i="2"/>
  <c r="D28" i="2"/>
  <c r="F28" i="2" s="1"/>
  <c r="D29" i="2"/>
  <c r="D30" i="2"/>
  <c r="F30" i="2" s="1"/>
  <c r="D31" i="2"/>
  <c r="F31" i="2" s="1"/>
  <c r="D32" i="2"/>
  <c r="D33" i="2"/>
  <c r="D34" i="2"/>
  <c r="E34" i="2" s="1"/>
  <c r="D35" i="2"/>
  <c r="D36" i="2"/>
  <c r="D37" i="2"/>
  <c r="F37" i="2" s="1"/>
  <c r="D38" i="2"/>
  <c r="F38" i="2" s="1"/>
  <c r="D39" i="2"/>
  <c r="F39" i="2" s="1"/>
  <c r="D40" i="2"/>
  <c r="D41" i="2"/>
  <c r="D42" i="2"/>
  <c r="E42" i="2" s="1"/>
  <c r="D43" i="2"/>
  <c r="D44" i="2"/>
  <c r="D45" i="2"/>
  <c r="F45" i="2" s="1"/>
  <c r="D46" i="2"/>
  <c r="F46" i="2" s="1"/>
  <c r="D47" i="2"/>
  <c r="F47" i="2" s="1"/>
  <c r="D48" i="2"/>
  <c r="D49" i="2"/>
  <c r="D50" i="2"/>
  <c r="E50" i="2" s="1"/>
  <c r="D51" i="2"/>
  <c r="D52" i="2"/>
  <c r="F52" i="2" s="1"/>
  <c r="D53" i="2"/>
  <c r="F53" i="2" s="1"/>
  <c r="D54" i="2"/>
  <c r="F54" i="2" s="1"/>
  <c r="D55" i="2"/>
  <c r="F55" i="2" s="1"/>
  <c r="D56" i="2"/>
  <c r="D57" i="2"/>
  <c r="D58" i="2"/>
  <c r="E58" i="2" s="1"/>
  <c r="D59" i="2"/>
  <c r="D60" i="2"/>
  <c r="F60" i="2" s="1"/>
  <c r="D61" i="2"/>
  <c r="F61" i="2" s="1"/>
  <c r="D62" i="2"/>
  <c r="F62" i="2" s="1"/>
  <c r="D63" i="2"/>
  <c r="F63" i="2" s="1"/>
  <c r="D64" i="2"/>
  <c r="D65" i="2"/>
  <c r="D66" i="2"/>
  <c r="E66" i="2" s="1"/>
  <c r="D67" i="2"/>
  <c r="D68" i="2"/>
  <c r="D69" i="2"/>
  <c r="F69" i="2" s="1"/>
  <c r="D70" i="2"/>
  <c r="F70" i="2" s="1"/>
  <c r="D71" i="2"/>
  <c r="F71" i="2" s="1"/>
  <c r="D72" i="2"/>
  <c r="D73" i="2"/>
  <c r="F73" i="2" s="1"/>
  <c r="D74" i="2"/>
  <c r="F74" i="2" s="1"/>
  <c r="D75" i="2"/>
  <c r="D76" i="2"/>
  <c r="F76" i="2" s="1"/>
  <c r="D77" i="2"/>
  <c r="D78" i="2"/>
  <c r="E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E84" i="2" s="1"/>
  <c r="D85" i="2"/>
  <c r="F85" i="2" s="1"/>
  <c r="D86" i="2"/>
  <c r="F86" i="2" s="1"/>
  <c r="D87" i="2"/>
  <c r="F87" i="2" s="1"/>
  <c r="D88" i="2"/>
  <c r="F88" i="2" s="1"/>
  <c r="D89" i="2"/>
  <c r="D90" i="2"/>
  <c r="F90" i="2" s="1"/>
  <c r="D91" i="2"/>
  <c r="F91" i="2" s="1"/>
  <c r="D92" i="2"/>
  <c r="E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D102" i="2"/>
  <c r="E102" i="2" s="1"/>
  <c r="D103" i="2"/>
  <c r="F103" i="2" s="1"/>
  <c r="D104" i="2"/>
  <c r="F104" i="2" s="1"/>
  <c r="D105" i="2"/>
  <c r="D106" i="2"/>
  <c r="F106" i="2" s="1"/>
  <c r="D107" i="2"/>
  <c r="D108" i="2"/>
  <c r="E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D121" i="2"/>
  <c r="F121" i="2" s="1"/>
  <c r="D122" i="2"/>
  <c r="F122" i="2" s="1"/>
  <c r="D123" i="2"/>
  <c r="D124" i="2"/>
  <c r="F124" i="2" s="1"/>
  <c r="D125" i="2"/>
  <c r="D126" i="2"/>
  <c r="E126" i="2" s="1"/>
  <c r="D127" i="2"/>
  <c r="F127" i="2" s="1"/>
  <c r="D128" i="2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0" i="2"/>
  <c r="J12" i="1"/>
  <c r="J13" i="1"/>
  <c r="J18" i="1"/>
  <c r="J19" i="1"/>
  <c r="J20" i="1"/>
  <c r="J21" i="1"/>
  <c r="J25" i="1"/>
  <c r="J26" i="1"/>
  <c r="J27" i="1"/>
  <c r="J28" i="1"/>
  <c r="J29" i="1"/>
  <c r="J34" i="1"/>
  <c r="J35" i="1"/>
  <c r="J36" i="1"/>
  <c r="J37" i="1"/>
  <c r="J42" i="1"/>
  <c r="J43" i="1"/>
  <c r="J44" i="1"/>
  <c r="J45" i="1"/>
  <c r="J47" i="1"/>
  <c r="J50" i="1"/>
  <c r="J51" i="1"/>
  <c r="J52" i="1"/>
  <c r="J53" i="1"/>
  <c r="J58" i="1"/>
  <c r="J59" i="1"/>
  <c r="J60" i="1"/>
  <c r="J61" i="1"/>
  <c r="J66" i="1"/>
  <c r="J67" i="1"/>
  <c r="J68" i="1"/>
  <c r="J69" i="1"/>
  <c r="H8" i="1"/>
  <c r="J14" i="1" s="1"/>
  <c r="E15" i="1"/>
  <c r="E56" i="1"/>
  <c r="C13" i="1"/>
  <c r="C14" i="1"/>
  <c r="C15" i="1"/>
  <c r="C19" i="1"/>
  <c r="C20" i="1"/>
  <c r="C23" i="1"/>
  <c r="C27" i="1"/>
  <c r="C29" i="1"/>
  <c r="C30" i="1"/>
  <c r="C31" i="1"/>
  <c r="C36" i="1"/>
  <c r="C37" i="1"/>
  <c r="C38" i="1"/>
  <c r="C39" i="1"/>
  <c r="C44" i="1"/>
  <c r="C45" i="1"/>
  <c r="C47" i="1"/>
  <c r="C50" i="1"/>
  <c r="C51" i="1"/>
  <c r="C52" i="1"/>
  <c r="C53" i="1"/>
  <c r="C55" i="1"/>
  <c r="C59" i="1"/>
  <c r="C60" i="1"/>
  <c r="C61" i="1"/>
  <c r="C62" i="1"/>
  <c r="C63" i="1"/>
  <c r="C66" i="1"/>
  <c r="C69" i="1"/>
  <c r="C70" i="1"/>
  <c r="C3" i="1"/>
  <c r="C71" i="1" s="1"/>
  <c r="C7" i="1"/>
  <c r="C11" i="1" s="1"/>
  <c r="H11" i="1" s="1"/>
  <c r="H6" i="1"/>
  <c r="E14" i="1" s="1"/>
  <c r="H5" i="1"/>
  <c r="D17" i="1" s="1"/>
  <c r="F17" i="1" s="1"/>
  <c r="C5" i="1"/>
  <c r="C22" i="1" s="1"/>
  <c r="E38" i="1" l="1"/>
  <c r="E125" i="2"/>
  <c r="E101" i="2"/>
  <c r="E77" i="2"/>
  <c r="E29" i="2"/>
  <c r="E21" i="2"/>
  <c r="E68" i="2"/>
  <c r="E44" i="2"/>
  <c r="E36" i="2"/>
  <c r="E20" i="2"/>
  <c r="F78" i="2"/>
  <c r="F29" i="2"/>
  <c r="E123" i="2"/>
  <c r="E107" i="2"/>
  <c r="E75" i="2"/>
  <c r="E67" i="2"/>
  <c r="E59" i="2"/>
  <c r="E51" i="2"/>
  <c r="E43" i="2"/>
  <c r="E35" i="2"/>
  <c r="E27" i="2"/>
  <c r="E19" i="2"/>
  <c r="E11" i="2"/>
  <c r="F11" i="2"/>
  <c r="F126" i="2"/>
  <c r="F77" i="2"/>
  <c r="F125" i="2"/>
  <c r="F21" i="2"/>
  <c r="J65" i="1"/>
  <c r="J33" i="1"/>
  <c r="J11" i="1"/>
  <c r="J64" i="1"/>
  <c r="J56" i="1"/>
  <c r="J48" i="1"/>
  <c r="J40" i="1"/>
  <c r="J32" i="1"/>
  <c r="J24" i="1"/>
  <c r="J16" i="1"/>
  <c r="E105" i="2"/>
  <c r="E89" i="2"/>
  <c r="E65" i="2"/>
  <c r="E57" i="2"/>
  <c r="E49" i="2"/>
  <c r="E41" i="2"/>
  <c r="E33" i="2"/>
  <c r="E25" i="2"/>
  <c r="E17" i="2"/>
  <c r="E11" i="1"/>
  <c r="G56" i="1" s="1"/>
  <c r="J57" i="1"/>
  <c r="J49" i="1"/>
  <c r="J41" i="1"/>
  <c r="J17" i="1"/>
  <c r="J71" i="1"/>
  <c r="J63" i="1"/>
  <c r="J55" i="1"/>
  <c r="J39" i="1"/>
  <c r="J31" i="1"/>
  <c r="J23" i="1"/>
  <c r="J15" i="1"/>
  <c r="E128" i="2"/>
  <c r="E120" i="2"/>
  <c r="E72" i="2"/>
  <c r="E64" i="2"/>
  <c r="E56" i="2"/>
  <c r="E48" i="2"/>
  <c r="E40" i="2"/>
  <c r="E32" i="2"/>
  <c r="E24" i="2"/>
  <c r="E16" i="2"/>
  <c r="D13" i="1"/>
  <c r="F108" i="2"/>
  <c r="C67" i="1"/>
  <c r="C54" i="1"/>
  <c r="C43" i="1"/>
  <c r="C28" i="1"/>
  <c r="C12" i="1"/>
  <c r="J70" i="1"/>
  <c r="J62" i="1"/>
  <c r="J54" i="1"/>
  <c r="J46" i="1"/>
  <c r="J38" i="1"/>
  <c r="J30" i="1"/>
  <c r="J22" i="1"/>
  <c r="E37" i="2"/>
  <c r="F10" i="2"/>
  <c r="E13" i="1"/>
  <c r="F102" i="2"/>
  <c r="F84" i="2"/>
  <c r="E122" i="2"/>
  <c r="E110" i="2"/>
  <c r="E98" i="2"/>
  <c r="E86" i="2"/>
  <c r="E74" i="2"/>
  <c r="E96" i="2"/>
  <c r="E3" i="2"/>
  <c r="E169" i="2" s="1"/>
  <c r="E119" i="2"/>
  <c r="E95" i="2"/>
  <c r="E83" i="2"/>
  <c r="E71" i="2"/>
  <c r="E63" i="2"/>
  <c r="E55" i="2"/>
  <c r="E47" i="2"/>
  <c r="E39" i="2"/>
  <c r="E31" i="2"/>
  <c r="E23" i="2"/>
  <c r="E15" i="2"/>
  <c r="F20" i="2"/>
  <c r="E129" i="2"/>
  <c r="E117" i="2"/>
  <c r="E93" i="2"/>
  <c r="E81" i="2"/>
  <c r="E70" i="2"/>
  <c r="E62" i="2"/>
  <c r="E54" i="2"/>
  <c r="E46" i="2"/>
  <c r="E38" i="2"/>
  <c r="E30" i="2"/>
  <c r="E22" i="2"/>
  <c r="E14" i="2"/>
  <c r="F44" i="2"/>
  <c r="E116" i="2"/>
  <c r="E104" i="2"/>
  <c r="E80" i="2"/>
  <c r="E69" i="2"/>
  <c r="E61" i="2"/>
  <c r="E53" i="2"/>
  <c r="E45" i="2"/>
  <c r="E13" i="2"/>
  <c r="F68" i="2"/>
  <c r="E114" i="2"/>
  <c r="E90" i="2"/>
  <c r="E60" i="2"/>
  <c r="E52" i="2"/>
  <c r="E28" i="2"/>
  <c r="E12" i="2"/>
  <c r="E113" i="2"/>
  <c r="E10" i="2"/>
  <c r="E111" i="2"/>
  <c r="E99" i="2"/>
  <c r="E87" i="2"/>
  <c r="E130" i="2"/>
  <c r="E106" i="2"/>
  <c r="E82" i="2"/>
  <c r="E121" i="2"/>
  <c r="E97" i="2"/>
  <c r="E73" i="2"/>
  <c r="E112" i="2"/>
  <c r="E88" i="2"/>
  <c r="E127" i="2"/>
  <c r="E103" i="2"/>
  <c r="E79" i="2"/>
  <c r="E118" i="2"/>
  <c r="E94" i="2"/>
  <c r="E109" i="2"/>
  <c r="E85" i="2"/>
  <c r="E124" i="2"/>
  <c r="E100" i="2"/>
  <c r="E76" i="2"/>
  <c r="E115" i="2"/>
  <c r="E91" i="2"/>
  <c r="F123" i="2"/>
  <c r="F107" i="2"/>
  <c r="F75" i="2"/>
  <c r="F67" i="2"/>
  <c r="F59" i="2"/>
  <c r="F51" i="2"/>
  <c r="F43" i="2"/>
  <c r="F35" i="2"/>
  <c r="F27" i="2"/>
  <c r="F19" i="2"/>
  <c r="G11" i="2"/>
  <c r="G12" i="2" s="1"/>
  <c r="G13" i="2" s="1"/>
  <c r="G14" i="2" s="1"/>
  <c r="G15" i="2" s="1"/>
  <c r="G16" i="2" s="1"/>
  <c r="F36" i="2"/>
  <c r="F66" i="2"/>
  <c r="F58" i="2"/>
  <c r="F50" i="2"/>
  <c r="F42" i="2"/>
  <c r="F34" i="2"/>
  <c r="F26" i="2"/>
  <c r="F18" i="2"/>
  <c r="F105" i="2"/>
  <c r="F89" i="2"/>
  <c r="F65" i="2"/>
  <c r="F57" i="2"/>
  <c r="F49" i="2"/>
  <c r="F41" i="2"/>
  <c r="F33" i="2"/>
  <c r="F25" i="2"/>
  <c r="F17" i="2"/>
  <c r="F92" i="2"/>
  <c r="F128" i="2"/>
  <c r="F120" i="2"/>
  <c r="F72" i="2"/>
  <c r="F64" i="2"/>
  <c r="F56" i="2"/>
  <c r="F48" i="2"/>
  <c r="F40" i="2"/>
  <c r="F32" i="2"/>
  <c r="F24" i="2"/>
  <c r="F16" i="2"/>
  <c r="G38" i="1"/>
  <c r="G14" i="1"/>
  <c r="G15" i="1"/>
  <c r="G11" i="1"/>
  <c r="I11" i="1" s="1"/>
  <c r="H12" i="1"/>
  <c r="D64" i="1"/>
  <c r="F64" i="1" s="1"/>
  <c r="D48" i="1"/>
  <c r="F48" i="1" s="1"/>
  <c r="D32" i="1"/>
  <c r="F32" i="1" s="1"/>
  <c r="E55" i="1"/>
  <c r="G55" i="1" s="1"/>
  <c r="E32" i="1"/>
  <c r="G32" i="1" s="1"/>
  <c r="E17" i="1"/>
  <c r="G17" i="1" s="1"/>
  <c r="E25" i="1"/>
  <c r="G25" i="1" s="1"/>
  <c r="E33" i="1"/>
  <c r="G33" i="1" s="1"/>
  <c r="E41" i="1"/>
  <c r="G41" i="1" s="1"/>
  <c r="E49" i="1"/>
  <c r="G49" i="1" s="1"/>
  <c r="E57" i="1"/>
  <c r="G57" i="1" s="1"/>
  <c r="E65" i="1"/>
  <c r="G65" i="1" s="1"/>
  <c r="D20" i="1"/>
  <c r="F20" i="1" s="1"/>
  <c r="H20" i="1" s="1"/>
  <c r="D28" i="1"/>
  <c r="F28" i="1" s="1"/>
  <c r="H28" i="1" s="1"/>
  <c r="I28" i="1" s="1"/>
  <c r="D36" i="1"/>
  <c r="F36" i="1" s="1"/>
  <c r="H36" i="1" s="1"/>
  <c r="I36" i="1" s="1"/>
  <c r="D44" i="1"/>
  <c r="F44" i="1" s="1"/>
  <c r="H44" i="1" s="1"/>
  <c r="D52" i="1"/>
  <c r="F52" i="1" s="1"/>
  <c r="H52" i="1" s="1"/>
  <c r="D60" i="1"/>
  <c r="F60" i="1" s="1"/>
  <c r="H60" i="1" s="1"/>
  <c r="I60" i="1" s="1"/>
  <c r="D68" i="1"/>
  <c r="F68" i="1" s="1"/>
  <c r="E18" i="1"/>
  <c r="G18" i="1" s="1"/>
  <c r="E26" i="1"/>
  <c r="G26" i="1" s="1"/>
  <c r="E34" i="1"/>
  <c r="G34" i="1" s="1"/>
  <c r="E42" i="1"/>
  <c r="G42" i="1" s="1"/>
  <c r="E50" i="1"/>
  <c r="G50" i="1" s="1"/>
  <c r="E58" i="1"/>
  <c r="G58" i="1" s="1"/>
  <c r="E66" i="1"/>
  <c r="G66" i="1" s="1"/>
  <c r="F13" i="1"/>
  <c r="H13" i="1" s="1"/>
  <c r="D21" i="1"/>
  <c r="F21" i="1" s="1"/>
  <c r="D29" i="1"/>
  <c r="F29" i="1" s="1"/>
  <c r="H29" i="1" s="1"/>
  <c r="I29" i="1" s="1"/>
  <c r="D37" i="1"/>
  <c r="F37" i="1" s="1"/>
  <c r="H37" i="1" s="1"/>
  <c r="I37" i="1" s="1"/>
  <c r="D45" i="1"/>
  <c r="F45" i="1" s="1"/>
  <c r="H45" i="1" s="1"/>
  <c r="I45" i="1" s="1"/>
  <c r="D53" i="1"/>
  <c r="F53" i="1" s="1"/>
  <c r="H53" i="1" s="1"/>
  <c r="D61" i="1"/>
  <c r="F61" i="1" s="1"/>
  <c r="H61" i="1" s="1"/>
  <c r="D69" i="1"/>
  <c r="F69" i="1" s="1"/>
  <c r="H69" i="1" s="1"/>
  <c r="I69" i="1" s="1"/>
  <c r="E19" i="1"/>
  <c r="G19" i="1" s="1"/>
  <c r="E27" i="1"/>
  <c r="G27" i="1" s="1"/>
  <c r="E35" i="1"/>
  <c r="G35" i="1" s="1"/>
  <c r="E43" i="1"/>
  <c r="G43" i="1" s="1"/>
  <c r="E51" i="1"/>
  <c r="G51" i="1" s="1"/>
  <c r="E59" i="1"/>
  <c r="G59" i="1" s="1"/>
  <c r="E67" i="1"/>
  <c r="G67" i="1" s="1"/>
  <c r="D14" i="1"/>
  <c r="F14" i="1" s="1"/>
  <c r="H14" i="1" s="1"/>
  <c r="I14" i="1" s="1"/>
  <c r="D22" i="1"/>
  <c r="F22" i="1" s="1"/>
  <c r="H22" i="1" s="1"/>
  <c r="D30" i="1"/>
  <c r="F30" i="1" s="1"/>
  <c r="H30" i="1" s="1"/>
  <c r="D38" i="1"/>
  <c r="F38" i="1" s="1"/>
  <c r="H38" i="1" s="1"/>
  <c r="D46" i="1"/>
  <c r="F46" i="1" s="1"/>
  <c r="D54" i="1"/>
  <c r="F54" i="1" s="1"/>
  <c r="H54" i="1" s="1"/>
  <c r="I54" i="1" s="1"/>
  <c r="D62" i="1"/>
  <c r="F62" i="1" s="1"/>
  <c r="H62" i="1" s="1"/>
  <c r="D70" i="1"/>
  <c r="F70" i="1" s="1"/>
  <c r="H70" i="1" s="1"/>
  <c r="E20" i="1"/>
  <c r="G20" i="1" s="1"/>
  <c r="E28" i="1"/>
  <c r="G28" i="1" s="1"/>
  <c r="E36" i="1"/>
  <c r="G36" i="1" s="1"/>
  <c r="E44" i="1"/>
  <c r="G44" i="1" s="1"/>
  <c r="E52" i="1"/>
  <c r="G52" i="1" s="1"/>
  <c r="E60" i="1"/>
  <c r="G60" i="1" s="1"/>
  <c r="E68" i="1"/>
  <c r="G68" i="1" s="1"/>
  <c r="D15" i="1"/>
  <c r="F15" i="1" s="1"/>
  <c r="H15" i="1" s="1"/>
  <c r="D23" i="1"/>
  <c r="F23" i="1" s="1"/>
  <c r="H23" i="1" s="1"/>
  <c r="I23" i="1" s="1"/>
  <c r="D31" i="1"/>
  <c r="F31" i="1" s="1"/>
  <c r="H31" i="1" s="1"/>
  <c r="D39" i="1"/>
  <c r="F39" i="1" s="1"/>
  <c r="H39" i="1" s="1"/>
  <c r="I39" i="1" s="1"/>
  <c r="D47" i="1"/>
  <c r="F47" i="1" s="1"/>
  <c r="H47" i="1" s="1"/>
  <c r="I47" i="1" s="1"/>
  <c r="D55" i="1"/>
  <c r="F55" i="1" s="1"/>
  <c r="H55" i="1" s="1"/>
  <c r="I55" i="1" s="1"/>
  <c r="D63" i="1"/>
  <c r="F63" i="1" s="1"/>
  <c r="H63" i="1" s="1"/>
  <c r="I63" i="1" s="1"/>
  <c r="D71" i="1"/>
  <c r="F71" i="1" s="1"/>
  <c r="H71" i="1" s="1"/>
  <c r="G13" i="1"/>
  <c r="E21" i="1"/>
  <c r="G21" i="1" s="1"/>
  <c r="E29" i="1"/>
  <c r="G29" i="1" s="1"/>
  <c r="E37" i="1"/>
  <c r="G37" i="1" s="1"/>
  <c r="E45" i="1"/>
  <c r="G45" i="1" s="1"/>
  <c r="E53" i="1"/>
  <c r="G53" i="1" s="1"/>
  <c r="E61" i="1"/>
  <c r="G61" i="1" s="1"/>
  <c r="E69" i="1"/>
  <c r="G69" i="1" s="1"/>
  <c r="D16" i="1"/>
  <c r="F16" i="1" s="1"/>
  <c r="D43" i="1"/>
  <c r="F43" i="1" s="1"/>
  <c r="H43" i="1" s="1"/>
  <c r="I43" i="1" s="1"/>
  <c r="E54" i="1"/>
  <c r="G54" i="1" s="1"/>
  <c r="D42" i="1"/>
  <c r="F42" i="1" s="1"/>
  <c r="E48" i="1"/>
  <c r="G48" i="1" s="1"/>
  <c r="E70" i="1"/>
  <c r="G70" i="1" s="1"/>
  <c r="D56" i="1"/>
  <c r="F56" i="1" s="1"/>
  <c r="D40" i="1"/>
  <c r="F40" i="1" s="1"/>
  <c r="D24" i="1"/>
  <c r="F24" i="1" s="1"/>
  <c r="E64" i="1"/>
  <c r="G64" i="1" s="1"/>
  <c r="E46" i="1"/>
  <c r="G46" i="1" s="1"/>
  <c r="E23" i="1"/>
  <c r="G23" i="1" s="1"/>
  <c r="D65" i="1"/>
  <c r="F65" i="1" s="1"/>
  <c r="D49" i="1"/>
  <c r="F49" i="1" s="1"/>
  <c r="D33" i="1"/>
  <c r="F33" i="1" s="1"/>
  <c r="D27" i="1"/>
  <c r="F27" i="1" s="1"/>
  <c r="H27" i="1" s="1"/>
  <c r="D58" i="1"/>
  <c r="F58" i="1" s="1"/>
  <c r="E71" i="1"/>
  <c r="G71" i="1" s="1"/>
  <c r="E24" i="1"/>
  <c r="G24" i="1" s="1"/>
  <c r="D67" i="1"/>
  <c r="F67" i="1" s="1"/>
  <c r="H67" i="1" s="1"/>
  <c r="D51" i="1"/>
  <c r="F51" i="1" s="1"/>
  <c r="H51" i="1" s="1"/>
  <c r="D35" i="1"/>
  <c r="F35" i="1" s="1"/>
  <c r="D19" i="1"/>
  <c r="F19" i="1" s="1"/>
  <c r="H19" i="1" s="1"/>
  <c r="I19" i="1" s="1"/>
  <c r="E63" i="1"/>
  <c r="G63" i="1" s="1"/>
  <c r="E40" i="1"/>
  <c r="G40" i="1" s="1"/>
  <c r="E22" i="1"/>
  <c r="G22" i="1" s="1"/>
  <c r="D59" i="1"/>
  <c r="F59" i="1" s="1"/>
  <c r="H59" i="1" s="1"/>
  <c r="I59" i="1" s="1"/>
  <c r="E12" i="1"/>
  <c r="G12" i="1" s="1"/>
  <c r="E31" i="1"/>
  <c r="G31" i="1" s="1"/>
  <c r="D26" i="1"/>
  <c r="F26" i="1" s="1"/>
  <c r="E30" i="1"/>
  <c r="G30" i="1" s="1"/>
  <c r="D57" i="1"/>
  <c r="F57" i="1" s="1"/>
  <c r="D41" i="1"/>
  <c r="F41" i="1" s="1"/>
  <c r="D25" i="1"/>
  <c r="F25" i="1" s="1"/>
  <c r="E47" i="1"/>
  <c r="G47" i="1" s="1"/>
  <c r="C16" i="1"/>
  <c r="C24" i="1"/>
  <c r="C32" i="1"/>
  <c r="C40" i="1"/>
  <c r="C48" i="1"/>
  <c r="C56" i="1"/>
  <c r="C64" i="1"/>
  <c r="C17" i="1"/>
  <c r="H17" i="1" s="1"/>
  <c r="C25" i="1"/>
  <c r="C33" i="1"/>
  <c r="C41" i="1"/>
  <c r="C49" i="1"/>
  <c r="C57" i="1"/>
  <c r="H57" i="1" s="1"/>
  <c r="C65" i="1"/>
  <c r="C18" i="1"/>
  <c r="C26" i="1"/>
  <c r="C34" i="1"/>
  <c r="C42" i="1"/>
  <c r="C68" i="1"/>
  <c r="C58" i="1"/>
  <c r="C46" i="1"/>
  <c r="C35" i="1"/>
  <c r="C21" i="1"/>
  <c r="D66" i="1"/>
  <c r="F66" i="1" s="1"/>
  <c r="H66" i="1" s="1"/>
  <c r="D50" i="1"/>
  <c r="F50" i="1" s="1"/>
  <c r="H50" i="1" s="1"/>
  <c r="I50" i="1" s="1"/>
  <c r="D34" i="1"/>
  <c r="F34" i="1" s="1"/>
  <c r="D18" i="1"/>
  <c r="F18" i="1" s="1"/>
  <c r="E62" i="1"/>
  <c r="G62" i="1" s="1"/>
  <c r="E39" i="1"/>
  <c r="G39" i="1" s="1"/>
  <c r="E16" i="1"/>
  <c r="G16" i="1" s="1"/>
  <c r="H42" i="1" l="1"/>
  <c r="I42" i="1" s="1"/>
  <c r="I51" i="1"/>
  <c r="I38" i="1"/>
  <c r="I20" i="1"/>
  <c r="I67" i="1"/>
  <c r="I30" i="1"/>
  <c r="I66" i="1"/>
  <c r="I17" i="1"/>
  <c r="I31" i="1"/>
  <c r="I22" i="1"/>
  <c r="I13" i="1"/>
  <c r="I70" i="1"/>
  <c r="H56" i="1"/>
  <c r="I56" i="1" s="1"/>
  <c r="I15" i="1"/>
  <c r="I61" i="1"/>
  <c r="I52" i="1"/>
  <c r="I57" i="1"/>
  <c r="I27" i="1"/>
  <c r="I71" i="1"/>
  <c r="I62" i="1"/>
  <c r="I53" i="1"/>
  <c r="I44" i="1"/>
  <c r="I12" i="1"/>
  <c r="E165" i="2"/>
  <c r="E173" i="2"/>
  <c r="E147" i="2"/>
  <c r="E184" i="2"/>
  <c r="E150" i="2"/>
  <c r="E154" i="2"/>
  <c r="E188" i="2"/>
  <c r="E158" i="2"/>
  <c r="E180" i="2"/>
  <c r="E139" i="2"/>
  <c r="E162" i="2"/>
  <c r="E135" i="2"/>
  <c r="E177" i="2"/>
  <c r="E131" i="2"/>
  <c r="E155" i="2"/>
  <c r="E132" i="2"/>
  <c r="E181" i="2"/>
  <c r="E166" i="2"/>
  <c r="E143" i="2"/>
  <c r="E136" i="2"/>
  <c r="E185" i="2"/>
  <c r="E170" i="2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E189" i="2"/>
  <c r="E174" i="2"/>
  <c r="E151" i="2"/>
  <c r="E144" i="2"/>
  <c r="E178" i="2"/>
  <c r="E163" i="2"/>
  <c r="E171" i="2"/>
  <c r="E148" i="2"/>
  <c r="E133" i="2"/>
  <c r="E182" i="2"/>
  <c r="E159" i="2"/>
  <c r="E152" i="2"/>
  <c r="E137" i="2"/>
  <c r="E186" i="2"/>
  <c r="E179" i="2"/>
  <c r="E156" i="2"/>
  <c r="E141" i="2"/>
  <c r="E190" i="2"/>
  <c r="E167" i="2"/>
  <c r="E160" i="2"/>
  <c r="E145" i="2"/>
  <c r="E140" i="2"/>
  <c r="E187" i="2"/>
  <c r="E164" i="2"/>
  <c r="E149" i="2"/>
  <c r="E134" i="2"/>
  <c r="E175" i="2"/>
  <c r="E168" i="2"/>
  <c r="E153" i="2"/>
  <c r="E138" i="2"/>
  <c r="E172" i="2"/>
  <c r="E157" i="2"/>
  <c r="E142" i="2"/>
  <c r="E183" i="2"/>
  <c r="E176" i="2"/>
  <c r="E161" i="2"/>
  <c r="E146" i="2"/>
  <c r="H21" i="1"/>
  <c r="I21" i="1" s="1"/>
  <c r="H18" i="1"/>
  <c r="I18" i="1" s="1"/>
  <c r="H64" i="1"/>
  <c r="I64" i="1" s="1"/>
  <c r="H35" i="1"/>
  <c r="I35" i="1" s="1"/>
  <c r="H65" i="1"/>
  <c r="I65" i="1" s="1"/>
  <c r="H49" i="1"/>
  <c r="I49" i="1" s="1"/>
  <c r="H46" i="1"/>
  <c r="I46" i="1" s="1"/>
  <c r="H26" i="1"/>
  <c r="I26" i="1" s="1"/>
  <c r="H48" i="1"/>
  <c r="I48" i="1" s="1"/>
  <c r="H40" i="1"/>
  <c r="I40" i="1" s="1"/>
  <c r="H68" i="1"/>
  <c r="I68" i="1" s="1"/>
  <c r="H41" i="1"/>
  <c r="I41" i="1" s="1"/>
  <c r="H32" i="1"/>
  <c r="I32" i="1" s="1"/>
  <c r="H33" i="1"/>
  <c r="I33" i="1" s="1"/>
  <c r="H24" i="1"/>
  <c r="I24" i="1" s="1"/>
  <c r="H58" i="1"/>
  <c r="I58" i="1" s="1"/>
  <c r="H34" i="1"/>
  <c r="I34" i="1" s="1"/>
  <c r="H25" i="1"/>
  <c r="I25" i="1" s="1"/>
  <c r="H16" i="1"/>
  <c r="I16" i="1" s="1"/>
  <c r="K11" i="1" l="1"/>
</calcChain>
</file>

<file path=xl/sharedStrings.xml><?xml version="1.0" encoding="utf-8"?>
<sst xmlns="http://schemas.openxmlformats.org/spreadsheetml/2006/main" count="55" uniqueCount="47">
  <si>
    <t>nominal</t>
  </si>
  <si>
    <t>annual coupon rate</t>
  </si>
  <si>
    <t>annual coupon</t>
  </si>
  <si>
    <t>Index</t>
  </si>
  <si>
    <t>issue-LAG (where LAG is time t=</t>
  </si>
  <si>
    <t>in years)</t>
  </si>
  <si>
    <t>last known @ISSUE (where time t=</t>
  </si>
  <si>
    <t>time (years) away from ISSUE)</t>
  </si>
  <si>
    <t>Index constant assumption</t>
  </si>
  <si>
    <t>price</t>
  </si>
  <si>
    <t>price per R100 nominal</t>
  </si>
  <si>
    <t>time (years)</t>
  </si>
  <si>
    <t>nominal cashflows</t>
  </si>
  <si>
    <t>redemption</t>
  </si>
  <si>
    <t>Q(t-LAG)</t>
  </si>
  <si>
    <t>Q(t)</t>
  </si>
  <si>
    <t>Purchase "inflation" indexing</t>
  </si>
  <si>
    <t>monetary cashflows</t>
  </si>
  <si>
    <t>real cashflows</t>
  </si>
  <si>
    <t>discount factor</t>
  </si>
  <si>
    <t>real yield per annum convertible half-yearly</t>
  </si>
  <si>
    <t>annual real yield</t>
  </si>
  <si>
    <t>net present value</t>
  </si>
  <si>
    <t>LAG-ed "inflating" index</t>
  </si>
  <si>
    <t>time (months)</t>
  </si>
  <si>
    <t>time (bi annual)</t>
  </si>
  <si>
    <t>time (quarters)</t>
  </si>
  <si>
    <t>interest</t>
  </si>
  <si>
    <t>type</t>
  </si>
  <si>
    <t>p=</t>
  </si>
  <si>
    <t>i^(p)</t>
  </si>
  <si>
    <t>i</t>
  </si>
  <si>
    <t>-</t>
  </si>
  <si>
    <t>until time t (years)=</t>
  </si>
  <si>
    <t>change</t>
  </si>
  <si>
    <t>base</t>
  </si>
  <si>
    <t>double</t>
  </si>
  <si>
    <t>cashflows</t>
  </si>
  <si>
    <t>annuity type</t>
  </si>
  <si>
    <t>until time t (years) =</t>
  </si>
  <si>
    <t>half yearly</t>
  </si>
  <si>
    <t>monthly</t>
  </si>
  <si>
    <t>present value</t>
  </si>
  <si>
    <t>monthly effective</t>
  </si>
  <si>
    <t>annual annuity amount</t>
  </si>
  <si>
    <t>quarterly</t>
  </si>
  <si>
    <t>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</si>
</sst>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0684-AFC7-8847-89FB-38B683DF3125}">
  <dimension ref="B1:L71"/>
  <sheetViews>
    <sheetView workbookViewId="0">
      <selection activeCell="I11" sqref="I11"/>
    </sheetView>
  </sheetViews>
  <sheetFormatPr baseColWidth="10" defaultRowHeight="16" x14ac:dyDescent="0.2"/>
  <sheetData>
    <row r="1" spans="2:12" x14ac:dyDescent="0.2">
      <c r="E1" t="s">
        <v>3</v>
      </c>
    </row>
    <row r="2" spans="2:12" x14ac:dyDescent="0.2">
      <c r="B2" t="s">
        <v>0</v>
      </c>
      <c r="C2">
        <v>100</v>
      </c>
      <c r="E2" t="s">
        <v>8</v>
      </c>
      <c r="H2">
        <v>0.06</v>
      </c>
    </row>
    <row r="3" spans="2:12" x14ac:dyDescent="0.2">
      <c r="B3" t="s">
        <v>13</v>
      </c>
      <c r="C3">
        <f>100%*C2</f>
        <v>100</v>
      </c>
    </row>
    <row r="4" spans="2:12" x14ac:dyDescent="0.2">
      <c r="B4" t="s">
        <v>1</v>
      </c>
      <c r="C4">
        <v>0.03</v>
      </c>
      <c r="E4" t="s">
        <v>3</v>
      </c>
    </row>
    <row r="5" spans="2:12" x14ac:dyDescent="0.2">
      <c r="B5" t="s">
        <v>2</v>
      </c>
      <c r="C5">
        <f>C2*C4/2</f>
        <v>1.5</v>
      </c>
      <c r="E5" t="s">
        <v>4</v>
      </c>
      <c r="H5">
        <f>8/12</f>
        <v>0.66666666666666663</v>
      </c>
      <c r="I5" t="s">
        <v>5</v>
      </c>
      <c r="L5">
        <v>187.52</v>
      </c>
    </row>
    <row r="6" spans="2:12" x14ac:dyDescent="0.2">
      <c r="B6" t="s">
        <v>9</v>
      </c>
      <c r="C6">
        <v>0.99500860792892143</v>
      </c>
      <c r="E6" t="s">
        <v>6</v>
      </c>
      <c r="H6">
        <f>2/12</f>
        <v>0.16666666666666666</v>
      </c>
      <c r="I6" t="s">
        <v>7</v>
      </c>
      <c r="L6">
        <v>192.1</v>
      </c>
    </row>
    <row r="7" spans="2:12" x14ac:dyDescent="0.2">
      <c r="B7" t="s">
        <v>10</v>
      </c>
      <c r="C7" s="1">
        <f>C2*C6</f>
        <v>99.500860792892141</v>
      </c>
    </row>
    <row r="8" spans="2:12" x14ac:dyDescent="0.2">
      <c r="B8" t="s">
        <v>20</v>
      </c>
      <c r="F8">
        <v>0.03</v>
      </c>
      <c r="G8" t="s">
        <v>21</v>
      </c>
      <c r="H8">
        <f>(1+F8/2)^(2)-1</f>
        <v>3.0224999999999724E-2</v>
      </c>
    </row>
    <row r="10" spans="2:12" x14ac:dyDescent="0.2">
      <c r="B10" t="s">
        <v>11</v>
      </c>
      <c r="C10" t="s">
        <v>12</v>
      </c>
      <c r="D10" t="s">
        <v>14</v>
      </c>
      <c r="E10" t="s">
        <v>15</v>
      </c>
      <c r="F10" t="s">
        <v>23</v>
      </c>
      <c r="G10" t="s">
        <v>16</v>
      </c>
      <c r="H10" t="s">
        <v>17</v>
      </c>
      <c r="I10" t="s">
        <v>18</v>
      </c>
      <c r="J10" t="s">
        <v>19</v>
      </c>
      <c r="K10" t="s">
        <v>22</v>
      </c>
    </row>
    <row r="11" spans="2:12" x14ac:dyDescent="0.2">
      <c r="B11">
        <v>0</v>
      </c>
      <c r="C11">
        <f>IF(B11=0,-$C$7,IF(B11=30,$C$3+$C$5,$C$5))</f>
        <v>-99.500860792892141</v>
      </c>
      <c r="E11">
        <f>$L$6*(1+$H$2)^($H$6+B11)</f>
        <v>193.97466436182285</v>
      </c>
      <c r="F11">
        <v>1</v>
      </c>
      <c r="G11">
        <f>E11/$E$11</f>
        <v>1</v>
      </c>
      <c r="H11">
        <f>C11*F11</f>
        <v>-99.500860792892141</v>
      </c>
      <c r="I11">
        <f>H11/G11</f>
        <v>-99.500860792892141</v>
      </c>
      <c r="J11">
        <f>(1+$H$8)^(-B11)</f>
        <v>1</v>
      </c>
      <c r="K11">
        <f>SUMPRODUCT(I11:I71,J11:J71)</f>
        <v>0</v>
      </c>
    </row>
    <row r="12" spans="2:12" x14ac:dyDescent="0.2">
      <c r="B12">
        <v>0.5</v>
      </c>
      <c r="C12">
        <f t="shared" ref="C12:C71" si="0">IF(B12=0,-$C$7,IF(B12=30,$C$3+$C$5,$C$5))</f>
        <v>1.5</v>
      </c>
      <c r="D12">
        <f>IF(B12=$B$12, $L$6, $L$6*(1+$H$2)^($H$6+B12-$H$5))</f>
        <v>192.1</v>
      </c>
      <c r="E12">
        <f>$L$6*(1+$H$2)^($H$6+B12)</f>
        <v>199.70914009914199</v>
      </c>
      <c r="F12">
        <f>D12/$L$5</f>
        <v>1.024424061433447</v>
      </c>
      <c r="G12">
        <f t="shared" ref="G12:G71" si="1">E12/$E$11</f>
        <v>1.0295630140986998</v>
      </c>
      <c r="H12">
        <f t="shared" ref="H12:H71" si="2">C12*F12</f>
        <v>1.5366360921501705</v>
      </c>
      <c r="I12">
        <f t="shared" ref="I12:I71" si="3">H12/G12</f>
        <v>1.4925129118933751</v>
      </c>
      <c r="J12">
        <f t="shared" ref="J12:J71" si="4">(1+$H$8)^(-B12)</f>
        <v>0.98522167487684742</v>
      </c>
    </row>
    <row r="13" spans="2:12" x14ac:dyDescent="0.2">
      <c r="B13">
        <v>1</v>
      </c>
      <c r="C13">
        <f t="shared" si="0"/>
        <v>1.5</v>
      </c>
      <c r="D13">
        <f>IF(B13=1/2, $L$6, $L$6*(1+$H$2)^($H$6+B13-$H$5))</f>
        <v>197.77905500836027</v>
      </c>
      <c r="E13">
        <f>$L$6*(1+$H$2)^($H$6+B13)</f>
        <v>205.6131442235322</v>
      </c>
      <c r="F13">
        <f t="shared" ref="F13:F71" si="5">D13/$L$5</f>
        <v>1.0547091244046516</v>
      </c>
      <c r="G13">
        <f t="shared" si="1"/>
        <v>1.0599999999999998</v>
      </c>
      <c r="H13">
        <f t="shared" si="2"/>
        <v>1.5820636866069773</v>
      </c>
      <c r="I13">
        <f t="shared" si="3"/>
        <v>1.4925129118933751</v>
      </c>
      <c r="J13">
        <f t="shared" si="4"/>
        <v>0.9706617486471405</v>
      </c>
    </row>
    <row r="14" spans="2:12" x14ac:dyDescent="0.2">
      <c r="B14">
        <v>1.5</v>
      </c>
      <c r="C14">
        <f t="shared" si="0"/>
        <v>1.5</v>
      </c>
      <c r="D14">
        <f t="shared" ref="D14:D71" si="6">IF(B14=1/2, $L$6, $L$6*(1+$H$2)^($H$6+B14-$H$5))</f>
        <v>203.626</v>
      </c>
      <c r="E14">
        <f t="shared" ref="E14:E71" si="7">$L$6*(1+$H$2)^($H$6+B14)</f>
        <v>211.69168850509053</v>
      </c>
      <c r="F14">
        <f t="shared" si="5"/>
        <v>1.0858895051194539</v>
      </c>
      <c r="G14">
        <f t="shared" si="1"/>
        <v>1.091336794944622</v>
      </c>
      <c r="H14">
        <f t="shared" si="2"/>
        <v>1.628834257679181</v>
      </c>
      <c r="I14">
        <f t="shared" si="3"/>
        <v>1.4925129118933751</v>
      </c>
      <c r="J14">
        <f t="shared" si="4"/>
        <v>0.95631699374102519</v>
      </c>
    </row>
    <row r="15" spans="2:12" x14ac:dyDescent="0.2">
      <c r="B15">
        <v>2</v>
      </c>
      <c r="C15">
        <f t="shared" si="0"/>
        <v>1.5</v>
      </c>
      <c r="D15">
        <f t="shared" si="6"/>
        <v>209.64579830886191</v>
      </c>
      <c r="E15">
        <f t="shared" si="7"/>
        <v>217.94993287694413</v>
      </c>
      <c r="F15">
        <f t="shared" si="5"/>
        <v>1.1179916718689309</v>
      </c>
      <c r="G15">
        <f t="shared" si="1"/>
        <v>1.1235999999999999</v>
      </c>
      <c r="H15">
        <f t="shared" si="2"/>
        <v>1.6769875078033962</v>
      </c>
      <c r="I15">
        <f t="shared" si="3"/>
        <v>1.4925129118933751</v>
      </c>
      <c r="J15">
        <f t="shared" si="4"/>
        <v>0.94218423028672449</v>
      </c>
    </row>
    <row r="16" spans="2:12" x14ac:dyDescent="0.2">
      <c r="B16">
        <v>2.5</v>
      </c>
      <c r="C16">
        <f t="shared" si="0"/>
        <v>1.5</v>
      </c>
      <c r="D16">
        <f t="shared" si="6"/>
        <v>215.84356000000002</v>
      </c>
      <c r="E16">
        <f t="shared" si="7"/>
        <v>224.39318981539597</v>
      </c>
      <c r="F16">
        <f t="shared" si="5"/>
        <v>1.1510428754266213</v>
      </c>
      <c r="G16">
        <f t="shared" si="1"/>
        <v>1.1568170026412994</v>
      </c>
      <c r="H16">
        <f t="shared" si="2"/>
        <v>1.726564313139932</v>
      </c>
      <c r="I16">
        <f t="shared" si="3"/>
        <v>1.4925129118933751</v>
      </c>
      <c r="J16">
        <f t="shared" si="4"/>
        <v>0.92826032540563996</v>
      </c>
    </row>
    <row r="17" spans="2:10" x14ac:dyDescent="0.2">
      <c r="B17">
        <v>3</v>
      </c>
      <c r="C17">
        <f t="shared" si="0"/>
        <v>1.5</v>
      </c>
      <c r="D17">
        <f t="shared" si="6"/>
        <v>222.22454620739364</v>
      </c>
      <c r="E17">
        <f t="shared" si="7"/>
        <v>231.02692884956079</v>
      </c>
      <c r="F17">
        <f t="shared" si="5"/>
        <v>1.1850711721810667</v>
      </c>
      <c r="G17">
        <f t="shared" si="1"/>
        <v>1.1910159999999999</v>
      </c>
      <c r="H17">
        <f t="shared" si="2"/>
        <v>1.7776067582716002</v>
      </c>
      <c r="I17">
        <f t="shared" si="3"/>
        <v>1.4925129118933753</v>
      </c>
      <c r="J17">
        <f t="shared" si="4"/>
        <v>0.91454219251787205</v>
      </c>
    </row>
    <row r="18" spans="2:10" x14ac:dyDescent="0.2">
      <c r="B18">
        <v>3.5</v>
      </c>
      <c r="C18">
        <f t="shared" si="0"/>
        <v>1.5</v>
      </c>
      <c r="D18">
        <f t="shared" si="6"/>
        <v>228.79417360000005</v>
      </c>
      <c r="E18">
        <f t="shared" si="7"/>
        <v>237.85678120431976</v>
      </c>
      <c r="F18">
        <f t="shared" si="5"/>
        <v>1.2201054479522186</v>
      </c>
      <c r="G18">
        <f t="shared" si="1"/>
        <v>1.2262260227997774</v>
      </c>
      <c r="H18">
        <f t="shared" si="2"/>
        <v>1.830158171928328</v>
      </c>
      <c r="I18">
        <f t="shared" si="3"/>
        <v>1.4925129118933751</v>
      </c>
      <c r="J18">
        <f t="shared" si="4"/>
        <v>0.90102679065800217</v>
      </c>
    </row>
    <row r="19" spans="2:10" x14ac:dyDescent="0.2">
      <c r="B19">
        <v>4</v>
      </c>
      <c r="C19">
        <f t="shared" si="0"/>
        <v>1.5</v>
      </c>
      <c r="D19">
        <f t="shared" si="6"/>
        <v>235.55801897983727</v>
      </c>
      <c r="E19">
        <f t="shared" si="7"/>
        <v>244.8885445805345</v>
      </c>
      <c r="F19">
        <f t="shared" si="5"/>
        <v>1.2561754425119307</v>
      </c>
      <c r="G19">
        <f t="shared" si="1"/>
        <v>1.2624769600000003</v>
      </c>
      <c r="H19">
        <f t="shared" si="2"/>
        <v>1.8842631637678959</v>
      </c>
      <c r="I19">
        <f t="shared" si="3"/>
        <v>1.4925129118933746</v>
      </c>
      <c r="J19">
        <f t="shared" si="4"/>
        <v>0.88771112380098749</v>
      </c>
    </row>
    <row r="20" spans="2:10" x14ac:dyDescent="0.2">
      <c r="B20">
        <v>4.5</v>
      </c>
      <c r="C20">
        <f t="shared" si="0"/>
        <v>1.5</v>
      </c>
      <c r="D20">
        <f t="shared" si="6"/>
        <v>242.52182401600004</v>
      </c>
      <c r="E20">
        <f t="shared" si="7"/>
        <v>252.12818807657897</v>
      </c>
      <c r="F20">
        <f t="shared" si="5"/>
        <v>1.2933117748293517</v>
      </c>
      <c r="G20">
        <f t="shared" si="1"/>
        <v>1.2997995841677643</v>
      </c>
      <c r="H20">
        <f t="shared" si="2"/>
        <v>1.9399676622440274</v>
      </c>
      <c r="I20">
        <f t="shared" si="3"/>
        <v>1.4925129118933746</v>
      </c>
      <c r="J20">
        <f t="shared" si="4"/>
        <v>0.87459224019801729</v>
      </c>
    </row>
    <row r="21" spans="2:10" x14ac:dyDescent="0.2">
      <c r="B21">
        <v>5</v>
      </c>
      <c r="C21">
        <f t="shared" si="0"/>
        <v>1.5</v>
      </c>
      <c r="D21">
        <f t="shared" si="6"/>
        <v>249.69150011862752</v>
      </c>
      <c r="E21">
        <f t="shared" si="7"/>
        <v>259.58185725536657</v>
      </c>
      <c r="F21">
        <f t="shared" si="5"/>
        <v>1.3315459690626468</v>
      </c>
      <c r="G21">
        <f t="shared" si="1"/>
        <v>1.3382255776000003</v>
      </c>
      <c r="H21">
        <f t="shared" si="2"/>
        <v>1.9973189535939702</v>
      </c>
      <c r="I21">
        <f t="shared" si="3"/>
        <v>1.4925129118933751</v>
      </c>
      <c r="J21">
        <f t="shared" si="4"/>
        <v>0.86166723172218462</v>
      </c>
    </row>
    <row r="22" spans="2:10" x14ac:dyDescent="0.2">
      <c r="B22">
        <v>5.5</v>
      </c>
      <c r="C22">
        <f t="shared" si="0"/>
        <v>1.5</v>
      </c>
      <c r="D22">
        <f t="shared" si="6"/>
        <v>257.07313345696008</v>
      </c>
      <c r="E22">
        <f t="shared" si="7"/>
        <v>267.2558793611737</v>
      </c>
      <c r="F22">
        <f t="shared" si="5"/>
        <v>1.3709104813191131</v>
      </c>
      <c r="G22">
        <f t="shared" si="1"/>
        <v>1.3777875592178299</v>
      </c>
      <c r="H22">
        <f t="shared" si="2"/>
        <v>2.0563657219786697</v>
      </c>
      <c r="I22">
        <f t="shared" si="3"/>
        <v>1.4925129118933753</v>
      </c>
      <c r="J22">
        <f t="shared" si="4"/>
        <v>0.8489332332238273</v>
      </c>
    </row>
    <row r="23" spans="2:10" x14ac:dyDescent="0.2">
      <c r="B23">
        <v>6</v>
      </c>
      <c r="C23">
        <f t="shared" si="0"/>
        <v>1.5</v>
      </c>
      <c r="D23">
        <f t="shared" si="6"/>
        <v>264.67299012574517</v>
      </c>
      <c r="E23">
        <f t="shared" si="7"/>
        <v>275.15676869068858</v>
      </c>
      <c r="F23">
        <f t="shared" si="5"/>
        <v>1.4114387272064055</v>
      </c>
      <c r="G23">
        <f t="shared" si="1"/>
        <v>1.4185191122560004</v>
      </c>
      <c r="H23">
        <f t="shared" si="2"/>
        <v>2.1171580908096082</v>
      </c>
      <c r="I23">
        <f t="shared" si="3"/>
        <v>1.4925129118933749</v>
      </c>
      <c r="J23">
        <f t="shared" si="4"/>
        <v>0.83638742189539661</v>
      </c>
    </row>
    <row r="24" spans="2:10" x14ac:dyDescent="0.2">
      <c r="B24">
        <v>6.5</v>
      </c>
      <c r="C24">
        <f t="shared" si="0"/>
        <v>1.5</v>
      </c>
      <c r="D24">
        <f t="shared" si="6"/>
        <v>272.49752146437771</v>
      </c>
      <c r="E24">
        <f t="shared" si="7"/>
        <v>283.29123212284418</v>
      </c>
      <c r="F24">
        <f t="shared" si="5"/>
        <v>1.4531651101982599</v>
      </c>
      <c r="G24">
        <f t="shared" si="1"/>
        <v>1.4604548127709001</v>
      </c>
      <c r="H24">
        <f t="shared" si="2"/>
        <v>2.1797476652973899</v>
      </c>
      <c r="I24">
        <f t="shared" si="3"/>
        <v>1.4925129118933751</v>
      </c>
      <c r="J24">
        <f t="shared" si="4"/>
        <v>0.82402701664571099</v>
      </c>
    </row>
    <row r="25" spans="2:10" x14ac:dyDescent="0.2">
      <c r="B25">
        <v>7</v>
      </c>
      <c r="C25">
        <f t="shared" si="0"/>
        <v>1.5</v>
      </c>
      <c r="D25">
        <f t="shared" si="6"/>
        <v>280.55336953328987</v>
      </c>
      <c r="E25">
        <f t="shared" si="7"/>
        <v>291.6661748121299</v>
      </c>
      <c r="F25">
        <f t="shared" si="5"/>
        <v>1.4961250508387898</v>
      </c>
      <c r="G25">
        <f t="shared" si="1"/>
        <v>1.5036302589913604</v>
      </c>
      <c r="H25">
        <f t="shared" si="2"/>
        <v>2.2441875762581844</v>
      </c>
      <c r="I25">
        <f t="shared" si="3"/>
        <v>1.4925129118933746</v>
      </c>
      <c r="J25">
        <f t="shared" si="4"/>
        <v>0.81184927748345925</v>
      </c>
    </row>
    <row r="26" spans="2:10" x14ac:dyDescent="0.2">
      <c r="B26">
        <v>7.5</v>
      </c>
      <c r="C26">
        <f t="shared" si="0"/>
        <v>1.5</v>
      </c>
      <c r="D26">
        <f t="shared" si="6"/>
        <v>288.8473727522404</v>
      </c>
      <c r="E26">
        <f t="shared" si="7"/>
        <v>300.28870605021484</v>
      </c>
      <c r="F26">
        <f t="shared" si="5"/>
        <v>1.5403550168101556</v>
      </c>
      <c r="G26">
        <f t="shared" si="1"/>
        <v>1.5480821015371542</v>
      </c>
      <c r="H26">
        <f t="shared" si="2"/>
        <v>2.3105325252152333</v>
      </c>
      <c r="I26">
        <f t="shared" si="3"/>
        <v>1.4925129118933749</v>
      </c>
      <c r="J26">
        <f t="shared" si="4"/>
        <v>0.79985150490981205</v>
      </c>
    </row>
    <row r="27" spans="2:10" x14ac:dyDescent="0.2">
      <c r="B27">
        <v>8</v>
      </c>
      <c r="C27">
        <f t="shared" si="0"/>
        <v>1.5</v>
      </c>
      <c r="D27">
        <f t="shared" si="6"/>
        <v>297.38657170528728</v>
      </c>
      <c r="E27">
        <f t="shared" si="7"/>
        <v>309.16614530085769</v>
      </c>
      <c r="F27">
        <f t="shared" si="5"/>
        <v>1.5858925538891173</v>
      </c>
      <c r="G27">
        <f t="shared" si="1"/>
        <v>1.5938480745308421</v>
      </c>
      <c r="H27">
        <f t="shared" si="2"/>
        <v>2.3788388308336761</v>
      </c>
      <c r="I27">
        <f t="shared" si="3"/>
        <v>1.4925129118933749</v>
      </c>
      <c r="J27">
        <f t="shared" si="4"/>
        <v>0.78803103932001206</v>
      </c>
    </row>
    <row r="28" spans="2:10" x14ac:dyDescent="0.2">
      <c r="B28">
        <v>8.5</v>
      </c>
      <c r="C28">
        <f t="shared" si="0"/>
        <v>1.5</v>
      </c>
      <c r="D28">
        <f t="shared" si="6"/>
        <v>306.17821511737475</v>
      </c>
      <c r="E28">
        <f t="shared" si="7"/>
        <v>318.30602841322769</v>
      </c>
      <c r="F28">
        <f t="shared" si="5"/>
        <v>1.6327763178187646</v>
      </c>
      <c r="G28">
        <f t="shared" si="1"/>
        <v>1.6409670276293833</v>
      </c>
      <c r="H28">
        <f t="shared" si="2"/>
        <v>2.4491644767281469</v>
      </c>
      <c r="I28">
        <f t="shared" si="3"/>
        <v>1.4925129118933749</v>
      </c>
      <c r="J28">
        <f t="shared" si="4"/>
        <v>0.77638526041380496</v>
      </c>
    </row>
    <row r="29" spans="2:10" x14ac:dyDescent="0.2">
      <c r="B29">
        <v>9</v>
      </c>
      <c r="C29">
        <f t="shared" si="0"/>
        <v>1.5</v>
      </c>
      <c r="D29">
        <f t="shared" si="6"/>
        <v>315.22976600760455</v>
      </c>
      <c r="E29">
        <f t="shared" si="7"/>
        <v>327.71611401890914</v>
      </c>
      <c r="F29">
        <f t="shared" si="5"/>
        <v>1.6810461071224645</v>
      </c>
      <c r="G29">
        <f t="shared" si="1"/>
        <v>1.6894789590026924</v>
      </c>
      <c r="H29">
        <f t="shared" si="2"/>
        <v>2.521569160683697</v>
      </c>
      <c r="I29">
        <f t="shared" si="3"/>
        <v>1.4925129118933753</v>
      </c>
      <c r="J29">
        <f t="shared" si="4"/>
        <v>0.76491158661458636</v>
      </c>
    </row>
    <row r="30" spans="2:10" x14ac:dyDescent="0.2">
      <c r="B30">
        <v>9.5</v>
      </c>
      <c r="C30">
        <f t="shared" si="0"/>
        <v>1.5</v>
      </c>
      <c r="D30">
        <f t="shared" si="6"/>
        <v>324.5489080244173</v>
      </c>
      <c r="E30">
        <f t="shared" si="7"/>
        <v>337.40439011802135</v>
      </c>
      <c r="F30">
        <f t="shared" si="5"/>
        <v>1.7307428968878908</v>
      </c>
      <c r="G30">
        <f t="shared" si="1"/>
        <v>1.7394250492871461</v>
      </c>
      <c r="H30">
        <f t="shared" si="2"/>
        <v>2.596114345331836</v>
      </c>
      <c r="I30">
        <f t="shared" si="3"/>
        <v>1.4925129118933751</v>
      </c>
      <c r="J30">
        <f t="shared" si="4"/>
        <v>0.7536074744971295</v>
      </c>
    </row>
    <row r="31" spans="2:10" x14ac:dyDescent="0.2">
      <c r="B31">
        <v>10</v>
      </c>
      <c r="C31">
        <f t="shared" si="0"/>
        <v>1.5</v>
      </c>
      <c r="D31">
        <f t="shared" si="6"/>
        <v>334.14355196806088</v>
      </c>
      <c r="E31">
        <f t="shared" si="7"/>
        <v>347.37908086004376</v>
      </c>
      <c r="F31">
        <f t="shared" si="5"/>
        <v>1.7819088735498125</v>
      </c>
      <c r="G31">
        <f t="shared" si="1"/>
        <v>1.7908476965428544</v>
      </c>
      <c r="H31">
        <f t="shared" si="2"/>
        <v>2.6728633103247188</v>
      </c>
      <c r="I31">
        <f t="shared" si="3"/>
        <v>1.4925129118933751</v>
      </c>
      <c r="J31">
        <f t="shared" si="4"/>
        <v>0.74247041822377313</v>
      </c>
    </row>
    <row r="32" spans="2:10" x14ac:dyDescent="0.2">
      <c r="B32">
        <v>10.5</v>
      </c>
      <c r="C32">
        <f t="shared" si="0"/>
        <v>1.5</v>
      </c>
      <c r="D32">
        <f t="shared" si="6"/>
        <v>344.02184250588238</v>
      </c>
      <c r="E32">
        <f t="shared" si="7"/>
        <v>357.6486535251027</v>
      </c>
      <c r="F32">
        <f t="shared" si="5"/>
        <v>1.8345874707011645</v>
      </c>
      <c r="G32">
        <f t="shared" si="1"/>
        <v>1.8437905522443754</v>
      </c>
      <c r="H32">
        <f t="shared" si="2"/>
        <v>2.7518812060517468</v>
      </c>
      <c r="I32">
        <f t="shared" si="3"/>
        <v>1.4925129118933751</v>
      </c>
      <c r="J32">
        <f t="shared" si="4"/>
        <v>0.73149794898893905</v>
      </c>
    </row>
    <row r="33" spans="2:10" x14ac:dyDescent="0.2">
      <c r="B33">
        <v>11</v>
      </c>
      <c r="C33">
        <f t="shared" si="0"/>
        <v>1.5</v>
      </c>
      <c r="D33">
        <f t="shared" si="6"/>
        <v>354.19216508614448</v>
      </c>
      <c r="E33">
        <f t="shared" si="7"/>
        <v>368.22182571164637</v>
      </c>
      <c r="F33">
        <f t="shared" si="5"/>
        <v>1.8888234059628011</v>
      </c>
      <c r="G33">
        <f t="shared" si="1"/>
        <v>1.8982985583354257</v>
      </c>
      <c r="H33">
        <f t="shared" si="2"/>
        <v>2.8332351089442014</v>
      </c>
      <c r="I33">
        <f t="shared" si="3"/>
        <v>1.4925129118933746</v>
      </c>
      <c r="J33">
        <f t="shared" si="4"/>
        <v>0.72068763447186135</v>
      </c>
    </row>
    <row r="34" spans="2:10" x14ac:dyDescent="0.2">
      <c r="B34">
        <v>11.5</v>
      </c>
      <c r="C34">
        <f t="shared" si="0"/>
        <v>1.5</v>
      </c>
      <c r="D34">
        <f t="shared" si="6"/>
        <v>364.66315305623533</v>
      </c>
      <c r="E34">
        <f t="shared" si="7"/>
        <v>379.10757273660886</v>
      </c>
      <c r="F34">
        <f t="shared" si="5"/>
        <v>1.9446627189432344</v>
      </c>
      <c r="G34">
        <f t="shared" si="1"/>
        <v>1.9544179853790378</v>
      </c>
      <c r="H34">
        <f t="shared" si="2"/>
        <v>2.9169940784148514</v>
      </c>
      <c r="I34">
        <f t="shared" si="3"/>
        <v>1.4925129118933751</v>
      </c>
      <c r="J34">
        <f t="shared" si="4"/>
        <v>0.71003707829740026</v>
      </c>
    </row>
    <row r="35" spans="2:10" x14ac:dyDescent="0.2">
      <c r="B35">
        <v>12</v>
      </c>
      <c r="C35">
        <f t="shared" si="0"/>
        <v>1.5</v>
      </c>
      <c r="D35">
        <f t="shared" si="6"/>
        <v>375.44369499131318</v>
      </c>
      <c r="E35">
        <f t="shared" si="7"/>
        <v>390.31513525434519</v>
      </c>
      <c r="F35">
        <f t="shared" si="5"/>
        <v>2.0021528103205695</v>
      </c>
      <c r="G35">
        <f t="shared" si="1"/>
        <v>2.0121964718355514</v>
      </c>
      <c r="H35">
        <f t="shared" si="2"/>
        <v>3.0032292154808542</v>
      </c>
      <c r="I35">
        <f t="shared" si="3"/>
        <v>1.4925129118933749</v>
      </c>
      <c r="J35">
        <f t="shared" si="4"/>
        <v>0.69954391950482808</v>
      </c>
    </row>
    <row r="36" spans="2:10" x14ac:dyDescent="0.2">
      <c r="B36">
        <v>12.5</v>
      </c>
      <c r="C36">
        <f t="shared" si="0"/>
        <v>1.5</v>
      </c>
      <c r="D36">
        <f t="shared" si="6"/>
        <v>386.54294223960949</v>
      </c>
      <c r="E36">
        <f t="shared" si="7"/>
        <v>401.85402710080535</v>
      </c>
      <c r="F36">
        <f t="shared" si="5"/>
        <v>2.0613424820798287</v>
      </c>
      <c r="G36">
        <f t="shared" si="1"/>
        <v>2.0716830645017801</v>
      </c>
      <c r="H36">
        <f t="shared" si="2"/>
        <v>3.0920137231197433</v>
      </c>
      <c r="I36">
        <f t="shared" si="3"/>
        <v>1.4925129118933755</v>
      </c>
      <c r="J36">
        <f t="shared" si="4"/>
        <v>0.68920583202446117</v>
      </c>
    </row>
    <row r="37" spans="2:10" x14ac:dyDescent="0.2">
      <c r="B37">
        <v>13</v>
      </c>
      <c r="C37">
        <f t="shared" si="0"/>
        <v>1.5</v>
      </c>
      <c r="D37">
        <f t="shared" si="6"/>
        <v>397.970316690792</v>
      </c>
      <c r="E37">
        <f t="shared" si="7"/>
        <v>413.73404336960596</v>
      </c>
      <c r="F37">
        <f t="shared" si="5"/>
        <v>2.1222819789398035</v>
      </c>
      <c r="G37">
        <f t="shared" si="1"/>
        <v>2.1329282601456847</v>
      </c>
      <c r="H37">
        <f t="shared" si="2"/>
        <v>3.1834229684097055</v>
      </c>
      <c r="I37">
        <f t="shared" si="3"/>
        <v>1.4925129118933749</v>
      </c>
      <c r="J37">
        <f t="shared" si="4"/>
        <v>0.67902052416203085</v>
      </c>
    </row>
    <row r="38" spans="2:10" x14ac:dyDescent="0.2">
      <c r="B38">
        <v>13.5</v>
      </c>
      <c r="C38">
        <f t="shared" si="0"/>
        <v>1.5</v>
      </c>
      <c r="D38">
        <f t="shared" si="6"/>
        <v>409.73551877398609</v>
      </c>
      <c r="E38">
        <f t="shared" si="7"/>
        <v>425.96526872685376</v>
      </c>
      <c r="F38">
        <f t="shared" si="5"/>
        <v>2.1850230310046186</v>
      </c>
      <c r="G38">
        <f t="shared" si="1"/>
        <v>2.1959840483718871</v>
      </c>
      <c r="H38">
        <f t="shared" si="2"/>
        <v>3.2775345465069279</v>
      </c>
      <c r="I38">
        <f t="shared" si="3"/>
        <v>1.4925129118933753</v>
      </c>
      <c r="J38">
        <f t="shared" si="4"/>
        <v>0.66898573809067086</v>
      </c>
    </row>
    <row r="39" spans="2:10" x14ac:dyDescent="0.2">
      <c r="B39">
        <v>14</v>
      </c>
      <c r="C39">
        <f t="shared" si="0"/>
        <v>1.5</v>
      </c>
      <c r="D39">
        <f t="shared" si="6"/>
        <v>421.84853569223958</v>
      </c>
      <c r="E39">
        <f t="shared" si="7"/>
        <v>438.55808597178225</v>
      </c>
      <c r="F39">
        <f t="shared" si="5"/>
        <v>2.2496188976761924</v>
      </c>
      <c r="G39">
        <f t="shared" si="1"/>
        <v>2.2609039557544253</v>
      </c>
      <c r="H39">
        <f t="shared" si="2"/>
        <v>3.3744283465142884</v>
      </c>
      <c r="I39">
        <f t="shared" si="3"/>
        <v>1.4925129118933753</v>
      </c>
      <c r="J39">
        <f t="shared" si="4"/>
        <v>0.65909924935041486</v>
      </c>
    </row>
    <row r="40" spans="2:10" x14ac:dyDescent="0.2">
      <c r="B40">
        <v>14.5</v>
      </c>
      <c r="C40">
        <f t="shared" si="0"/>
        <v>1.5</v>
      </c>
      <c r="D40">
        <f t="shared" si="6"/>
        <v>434.31964990042525</v>
      </c>
      <c r="E40">
        <f t="shared" si="7"/>
        <v>451.52318485046499</v>
      </c>
      <c r="F40">
        <f t="shared" si="5"/>
        <v>2.3161244128648955</v>
      </c>
      <c r="G40">
        <f t="shared" si="1"/>
        <v>2.3277430912742005</v>
      </c>
      <c r="H40">
        <f t="shared" si="2"/>
        <v>3.4741866192973432</v>
      </c>
      <c r="I40">
        <f t="shared" si="3"/>
        <v>1.4925129118933749</v>
      </c>
      <c r="J40">
        <f t="shared" si="4"/>
        <v>0.64935886635508844</v>
      </c>
    </row>
    <row r="41" spans="2:10" x14ac:dyDescent="0.2">
      <c r="B41">
        <v>15</v>
      </c>
      <c r="C41">
        <f t="shared" si="0"/>
        <v>1.5</v>
      </c>
      <c r="D41">
        <f t="shared" si="6"/>
        <v>447.15944783377392</v>
      </c>
      <c r="E41">
        <f t="shared" si="7"/>
        <v>464.87157113008925</v>
      </c>
      <c r="F41">
        <f t="shared" si="5"/>
        <v>2.3845960315367636</v>
      </c>
      <c r="G41">
        <f t="shared" si="1"/>
        <v>2.3965581930996915</v>
      </c>
      <c r="H41">
        <f t="shared" si="2"/>
        <v>3.5768940473051454</v>
      </c>
      <c r="I41">
        <f t="shared" si="3"/>
        <v>1.4925129118933749</v>
      </c>
      <c r="J41">
        <f t="shared" si="4"/>
        <v>0.63976242990649135</v>
      </c>
    </row>
    <row r="42" spans="2:10" x14ac:dyDescent="0.2">
      <c r="B42">
        <v>15.5</v>
      </c>
      <c r="C42">
        <f t="shared" si="0"/>
        <v>1.5</v>
      </c>
      <c r="D42">
        <f t="shared" si="6"/>
        <v>460.37882889445092</v>
      </c>
      <c r="E42">
        <f t="shared" si="7"/>
        <v>478.61457594149294</v>
      </c>
      <c r="F42">
        <f t="shared" si="5"/>
        <v>2.4550918776367903</v>
      </c>
      <c r="G42">
        <f t="shared" si="1"/>
        <v>2.4674076767506525</v>
      </c>
      <c r="H42">
        <f t="shared" si="2"/>
        <v>3.6826378164551854</v>
      </c>
      <c r="I42">
        <f t="shared" si="3"/>
        <v>1.4925129118933758</v>
      </c>
      <c r="J42">
        <f t="shared" si="4"/>
        <v>0.63030781271575498</v>
      </c>
    </row>
    <row r="43" spans="2:10" x14ac:dyDescent="0.2">
      <c r="B43">
        <v>16</v>
      </c>
      <c r="C43">
        <f t="shared" si="0"/>
        <v>1.5</v>
      </c>
      <c r="D43">
        <f t="shared" si="6"/>
        <v>473.98901470380042</v>
      </c>
      <c r="E43">
        <f t="shared" si="7"/>
        <v>492.76386539789468</v>
      </c>
      <c r="F43">
        <f t="shared" si="5"/>
        <v>2.5276717934289699</v>
      </c>
      <c r="G43">
        <f t="shared" si="1"/>
        <v>2.5403516846856733</v>
      </c>
      <c r="H43">
        <f t="shared" si="2"/>
        <v>3.7915076901434546</v>
      </c>
      <c r="I43">
        <f t="shared" si="3"/>
        <v>1.4925129118933749</v>
      </c>
      <c r="J43">
        <f t="shared" si="4"/>
        <v>0.62099291893177844</v>
      </c>
    </row>
    <row r="44" spans="2:10" x14ac:dyDescent="0.2">
      <c r="B44">
        <v>16.5</v>
      </c>
      <c r="C44">
        <f t="shared" si="0"/>
        <v>1.5</v>
      </c>
      <c r="D44">
        <f t="shared" si="6"/>
        <v>488.00155862811783</v>
      </c>
      <c r="E44">
        <f t="shared" si="7"/>
        <v>507.33145049798259</v>
      </c>
      <c r="F44">
        <f t="shared" si="5"/>
        <v>2.6023973902949971</v>
      </c>
      <c r="G44">
        <f t="shared" si="1"/>
        <v>2.615452137355692</v>
      </c>
      <c r="H44">
        <f t="shared" si="2"/>
        <v>3.9035960854424956</v>
      </c>
      <c r="I44">
        <f t="shared" si="3"/>
        <v>1.4925129118933751</v>
      </c>
      <c r="J44">
        <f t="shared" si="4"/>
        <v>0.61181568367662909</v>
      </c>
    </row>
    <row r="45" spans="2:10" x14ac:dyDescent="0.2">
      <c r="B45">
        <v>17</v>
      </c>
      <c r="C45">
        <f t="shared" si="0"/>
        <v>1.5</v>
      </c>
      <c r="D45">
        <f t="shared" si="6"/>
        <v>502.42835558602843</v>
      </c>
      <c r="E45">
        <f t="shared" si="7"/>
        <v>522.32969732176832</v>
      </c>
      <c r="F45">
        <f t="shared" si="5"/>
        <v>2.6793321010347078</v>
      </c>
      <c r="G45">
        <f t="shared" si="1"/>
        <v>2.6927727857668136</v>
      </c>
      <c r="H45">
        <f t="shared" si="2"/>
        <v>4.0189981515520614</v>
      </c>
      <c r="I45">
        <f t="shared" si="3"/>
        <v>1.4925129118933746</v>
      </c>
      <c r="J45">
        <f t="shared" si="4"/>
        <v>0.60277407258781202</v>
      </c>
    </row>
    <row r="46" spans="2:10" x14ac:dyDescent="0.2">
      <c r="B46">
        <v>17.5</v>
      </c>
      <c r="C46">
        <f t="shared" si="0"/>
        <v>1.5</v>
      </c>
      <c r="D46">
        <f t="shared" si="6"/>
        <v>517.28165214580497</v>
      </c>
      <c r="E46">
        <f t="shared" si="7"/>
        <v>537.77133752786153</v>
      </c>
      <c r="F46">
        <f t="shared" si="5"/>
        <v>2.7585412337126969</v>
      </c>
      <c r="G46">
        <f t="shared" si="1"/>
        <v>2.7723792655970336</v>
      </c>
      <c r="H46">
        <f t="shared" si="2"/>
        <v>4.1378118505690455</v>
      </c>
      <c r="I46">
        <f t="shared" si="3"/>
        <v>1.4925129118933751</v>
      </c>
      <c r="J46">
        <f t="shared" si="4"/>
        <v>0.59386608136730246</v>
      </c>
    </row>
    <row r="47" spans="2:10" x14ac:dyDescent="0.2">
      <c r="B47">
        <v>18</v>
      </c>
      <c r="C47">
        <f t="shared" si="0"/>
        <v>1.5</v>
      </c>
      <c r="D47">
        <f t="shared" si="6"/>
        <v>532.57405692119028</v>
      </c>
      <c r="E47">
        <f t="shared" si="7"/>
        <v>553.66947916107449</v>
      </c>
      <c r="F47">
        <f t="shared" si="5"/>
        <v>2.8400920270967909</v>
      </c>
      <c r="G47">
        <f t="shared" si="1"/>
        <v>2.8543391529128224</v>
      </c>
      <c r="H47">
        <f t="shared" si="2"/>
        <v>4.2601380406451863</v>
      </c>
      <c r="I47">
        <f t="shared" si="3"/>
        <v>1.4925129118933751</v>
      </c>
      <c r="J47">
        <f t="shared" si="4"/>
        <v>0.58508973533724395</v>
      </c>
    </row>
    <row r="48" spans="2:10" x14ac:dyDescent="0.2">
      <c r="B48">
        <v>18.5</v>
      </c>
      <c r="C48">
        <f t="shared" si="0"/>
        <v>1.5</v>
      </c>
      <c r="D48">
        <f t="shared" si="6"/>
        <v>548.31855127455322</v>
      </c>
      <c r="E48">
        <f t="shared" si="7"/>
        <v>570.03761777953321</v>
      </c>
      <c r="F48">
        <f t="shared" si="5"/>
        <v>2.9240537077354585</v>
      </c>
      <c r="G48">
        <f t="shared" si="1"/>
        <v>2.9387220215328558</v>
      </c>
      <c r="H48">
        <f t="shared" si="2"/>
        <v>4.3860805616031877</v>
      </c>
      <c r="I48">
        <f t="shared" si="3"/>
        <v>1.4925129118933749</v>
      </c>
      <c r="J48">
        <f t="shared" si="4"/>
        <v>0.57644308900221086</v>
      </c>
    </row>
    <row r="49" spans="2:10" x14ac:dyDescent="0.2">
      <c r="B49">
        <v>19</v>
      </c>
      <c r="C49">
        <f t="shared" si="0"/>
        <v>1.5</v>
      </c>
      <c r="D49">
        <f t="shared" si="6"/>
        <v>564.52850033646166</v>
      </c>
      <c r="E49">
        <f t="shared" si="7"/>
        <v>586.88964791073897</v>
      </c>
      <c r="F49">
        <f t="shared" si="5"/>
        <v>3.0104975487225984</v>
      </c>
      <c r="G49">
        <f t="shared" si="1"/>
        <v>3.0255995020875921</v>
      </c>
      <c r="H49">
        <f t="shared" si="2"/>
        <v>4.5157463230838975</v>
      </c>
      <c r="I49">
        <f t="shared" si="3"/>
        <v>1.4925129118933749</v>
      </c>
      <c r="J49">
        <f t="shared" si="4"/>
        <v>0.56792422561794187</v>
      </c>
    </row>
    <row r="50" spans="2:10" x14ac:dyDescent="0.2">
      <c r="B50">
        <v>19.5</v>
      </c>
      <c r="C50">
        <f t="shared" si="0"/>
        <v>1.5</v>
      </c>
      <c r="D50">
        <f t="shared" si="6"/>
        <v>581.21766435102654</v>
      </c>
      <c r="E50">
        <f t="shared" si="7"/>
        <v>604.23987484630527</v>
      </c>
      <c r="F50">
        <f t="shared" si="5"/>
        <v>3.0994969301995869</v>
      </c>
      <c r="G50">
        <f t="shared" si="1"/>
        <v>3.1150453428248275</v>
      </c>
      <c r="H50">
        <f t="shared" si="2"/>
        <v>4.6492453952993804</v>
      </c>
      <c r="I50">
        <f t="shared" si="3"/>
        <v>1.4925129118933751</v>
      </c>
      <c r="J50">
        <f t="shared" si="4"/>
        <v>0.55953125676644511</v>
      </c>
    </row>
    <row r="51" spans="2:10" x14ac:dyDescent="0.2">
      <c r="B51">
        <v>20</v>
      </c>
      <c r="C51">
        <f t="shared" si="0"/>
        <v>1.5</v>
      </c>
      <c r="D51">
        <f t="shared" si="6"/>
        <v>598.40021035664938</v>
      </c>
      <c r="E51">
        <f t="shared" si="7"/>
        <v>622.10302678538346</v>
      </c>
      <c r="F51">
        <f t="shared" si="5"/>
        <v>3.1911274016459541</v>
      </c>
      <c r="G51">
        <f t="shared" si="1"/>
        <v>3.2071354722128484</v>
      </c>
      <c r="H51">
        <f t="shared" si="2"/>
        <v>4.7866911024689314</v>
      </c>
      <c r="I51">
        <f t="shared" si="3"/>
        <v>1.4925129118933746</v>
      </c>
      <c r="J51">
        <f t="shared" si="4"/>
        <v>0.55126232193738456</v>
      </c>
    </row>
    <row r="52" spans="2:10" x14ac:dyDescent="0.2">
      <c r="B52">
        <v>20.5</v>
      </c>
      <c r="C52">
        <f t="shared" si="0"/>
        <v>1.5</v>
      </c>
      <c r="D52">
        <f t="shared" si="6"/>
        <v>616.09072421208805</v>
      </c>
      <c r="E52">
        <f t="shared" si="7"/>
        <v>640.49426733708356</v>
      </c>
      <c r="F52">
        <f t="shared" si="5"/>
        <v>3.2854667460115614</v>
      </c>
      <c r="G52">
        <f t="shared" si="1"/>
        <v>3.3019480633943168</v>
      </c>
      <c r="H52">
        <f t="shared" si="2"/>
        <v>4.9282001190173421</v>
      </c>
      <c r="I52">
        <f t="shared" si="3"/>
        <v>1.4925129118933751</v>
      </c>
      <c r="J52">
        <f t="shared" si="4"/>
        <v>0.54311558811564975</v>
      </c>
    </row>
    <row r="53" spans="2:10" x14ac:dyDescent="0.2">
      <c r="B53">
        <v>21</v>
      </c>
      <c r="C53">
        <f t="shared" si="0"/>
        <v>1.5</v>
      </c>
      <c r="D53">
        <f t="shared" si="6"/>
        <v>634.3042229780483</v>
      </c>
      <c r="E53">
        <f t="shared" si="7"/>
        <v>659.42920839250644</v>
      </c>
      <c r="F53">
        <f t="shared" si="5"/>
        <v>3.3825950457447114</v>
      </c>
      <c r="G53">
        <f t="shared" si="1"/>
        <v>3.3995636005456191</v>
      </c>
      <c r="H53">
        <f t="shared" si="2"/>
        <v>5.0738925686170671</v>
      </c>
      <c r="I53">
        <f t="shared" si="3"/>
        <v>1.4925129118933746</v>
      </c>
      <c r="J53">
        <f t="shared" si="4"/>
        <v>0.53508924937502456</v>
      </c>
    </row>
    <row r="54" spans="2:10" x14ac:dyDescent="0.2">
      <c r="B54">
        <v>21.5</v>
      </c>
      <c r="C54">
        <f t="shared" si="0"/>
        <v>1.5</v>
      </c>
      <c r="D54">
        <f t="shared" si="6"/>
        <v>653.05616766481353</v>
      </c>
      <c r="E54">
        <f t="shared" si="7"/>
        <v>678.9239233773086</v>
      </c>
      <c r="F54">
        <f t="shared" si="5"/>
        <v>3.4825947507722561</v>
      </c>
      <c r="G54">
        <f t="shared" si="1"/>
        <v>3.5000649471979761</v>
      </c>
      <c r="H54">
        <f t="shared" si="2"/>
        <v>5.2238921261583844</v>
      </c>
      <c r="I54">
        <f t="shared" si="3"/>
        <v>1.4925129118933753</v>
      </c>
      <c r="J54">
        <f t="shared" si="4"/>
        <v>0.52718152647785665</v>
      </c>
    </row>
    <row r="55" spans="2:10" x14ac:dyDescent="0.2">
      <c r="B55">
        <v>22</v>
      </c>
      <c r="C55">
        <f t="shared" si="0"/>
        <v>1.5</v>
      </c>
      <c r="D55">
        <f t="shared" si="6"/>
        <v>672.36247635673135</v>
      </c>
      <c r="E55">
        <f t="shared" si="7"/>
        <v>698.9949608960568</v>
      </c>
      <c r="F55">
        <f t="shared" si="5"/>
        <v>3.5855507484893949</v>
      </c>
      <c r="G55">
        <f t="shared" si="1"/>
        <v>3.603537416578356</v>
      </c>
      <c r="H55">
        <f t="shared" si="2"/>
        <v>5.3783261227340926</v>
      </c>
      <c r="I55">
        <f t="shared" si="3"/>
        <v>1.4925129118933751</v>
      </c>
      <c r="J55">
        <f t="shared" si="4"/>
        <v>0.51939066648064725</v>
      </c>
    </row>
    <row r="56" spans="2:10" x14ac:dyDescent="0.2">
      <c r="B56">
        <v>22.5</v>
      </c>
      <c r="C56">
        <f t="shared" si="0"/>
        <v>1.5</v>
      </c>
      <c r="D56">
        <f t="shared" si="6"/>
        <v>692.23953772470236</v>
      </c>
      <c r="E56">
        <f t="shared" si="7"/>
        <v>719.6593587799473</v>
      </c>
      <c r="F56">
        <f t="shared" si="5"/>
        <v>3.6915504358185918</v>
      </c>
      <c r="G56">
        <f t="shared" si="1"/>
        <v>3.7100688440298555</v>
      </c>
      <c r="H56">
        <f t="shared" si="2"/>
        <v>5.5373256537278879</v>
      </c>
      <c r="I56">
        <f t="shared" si="3"/>
        <v>1.4925129118933751</v>
      </c>
      <c r="J56">
        <f t="shared" si="4"/>
        <v>0.51171494234546511</v>
      </c>
    </row>
    <row r="57" spans="2:10" x14ac:dyDescent="0.2">
      <c r="B57">
        <v>23</v>
      </c>
      <c r="C57">
        <f t="shared" si="0"/>
        <v>1.5</v>
      </c>
      <c r="D57">
        <f t="shared" si="6"/>
        <v>712.70422493813521</v>
      </c>
      <c r="E57">
        <f t="shared" si="7"/>
        <v>740.93465854982026</v>
      </c>
      <c r="F57">
        <f t="shared" si="5"/>
        <v>3.8006837933987585</v>
      </c>
      <c r="G57">
        <f t="shared" si="1"/>
        <v>3.8197496615730575</v>
      </c>
      <c r="H57">
        <f t="shared" si="2"/>
        <v>5.7010256900981382</v>
      </c>
      <c r="I57">
        <f t="shared" si="3"/>
        <v>1.4925129118933751</v>
      </c>
      <c r="J57">
        <f t="shared" si="4"/>
        <v>0.50415265255710873</v>
      </c>
    </row>
    <row r="58" spans="2:10" x14ac:dyDescent="0.2">
      <c r="B58">
        <v>23.5</v>
      </c>
      <c r="C58">
        <f t="shared" si="0"/>
        <v>1.5</v>
      </c>
      <c r="D58">
        <f t="shared" si="6"/>
        <v>733.77390998818453</v>
      </c>
      <c r="E58">
        <f t="shared" si="7"/>
        <v>762.83892030674406</v>
      </c>
      <c r="F58">
        <f t="shared" si="5"/>
        <v>3.9130434619677072</v>
      </c>
      <c r="G58">
        <f t="shared" si="1"/>
        <v>3.9326729746716462</v>
      </c>
      <c r="H58">
        <f t="shared" si="2"/>
        <v>5.8695651929515611</v>
      </c>
      <c r="I58">
        <f t="shared" si="3"/>
        <v>1.4925129118933753</v>
      </c>
      <c r="J58">
        <f t="shared" si="4"/>
        <v>0.49670212074591985</v>
      </c>
    </row>
    <row r="59" spans="2:10" x14ac:dyDescent="0.2">
      <c r="B59">
        <v>24</v>
      </c>
      <c r="C59">
        <f t="shared" si="0"/>
        <v>1.5</v>
      </c>
      <c r="D59">
        <f t="shared" si="6"/>
        <v>755.46647843442327</v>
      </c>
      <c r="E59">
        <f t="shared" si="7"/>
        <v>785.39073806280942</v>
      </c>
      <c r="F59">
        <f t="shared" si="5"/>
        <v>4.0287248210026831</v>
      </c>
      <c r="G59">
        <f t="shared" si="1"/>
        <v>4.048934641267441</v>
      </c>
      <c r="H59">
        <f t="shared" si="2"/>
        <v>6.0430872315040247</v>
      </c>
      <c r="I59">
        <f t="shared" si="3"/>
        <v>1.4925129118933746</v>
      </c>
      <c r="J59">
        <f t="shared" si="4"/>
        <v>0.4893616953161774</v>
      </c>
    </row>
    <row r="60" spans="2:10" x14ac:dyDescent="0.2">
      <c r="B60">
        <v>24.5</v>
      </c>
      <c r="C60">
        <f t="shared" si="0"/>
        <v>1.5</v>
      </c>
      <c r="D60">
        <f t="shared" si="6"/>
        <v>777.80034458747559</v>
      </c>
      <c r="E60">
        <f t="shared" si="7"/>
        <v>808.6092555251488</v>
      </c>
      <c r="F60">
        <f t="shared" si="5"/>
        <v>4.1478260696857694</v>
      </c>
      <c r="G60">
        <f t="shared" si="1"/>
        <v>4.1686333531519457</v>
      </c>
      <c r="H60">
        <f t="shared" si="2"/>
        <v>6.2217391045286536</v>
      </c>
      <c r="I60">
        <f t="shared" si="3"/>
        <v>1.4925129118933749</v>
      </c>
      <c r="J60">
        <f t="shared" si="4"/>
        <v>0.48212974907997774</v>
      </c>
    </row>
    <row r="61" spans="2:10" x14ac:dyDescent="0.2">
      <c r="B61">
        <v>25</v>
      </c>
      <c r="C61">
        <f t="shared" si="0"/>
        <v>1.5</v>
      </c>
      <c r="D61">
        <f t="shared" si="6"/>
        <v>800.79446714048879</v>
      </c>
      <c r="E61">
        <f t="shared" si="7"/>
        <v>832.51418234657808</v>
      </c>
      <c r="F61">
        <f t="shared" si="5"/>
        <v>4.2704483102628457</v>
      </c>
      <c r="G61">
        <f t="shared" si="1"/>
        <v>4.2918707197434873</v>
      </c>
      <c r="H61">
        <f t="shared" si="2"/>
        <v>6.405672465394268</v>
      </c>
      <c r="I61">
        <f t="shared" si="3"/>
        <v>1.4925129118933751</v>
      </c>
      <c r="J61">
        <f t="shared" si="4"/>
        <v>0.47500467889652986</v>
      </c>
    </row>
    <row r="62" spans="2:10" x14ac:dyDescent="0.2">
      <c r="B62">
        <v>25.5</v>
      </c>
      <c r="C62">
        <f t="shared" si="0"/>
        <v>1.5</v>
      </c>
      <c r="D62">
        <f t="shared" si="6"/>
        <v>824.46836526272409</v>
      </c>
      <c r="E62">
        <f t="shared" si="7"/>
        <v>857.12581085665761</v>
      </c>
      <c r="F62">
        <f t="shared" si="5"/>
        <v>4.3966956338669156</v>
      </c>
      <c r="G62">
        <f t="shared" si="1"/>
        <v>4.4187513543410617</v>
      </c>
      <c r="H62">
        <f t="shared" si="2"/>
        <v>6.5950434508003735</v>
      </c>
      <c r="I62">
        <f t="shared" si="3"/>
        <v>1.4925129118933753</v>
      </c>
      <c r="J62">
        <f t="shared" si="4"/>
        <v>0.46798490531677822</v>
      </c>
    </row>
    <row r="63" spans="2:10" x14ac:dyDescent="0.2">
      <c r="B63">
        <v>26</v>
      </c>
      <c r="C63">
        <f t="shared" si="0"/>
        <v>1.5</v>
      </c>
      <c r="D63">
        <f t="shared" si="6"/>
        <v>848.84213516891805</v>
      </c>
      <c r="E63">
        <f t="shared" si="7"/>
        <v>882.46503328737288</v>
      </c>
      <c r="F63">
        <f t="shared" si="5"/>
        <v>4.5266752088786157</v>
      </c>
      <c r="G63">
        <f t="shared" si="1"/>
        <v>4.5493829629280977</v>
      </c>
      <c r="H63">
        <f t="shared" si="2"/>
        <v>6.7900128133179241</v>
      </c>
      <c r="I63">
        <f t="shared" si="3"/>
        <v>1.4925129118933746</v>
      </c>
      <c r="J63">
        <f t="shared" si="4"/>
        <v>0.46106887223327919</v>
      </c>
    </row>
    <row r="64" spans="2:10" x14ac:dyDescent="0.2">
      <c r="B64">
        <v>26.5</v>
      </c>
      <c r="C64">
        <f t="shared" si="0"/>
        <v>1.5</v>
      </c>
      <c r="D64">
        <f t="shared" si="6"/>
        <v>873.93646717848753</v>
      </c>
      <c r="E64">
        <f t="shared" si="7"/>
        <v>908.55335950805716</v>
      </c>
      <c r="F64">
        <f t="shared" si="5"/>
        <v>4.6604973718989307</v>
      </c>
      <c r="G64">
        <f t="shared" si="1"/>
        <v>4.6838764356015261</v>
      </c>
      <c r="H64">
        <f t="shared" si="2"/>
        <v>6.990746057848396</v>
      </c>
      <c r="I64">
        <f t="shared" si="3"/>
        <v>1.4925129118933751</v>
      </c>
      <c r="J64">
        <f t="shared" si="4"/>
        <v>0.4542550465352504</v>
      </c>
    </row>
    <row r="65" spans="2:10" x14ac:dyDescent="0.2">
      <c r="B65">
        <v>27</v>
      </c>
      <c r="C65">
        <f t="shared" si="0"/>
        <v>1.5</v>
      </c>
      <c r="D65">
        <f t="shared" si="6"/>
        <v>899.77266327905318</v>
      </c>
      <c r="E65">
        <f t="shared" si="7"/>
        <v>935.41293528461529</v>
      </c>
      <c r="F65">
        <f t="shared" si="5"/>
        <v>4.7982757214113327</v>
      </c>
      <c r="G65">
        <f t="shared" si="1"/>
        <v>4.8223459407037836</v>
      </c>
      <c r="H65">
        <f t="shared" si="2"/>
        <v>7.1974135821169991</v>
      </c>
      <c r="I65">
        <f t="shared" si="3"/>
        <v>1.4925129118933746</v>
      </c>
      <c r="J65">
        <f t="shared" si="4"/>
        <v>0.44754191776871982</v>
      </c>
    </row>
    <row r="66" spans="2:10" x14ac:dyDescent="0.2">
      <c r="B66">
        <v>27.5</v>
      </c>
      <c r="C66">
        <f t="shared" si="0"/>
        <v>1.5</v>
      </c>
      <c r="D66">
        <f t="shared" si="6"/>
        <v>926.37265520919698</v>
      </c>
      <c r="E66">
        <f t="shared" si="7"/>
        <v>963.06656107854064</v>
      </c>
      <c r="F66">
        <f t="shared" si="5"/>
        <v>4.9401272142128674</v>
      </c>
      <c r="G66">
        <f t="shared" si="1"/>
        <v>4.9649090217376175</v>
      </c>
      <c r="H66">
        <f t="shared" si="2"/>
        <v>7.4101908213193006</v>
      </c>
      <c r="I66">
        <f t="shared" si="3"/>
        <v>1.4925129118933753</v>
      </c>
      <c r="J66">
        <f t="shared" si="4"/>
        <v>0.44092799780169434</v>
      </c>
    </row>
    <row r="67" spans="2:10" x14ac:dyDescent="0.2">
      <c r="B67">
        <v>28</v>
      </c>
      <c r="C67">
        <f t="shared" si="0"/>
        <v>1.5</v>
      </c>
      <c r="D67">
        <f t="shared" si="6"/>
        <v>953.75902307579668</v>
      </c>
      <c r="E67">
        <f t="shared" si="7"/>
        <v>991.53771140169226</v>
      </c>
      <c r="F67">
        <f t="shared" si="5"/>
        <v>5.0861722646960148</v>
      </c>
      <c r="G67">
        <f t="shared" si="1"/>
        <v>5.1116866971460109</v>
      </c>
      <c r="H67">
        <f t="shared" si="2"/>
        <v>7.6292583970440226</v>
      </c>
      <c r="I67">
        <f t="shared" si="3"/>
        <v>1.4925129118933753</v>
      </c>
      <c r="J67">
        <f t="shared" si="4"/>
        <v>0.43441182049428023</v>
      </c>
    </row>
    <row r="68" spans="2:10" x14ac:dyDescent="0.2">
      <c r="B68">
        <v>28.5</v>
      </c>
      <c r="C68">
        <f t="shared" si="0"/>
        <v>1.5</v>
      </c>
      <c r="D68">
        <f t="shared" si="6"/>
        <v>981.95501452174881</v>
      </c>
      <c r="E68">
        <f t="shared" si="7"/>
        <v>1020.8505547432533</v>
      </c>
      <c r="F68">
        <f t="shared" si="5"/>
        <v>5.2365348470656397</v>
      </c>
      <c r="G68">
        <f t="shared" si="1"/>
        <v>5.2628035630418761</v>
      </c>
      <c r="H68">
        <f t="shared" si="2"/>
        <v>7.8548022705984595</v>
      </c>
      <c r="I68">
        <f t="shared" si="3"/>
        <v>1.4925129118933749</v>
      </c>
      <c r="J68">
        <f t="shared" si="4"/>
        <v>0.42799194137367508</v>
      </c>
    </row>
    <row r="69" spans="2:10" x14ac:dyDescent="0.2">
      <c r="B69">
        <v>29</v>
      </c>
      <c r="C69">
        <f t="shared" si="0"/>
        <v>1.5</v>
      </c>
      <c r="D69">
        <f t="shared" si="6"/>
        <v>1010.9845644603444</v>
      </c>
      <c r="E69">
        <f t="shared" si="7"/>
        <v>1051.0299740857938</v>
      </c>
      <c r="F69">
        <f t="shared" si="5"/>
        <v>5.3913426005777749</v>
      </c>
      <c r="G69">
        <f t="shared" si="1"/>
        <v>5.418387898974772</v>
      </c>
      <c r="H69">
        <f t="shared" si="2"/>
        <v>8.0870139008666619</v>
      </c>
      <c r="I69">
        <f t="shared" si="3"/>
        <v>1.4925129118933749</v>
      </c>
      <c r="J69">
        <f t="shared" si="4"/>
        <v>0.42166693731396576</v>
      </c>
    </row>
    <row r="70" spans="2:10" x14ac:dyDescent="0.2">
      <c r="B70">
        <v>29.5</v>
      </c>
      <c r="C70">
        <f t="shared" si="0"/>
        <v>1.5</v>
      </c>
      <c r="D70">
        <f t="shared" si="6"/>
        <v>1040.8723153930539</v>
      </c>
      <c r="E70">
        <f t="shared" si="7"/>
        <v>1082.1015880278485</v>
      </c>
      <c r="F70">
        <f t="shared" si="5"/>
        <v>5.5507269378895785</v>
      </c>
      <c r="G70">
        <f t="shared" si="1"/>
        <v>5.578571776824389</v>
      </c>
      <c r="H70">
        <f t="shared" si="2"/>
        <v>8.3260904068343677</v>
      </c>
      <c r="I70">
        <f t="shared" si="3"/>
        <v>1.4925129118933751</v>
      </c>
      <c r="J70">
        <f t="shared" si="4"/>
        <v>0.41543540622065583</v>
      </c>
    </row>
    <row r="71" spans="2:10" x14ac:dyDescent="0.2">
      <c r="B71">
        <v>30</v>
      </c>
      <c r="C71">
        <f t="shared" si="0"/>
        <v>101.5</v>
      </c>
      <c r="D71">
        <f t="shared" si="6"/>
        <v>1071.6436383279652</v>
      </c>
      <c r="E71">
        <f t="shared" si="7"/>
        <v>1114.0917725309414</v>
      </c>
      <c r="F71">
        <f t="shared" si="5"/>
        <v>5.7148231566124421</v>
      </c>
      <c r="G71">
        <f t="shared" si="1"/>
        <v>5.7434911729132576</v>
      </c>
      <c r="H71">
        <f t="shared" si="2"/>
        <v>580.05455039616288</v>
      </c>
      <c r="I71">
        <f t="shared" si="3"/>
        <v>100.99337370478506</v>
      </c>
      <c r="J71">
        <f t="shared" si="4"/>
        <v>0.40929596671985818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206B-4214-DB40-A45F-321EC2C75D1F}">
  <dimension ref="A1:XFD1048576"/>
  <sheetViews>
    <sheetView tabSelected="1" workbookViewId="0">
      <selection activeCell="I19" sqref="I19"/>
    </sheetView>
  </sheetViews>
  <sheetFormatPr baseColWidth="10" defaultRowHeight="16" x14ac:dyDescent="0.2"/>
  <sheetData>
    <row r="1" spans="1:14" x14ac:dyDescent="0.2">
      <c r="B1" t="s">
        <v>9</v>
      </c>
      <c r="C1">
        <v>2049</v>
      </c>
      <c r="J1" t="s">
        <v>33</v>
      </c>
      <c r="L1">
        <v>4</v>
      </c>
      <c r="M1">
        <v>8</v>
      </c>
      <c r="N1" t="s">
        <v>32</v>
      </c>
    </row>
    <row r="2" spans="1:14" x14ac:dyDescent="0.2">
      <c r="B2" t="s">
        <v>34</v>
      </c>
      <c r="C2" t="s">
        <v>35</v>
      </c>
      <c r="D2" t="s">
        <v>36</v>
      </c>
      <c r="E2" t="s">
        <v>36</v>
      </c>
      <c r="K2" t="s">
        <v>27</v>
      </c>
      <c r="L2">
        <v>0.08</v>
      </c>
      <c r="M2">
        <v>0.08</v>
      </c>
      <c r="N2">
        <v>0.08</v>
      </c>
    </row>
    <row r="3" spans="1:14" x14ac:dyDescent="0.2">
      <c r="A3" t="s">
        <v>44</v>
      </c>
      <c r="C3" s="1">
        <v>119.6901527402275</v>
      </c>
      <c r="D3">
        <f>2*C3</f>
        <v>239.38030548045501</v>
      </c>
      <c r="E3">
        <f>D3*2</f>
        <v>478.76061096091001</v>
      </c>
      <c r="K3" t="s">
        <v>28</v>
      </c>
      <c r="L3" t="s">
        <v>30</v>
      </c>
      <c r="M3" t="s">
        <v>30</v>
      </c>
      <c r="N3" t="s">
        <v>31</v>
      </c>
    </row>
    <row r="4" spans="1:14" x14ac:dyDescent="0.2">
      <c r="A4" t="s">
        <v>39</v>
      </c>
      <c r="C4">
        <v>5</v>
      </c>
      <c r="D4">
        <v>10</v>
      </c>
      <c r="E4" t="s">
        <v>32</v>
      </c>
      <c r="K4" t="s">
        <v>29</v>
      </c>
      <c r="L4">
        <v>4</v>
      </c>
      <c r="M4">
        <v>2</v>
      </c>
      <c r="N4">
        <v>1</v>
      </c>
    </row>
    <row r="5" spans="1:14" x14ac:dyDescent="0.2">
      <c r="B5" t="s">
        <v>38</v>
      </c>
      <c r="C5" t="s">
        <v>40</v>
      </c>
      <c r="D5" t="s">
        <v>45</v>
      </c>
      <c r="E5" t="s">
        <v>41</v>
      </c>
    </row>
    <row r="6" spans="1:14" x14ac:dyDescent="0.2">
      <c r="B6" t="s">
        <v>29</v>
      </c>
      <c r="C6">
        <v>2</v>
      </c>
      <c r="D6">
        <v>4</v>
      </c>
      <c r="E6">
        <v>12</v>
      </c>
    </row>
    <row r="9" spans="1:14" x14ac:dyDescent="0.2">
      <c r="A9" t="s">
        <v>24</v>
      </c>
      <c r="B9" t="s">
        <v>26</v>
      </c>
      <c r="C9" t="s">
        <v>25</v>
      </c>
      <c r="D9" t="s">
        <v>11</v>
      </c>
      <c r="E9" t="s">
        <v>37</v>
      </c>
      <c r="F9" t="s">
        <v>43</v>
      </c>
      <c r="G9" t="s">
        <v>19</v>
      </c>
      <c r="H9" t="s">
        <v>42</v>
      </c>
    </row>
    <row r="10" spans="1:14" x14ac:dyDescent="0.2">
      <c r="A10">
        <v>0</v>
      </c>
      <c r="B10">
        <f>A10/3</f>
        <v>0</v>
      </c>
      <c r="C10">
        <f t="shared" ref="C10:C41" si="0">A10/6</f>
        <v>0</v>
      </c>
      <c r="D10">
        <f>A10/12</f>
        <v>0</v>
      </c>
      <c r="E10">
        <f>IF(D10=$D$10, 0, IF(AND(D10&lt;=$C$4,INT(C10)=C10),$C$3/$C$6, IF(AND($C$4&lt;D10, D10&lt;=$D$4,INT(B10)=B10), $D$3/$D$6, IF(D10&gt;$D$4, $E$3/$E$6, 0))))</f>
        <v>0</v>
      </c>
      <c r="F10">
        <f>IF(D10&lt;=$L$1, (1+$L$2/$L$4)^($L$4/12), IF(D10&lt;=$M$1, (1+$M$2/$M$4)^($M$4/12), (1+$N$2)^(1/12)))</f>
        <v>1.006622709560113</v>
      </c>
      <c r="G10">
        <v>1</v>
      </c>
      <c r="H10">
        <f>SUMPRODUCT(E10:E190,G10:G190)</f>
        <v>2049</v>
      </c>
    </row>
    <row r="11" spans="1:14" x14ac:dyDescent="0.2">
      <c r="A11">
        <v>1</v>
      </c>
      <c r="B11">
        <f t="shared" ref="B11:B74" si="1">A11/3</f>
        <v>0.33333333333333331</v>
      </c>
      <c r="C11">
        <f t="shared" si="0"/>
        <v>0.16666666666666666</v>
      </c>
      <c r="D11">
        <f t="shared" ref="D11:D74" si="2">A11/12</f>
        <v>8.3333333333333329E-2</v>
      </c>
      <c r="E11">
        <f t="shared" ref="E11:E74" si="3">IF(D11=$D$10, 0, IF(AND(D11&lt;=$C$4,INT(C11)=C11),$C$3/$C$6, IF(AND($C$4&lt;D11, D11&lt;=$D$4,INT(B11)=B11), $D$3/$D$6, IF(D11&gt;$D$4, $E$3/$E$6, 0))))</f>
        <v>0</v>
      </c>
      <c r="F11">
        <f t="shared" ref="F11:F74" si="4">IF(D11&lt;=$L$1, (1+$L$2/$L$4)^($L$4/12), IF(D11&lt;=$M$1, (1+$M$2/$M$4)^($M$4/12), (1+$N$2)^(1/12)))</f>
        <v>1.006622709560113</v>
      </c>
      <c r="G11">
        <f>F11^(-1)*G10</f>
        <v>0.99342086215896408</v>
      </c>
    </row>
    <row r="12" spans="1:14" x14ac:dyDescent="0.2">
      <c r="A12">
        <v>2</v>
      </c>
      <c r="B12">
        <f t="shared" si="1"/>
        <v>0.66666666666666663</v>
      </c>
      <c r="C12">
        <f t="shared" si="0"/>
        <v>0.33333333333333331</v>
      </c>
      <c r="D12">
        <f t="shared" si="2"/>
        <v>0.16666666666666666</v>
      </c>
      <c r="E12">
        <f t="shared" si="3"/>
        <v>0</v>
      </c>
      <c r="F12">
        <f t="shared" si="4"/>
        <v>1.006622709560113</v>
      </c>
      <c r="G12">
        <f t="shared" ref="G12:G75" si="5">F12^(-1)*G11</f>
        <v>0.98688500937265955</v>
      </c>
    </row>
    <row r="13" spans="1:14" x14ac:dyDescent="0.2">
      <c r="A13">
        <v>3</v>
      </c>
      <c r="B13">
        <f t="shared" si="1"/>
        <v>1</v>
      </c>
      <c r="C13">
        <f t="shared" si="0"/>
        <v>0.5</v>
      </c>
      <c r="D13">
        <f t="shared" si="2"/>
        <v>0.25</v>
      </c>
      <c r="E13">
        <f t="shared" si="3"/>
        <v>0</v>
      </c>
      <c r="F13">
        <f t="shared" si="4"/>
        <v>1.006622709560113</v>
      </c>
      <c r="G13">
        <f t="shared" si="5"/>
        <v>0.98039215686274483</v>
      </c>
    </row>
    <row r="14" spans="1:14" x14ac:dyDescent="0.2">
      <c r="A14">
        <v>4</v>
      </c>
      <c r="B14">
        <f t="shared" si="1"/>
        <v>1.3333333333333333</v>
      </c>
      <c r="C14">
        <f t="shared" si="0"/>
        <v>0.66666666666666663</v>
      </c>
      <c r="D14">
        <f t="shared" si="2"/>
        <v>0.33333333333333331</v>
      </c>
      <c r="E14">
        <f t="shared" si="3"/>
        <v>0</v>
      </c>
      <c r="F14">
        <f t="shared" si="4"/>
        <v>1.006622709560113</v>
      </c>
      <c r="G14">
        <f t="shared" si="5"/>
        <v>0.9739420217244743</v>
      </c>
    </row>
    <row r="15" spans="1:14" x14ac:dyDescent="0.2">
      <c r="A15">
        <v>5</v>
      </c>
      <c r="B15">
        <f t="shared" si="1"/>
        <v>1.6666666666666667</v>
      </c>
      <c r="C15">
        <f t="shared" si="0"/>
        <v>0.83333333333333337</v>
      </c>
      <c r="D15">
        <f t="shared" si="2"/>
        <v>0.41666666666666669</v>
      </c>
      <c r="E15">
        <f t="shared" si="3"/>
        <v>0</v>
      </c>
      <c r="F15">
        <f t="shared" si="4"/>
        <v>1.006622709560113</v>
      </c>
      <c r="G15">
        <f t="shared" si="5"/>
        <v>0.9675343229143718</v>
      </c>
    </row>
    <row r="16" spans="1:14" x14ac:dyDescent="0.2">
      <c r="A16">
        <v>6</v>
      </c>
      <c r="B16">
        <f t="shared" si="1"/>
        <v>2</v>
      </c>
      <c r="C16">
        <f t="shared" si="0"/>
        <v>1</v>
      </c>
      <c r="D16">
        <f t="shared" si="2"/>
        <v>0.5</v>
      </c>
      <c r="E16">
        <f t="shared" si="3"/>
        <v>59.845076370113752</v>
      </c>
      <c r="F16">
        <f t="shared" si="4"/>
        <v>1.006622709560113</v>
      </c>
      <c r="G16">
        <f t="shared" si="5"/>
        <v>0.96116878123798477</v>
      </c>
    </row>
    <row r="17" spans="1:7" x14ac:dyDescent="0.2">
      <c r="A17">
        <v>7</v>
      </c>
      <c r="B17">
        <f t="shared" si="1"/>
        <v>2.3333333333333335</v>
      </c>
      <c r="C17">
        <f t="shared" si="0"/>
        <v>1.1666666666666667</v>
      </c>
      <c r="D17">
        <f t="shared" si="2"/>
        <v>0.58333333333333337</v>
      </c>
      <c r="E17">
        <f t="shared" si="3"/>
        <v>0</v>
      </c>
      <c r="F17">
        <f t="shared" si="4"/>
        <v>1.006622709560113</v>
      </c>
      <c r="G17">
        <f t="shared" si="5"/>
        <v>0.95484511933771954</v>
      </c>
    </row>
    <row r="18" spans="1:7" x14ac:dyDescent="0.2">
      <c r="A18">
        <v>8</v>
      </c>
      <c r="B18">
        <f t="shared" si="1"/>
        <v>2.6666666666666665</v>
      </c>
      <c r="C18">
        <f t="shared" si="0"/>
        <v>1.3333333333333333</v>
      </c>
      <c r="D18">
        <f t="shared" si="2"/>
        <v>0.66666666666666663</v>
      </c>
      <c r="E18">
        <f t="shared" si="3"/>
        <v>0</v>
      </c>
      <c r="F18">
        <f t="shared" si="4"/>
        <v>1.006622709560113</v>
      </c>
      <c r="G18">
        <f t="shared" si="5"/>
        <v>0.94856306168075633</v>
      </c>
    </row>
    <row r="19" spans="1:7" x14ac:dyDescent="0.2">
      <c r="A19">
        <v>9</v>
      </c>
      <c r="B19">
        <f t="shared" si="1"/>
        <v>3</v>
      </c>
      <c r="C19">
        <f t="shared" si="0"/>
        <v>1.5</v>
      </c>
      <c r="D19">
        <f t="shared" si="2"/>
        <v>0.75</v>
      </c>
      <c r="E19">
        <f t="shared" si="3"/>
        <v>0</v>
      </c>
      <c r="F19">
        <f t="shared" si="4"/>
        <v>1.006622709560113</v>
      </c>
      <c r="G19">
        <f t="shared" si="5"/>
        <v>0.94232233454704362</v>
      </c>
    </row>
    <row r="20" spans="1:7" x14ac:dyDescent="0.2">
      <c r="A20">
        <v>10</v>
      </c>
      <c r="B20">
        <f t="shared" si="1"/>
        <v>3.3333333333333335</v>
      </c>
      <c r="C20">
        <f t="shared" si="0"/>
        <v>1.6666666666666667</v>
      </c>
      <c r="D20">
        <f t="shared" si="2"/>
        <v>0.83333333333333337</v>
      </c>
      <c r="E20">
        <f t="shared" si="3"/>
        <v>0</v>
      </c>
      <c r="F20">
        <f t="shared" si="4"/>
        <v>1.006622709560113</v>
      </c>
      <c r="G20">
        <f t="shared" si="5"/>
        <v>0.93612266601737182</v>
      </c>
    </row>
    <row r="21" spans="1:7" x14ac:dyDescent="0.2">
      <c r="A21">
        <v>11</v>
      </c>
      <c r="B21">
        <f t="shared" si="1"/>
        <v>3.6666666666666665</v>
      </c>
      <c r="C21">
        <f t="shared" si="0"/>
        <v>1.8333333333333333</v>
      </c>
      <c r="D21">
        <f t="shared" si="2"/>
        <v>0.91666666666666663</v>
      </c>
      <c r="E21">
        <f t="shared" si="3"/>
        <v>0</v>
      </c>
      <c r="F21">
        <f t="shared" si="4"/>
        <v>1.006622709560113</v>
      </c>
      <c r="G21">
        <f t="shared" si="5"/>
        <v>0.92996378596152551</v>
      </c>
    </row>
    <row r="22" spans="1:7" x14ac:dyDescent="0.2">
      <c r="A22">
        <v>12</v>
      </c>
      <c r="B22">
        <f t="shared" si="1"/>
        <v>4</v>
      </c>
      <c r="C22">
        <f t="shared" si="0"/>
        <v>2</v>
      </c>
      <c r="D22">
        <f t="shared" si="2"/>
        <v>1</v>
      </c>
      <c r="E22">
        <f t="shared" si="3"/>
        <v>59.845076370113752</v>
      </c>
      <c r="F22">
        <f t="shared" si="4"/>
        <v>1.006622709560113</v>
      </c>
      <c r="G22">
        <f t="shared" si="5"/>
        <v>0.92384542602651298</v>
      </c>
    </row>
    <row r="23" spans="1:7" x14ac:dyDescent="0.2">
      <c r="A23">
        <v>13</v>
      </c>
      <c r="B23">
        <f t="shared" si="1"/>
        <v>4.333333333333333</v>
      </c>
      <c r="C23">
        <f t="shared" si="0"/>
        <v>2.1666666666666665</v>
      </c>
      <c r="D23">
        <f t="shared" si="2"/>
        <v>1.0833333333333333</v>
      </c>
      <c r="E23">
        <f t="shared" si="3"/>
        <v>0</v>
      </c>
      <c r="F23">
        <f t="shared" si="4"/>
        <v>1.006622709560113</v>
      </c>
      <c r="G23">
        <f t="shared" si="5"/>
        <v>0.91776731962487401</v>
      </c>
    </row>
    <row r="24" spans="1:7" x14ac:dyDescent="0.2">
      <c r="A24">
        <v>14</v>
      </c>
      <c r="B24">
        <f t="shared" si="1"/>
        <v>4.666666666666667</v>
      </c>
      <c r="C24">
        <f t="shared" si="0"/>
        <v>2.3333333333333335</v>
      </c>
      <c r="D24">
        <f t="shared" si="2"/>
        <v>1.1666666666666667</v>
      </c>
      <c r="E24">
        <f t="shared" si="3"/>
        <v>0</v>
      </c>
      <c r="F24">
        <f t="shared" si="4"/>
        <v>1.006622709560113</v>
      </c>
      <c r="G24">
        <f t="shared" si="5"/>
        <v>0.91172920192306395</v>
      </c>
    </row>
    <row r="25" spans="1:7" x14ac:dyDescent="0.2">
      <c r="A25">
        <v>15</v>
      </c>
      <c r="B25">
        <f t="shared" si="1"/>
        <v>5</v>
      </c>
      <c r="C25">
        <f t="shared" si="0"/>
        <v>2.5</v>
      </c>
      <c r="D25">
        <f t="shared" si="2"/>
        <v>1.25</v>
      </c>
      <c r="E25">
        <f t="shared" si="3"/>
        <v>0</v>
      </c>
      <c r="F25">
        <f t="shared" si="4"/>
        <v>1.006622709560113</v>
      </c>
      <c r="G25">
        <f t="shared" si="5"/>
        <v>0.90573080982991439</v>
      </c>
    </row>
    <row r="26" spans="1:7" x14ac:dyDescent="0.2">
      <c r="A26">
        <v>16</v>
      </c>
      <c r="B26">
        <f t="shared" si="1"/>
        <v>5.333333333333333</v>
      </c>
      <c r="C26">
        <f t="shared" si="0"/>
        <v>2.6666666666666665</v>
      </c>
      <c r="D26">
        <f t="shared" si="2"/>
        <v>1.3333333333333333</v>
      </c>
      <c r="E26">
        <f t="shared" si="3"/>
        <v>0</v>
      </c>
      <c r="F26">
        <f t="shared" si="4"/>
        <v>1.006622709560113</v>
      </c>
      <c r="G26">
        <f t="shared" si="5"/>
        <v>0.89977188198517033</v>
      </c>
    </row>
    <row r="27" spans="1:7" x14ac:dyDescent="0.2">
      <c r="A27">
        <v>17</v>
      </c>
      <c r="B27">
        <f t="shared" si="1"/>
        <v>5.666666666666667</v>
      </c>
      <c r="C27">
        <f t="shared" si="0"/>
        <v>2.8333333333333335</v>
      </c>
      <c r="D27">
        <f t="shared" si="2"/>
        <v>1.4166666666666667</v>
      </c>
      <c r="E27">
        <f t="shared" si="3"/>
        <v>0</v>
      </c>
      <c r="F27">
        <f t="shared" si="4"/>
        <v>1.006622709560113</v>
      </c>
      <c r="G27">
        <f t="shared" si="5"/>
        <v>0.89385215874810164</v>
      </c>
    </row>
    <row r="28" spans="1:7" x14ac:dyDescent="0.2">
      <c r="A28">
        <v>18</v>
      </c>
      <c r="B28">
        <f t="shared" si="1"/>
        <v>6</v>
      </c>
      <c r="C28">
        <f t="shared" si="0"/>
        <v>3</v>
      </c>
      <c r="D28">
        <f t="shared" si="2"/>
        <v>1.5</v>
      </c>
      <c r="E28">
        <f t="shared" si="3"/>
        <v>59.845076370113752</v>
      </c>
      <c r="F28">
        <f t="shared" si="4"/>
        <v>1.006622709560113</v>
      </c>
      <c r="G28">
        <f t="shared" si="5"/>
        <v>0.88797138218619032</v>
      </c>
    </row>
    <row r="29" spans="1:7" x14ac:dyDescent="0.2">
      <c r="A29">
        <v>19</v>
      </c>
      <c r="B29">
        <f t="shared" si="1"/>
        <v>6.333333333333333</v>
      </c>
      <c r="C29">
        <f t="shared" si="0"/>
        <v>3.1666666666666665</v>
      </c>
      <c r="D29">
        <f t="shared" si="2"/>
        <v>1.5833333333333333</v>
      </c>
      <c r="E29">
        <f t="shared" si="3"/>
        <v>0</v>
      </c>
      <c r="F29">
        <f t="shared" si="4"/>
        <v>1.006622709560113</v>
      </c>
      <c r="G29">
        <f t="shared" si="5"/>
        <v>0.88212929606389223</v>
      </c>
    </row>
    <row r="30" spans="1:7" x14ac:dyDescent="0.2">
      <c r="A30">
        <v>20</v>
      </c>
      <c r="B30">
        <f t="shared" si="1"/>
        <v>6.666666666666667</v>
      </c>
      <c r="C30">
        <f t="shared" si="0"/>
        <v>3.3333333333333335</v>
      </c>
      <c r="D30">
        <f t="shared" si="2"/>
        <v>1.6666666666666667</v>
      </c>
      <c r="E30">
        <f t="shared" si="3"/>
        <v>0</v>
      </c>
      <c r="F30">
        <f t="shared" si="4"/>
        <v>1.006622709560113</v>
      </c>
      <c r="G30">
        <f t="shared" si="5"/>
        <v>0.87632564583147188</v>
      </c>
    </row>
    <row r="31" spans="1:7" x14ac:dyDescent="0.2">
      <c r="A31">
        <v>21</v>
      </c>
      <c r="B31">
        <f t="shared" si="1"/>
        <v>7</v>
      </c>
      <c r="C31">
        <f t="shared" si="0"/>
        <v>3.5</v>
      </c>
      <c r="D31">
        <f t="shared" si="2"/>
        <v>1.75</v>
      </c>
      <c r="E31">
        <f t="shared" si="3"/>
        <v>0</v>
      </c>
      <c r="F31">
        <f t="shared" si="4"/>
        <v>1.006622709560113</v>
      </c>
      <c r="G31">
        <f t="shared" si="5"/>
        <v>0.87056017861391177</v>
      </c>
    </row>
    <row r="32" spans="1:7" x14ac:dyDescent="0.2">
      <c r="A32">
        <v>22</v>
      </c>
      <c r="B32">
        <f t="shared" si="1"/>
        <v>7.333333333333333</v>
      </c>
      <c r="C32">
        <f t="shared" si="0"/>
        <v>3.6666666666666665</v>
      </c>
      <c r="D32">
        <f t="shared" si="2"/>
        <v>1.8333333333333333</v>
      </c>
      <c r="E32">
        <f t="shared" si="3"/>
        <v>0</v>
      </c>
      <c r="F32">
        <f t="shared" si="4"/>
        <v>1.006622709560113</v>
      </c>
      <c r="G32">
        <f t="shared" si="5"/>
        <v>0.86483264319989395</v>
      </c>
    </row>
    <row r="33" spans="1:7" x14ac:dyDescent="0.2">
      <c r="A33">
        <v>23</v>
      </c>
      <c r="B33">
        <f t="shared" si="1"/>
        <v>7.666666666666667</v>
      </c>
      <c r="C33">
        <f t="shared" si="0"/>
        <v>3.8333333333333335</v>
      </c>
      <c r="D33">
        <f t="shared" si="2"/>
        <v>1.9166666666666667</v>
      </c>
      <c r="E33">
        <f t="shared" si="3"/>
        <v>0</v>
      </c>
      <c r="F33">
        <f t="shared" si="4"/>
        <v>1.006622709560113</v>
      </c>
      <c r="G33">
        <f t="shared" si="5"/>
        <v>0.85914279003085436</v>
      </c>
    </row>
    <row r="34" spans="1:7" x14ac:dyDescent="0.2">
      <c r="A34">
        <v>24</v>
      </c>
      <c r="B34">
        <f t="shared" si="1"/>
        <v>8</v>
      </c>
      <c r="C34">
        <f t="shared" si="0"/>
        <v>4</v>
      </c>
      <c r="D34">
        <f t="shared" si="2"/>
        <v>2</v>
      </c>
      <c r="E34">
        <f t="shared" si="3"/>
        <v>59.845076370113752</v>
      </c>
      <c r="F34">
        <f t="shared" si="4"/>
        <v>1.006622709560113</v>
      </c>
      <c r="G34">
        <f t="shared" si="5"/>
        <v>0.85349037119010918</v>
      </c>
    </row>
    <row r="35" spans="1:7" x14ac:dyDescent="0.2">
      <c r="A35">
        <v>25</v>
      </c>
      <c r="B35">
        <f t="shared" si="1"/>
        <v>8.3333333333333339</v>
      </c>
      <c r="C35">
        <f t="shared" si="0"/>
        <v>4.166666666666667</v>
      </c>
      <c r="D35">
        <f t="shared" si="2"/>
        <v>2.0833333333333335</v>
      </c>
      <c r="E35">
        <f t="shared" si="3"/>
        <v>0</v>
      </c>
      <c r="F35">
        <f t="shared" si="4"/>
        <v>1.006622709560113</v>
      </c>
      <c r="G35">
        <f t="shared" si="5"/>
        <v>0.84787514039205258</v>
      </c>
    </row>
    <row r="36" spans="1:7" x14ac:dyDescent="0.2">
      <c r="A36">
        <v>26</v>
      </c>
      <c r="B36">
        <f t="shared" si="1"/>
        <v>8.6666666666666661</v>
      </c>
      <c r="C36">
        <f t="shared" si="0"/>
        <v>4.333333333333333</v>
      </c>
      <c r="D36">
        <f t="shared" si="2"/>
        <v>2.1666666666666665</v>
      </c>
      <c r="E36">
        <f t="shared" si="3"/>
        <v>0</v>
      </c>
      <c r="F36">
        <f t="shared" si="4"/>
        <v>1.006622709560113</v>
      </c>
      <c r="G36">
        <f t="shared" si="5"/>
        <v>0.84229685297142554</v>
      </c>
    </row>
    <row r="37" spans="1:7" x14ac:dyDescent="0.2">
      <c r="A37">
        <v>27</v>
      </c>
      <c r="B37">
        <f t="shared" si="1"/>
        <v>9</v>
      </c>
      <c r="C37">
        <f t="shared" si="0"/>
        <v>4.5</v>
      </c>
      <c r="D37">
        <f t="shared" si="2"/>
        <v>2.25</v>
      </c>
      <c r="E37">
        <f t="shared" si="3"/>
        <v>0</v>
      </c>
      <c r="F37">
        <f t="shared" si="4"/>
        <v>1.006622709560113</v>
      </c>
      <c r="G37">
        <f t="shared" si="5"/>
        <v>0.83675526587265581</v>
      </c>
    </row>
    <row r="38" spans="1:7" x14ac:dyDescent="0.2">
      <c r="A38">
        <v>28</v>
      </c>
      <c r="B38">
        <f t="shared" si="1"/>
        <v>9.3333333333333339</v>
      </c>
      <c r="C38">
        <f t="shared" si="0"/>
        <v>4.666666666666667</v>
      </c>
      <c r="D38">
        <f t="shared" si="2"/>
        <v>2.3333333333333335</v>
      </c>
      <c r="E38">
        <f t="shared" si="3"/>
        <v>0</v>
      </c>
      <c r="F38">
        <f t="shared" si="4"/>
        <v>1.006622709560113</v>
      </c>
      <c r="G38">
        <f t="shared" si="5"/>
        <v>0.83125013763926692</v>
      </c>
    </row>
    <row r="39" spans="1:7" x14ac:dyDescent="0.2">
      <c r="A39">
        <v>29</v>
      </c>
      <c r="B39">
        <f t="shared" si="1"/>
        <v>9.6666666666666661</v>
      </c>
      <c r="C39">
        <f t="shared" si="0"/>
        <v>4.833333333333333</v>
      </c>
      <c r="D39">
        <f t="shared" si="2"/>
        <v>2.4166666666666665</v>
      </c>
      <c r="E39">
        <f t="shared" si="3"/>
        <v>0</v>
      </c>
      <c r="F39">
        <f t="shared" si="4"/>
        <v>1.006622709560113</v>
      </c>
      <c r="G39">
        <f t="shared" si="5"/>
        <v>0.8257812284033581</v>
      </c>
    </row>
    <row r="40" spans="1:7" x14ac:dyDescent="0.2">
      <c r="A40">
        <v>30</v>
      </c>
      <c r="B40">
        <f t="shared" si="1"/>
        <v>10</v>
      </c>
      <c r="C40">
        <f t="shared" si="0"/>
        <v>5</v>
      </c>
      <c r="D40">
        <f t="shared" si="2"/>
        <v>2.5</v>
      </c>
      <c r="E40">
        <f t="shared" si="3"/>
        <v>59.845076370113752</v>
      </c>
      <c r="F40">
        <f t="shared" si="4"/>
        <v>1.006622709560113</v>
      </c>
      <c r="G40">
        <f t="shared" si="5"/>
        <v>0.82034829987515245</v>
      </c>
    </row>
    <row r="41" spans="1:7" x14ac:dyDescent="0.2">
      <c r="A41">
        <v>31</v>
      </c>
      <c r="B41">
        <f t="shared" si="1"/>
        <v>10.333333333333334</v>
      </c>
      <c r="C41">
        <f t="shared" si="0"/>
        <v>5.166666666666667</v>
      </c>
      <c r="D41">
        <f t="shared" si="2"/>
        <v>2.5833333333333335</v>
      </c>
      <c r="E41">
        <f t="shared" si="3"/>
        <v>0</v>
      </c>
      <c r="F41">
        <f t="shared" si="4"/>
        <v>1.006622709560113</v>
      </c>
      <c r="G41">
        <f t="shared" si="5"/>
        <v>0.81495111533261433</v>
      </c>
    </row>
    <row r="42" spans="1:7" x14ac:dyDescent="0.2">
      <c r="A42">
        <v>32</v>
      </c>
      <c r="B42">
        <f t="shared" si="1"/>
        <v>10.666666666666666</v>
      </c>
      <c r="C42">
        <f t="shared" ref="C42:C73" si="6">A42/6</f>
        <v>5.333333333333333</v>
      </c>
      <c r="D42">
        <f t="shared" si="2"/>
        <v>2.6666666666666665</v>
      </c>
      <c r="E42">
        <f t="shared" si="3"/>
        <v>0</v>
      </c>
      <c r="F42">
        <f t="shared" si="4"/>
        <v>1.006622709560113</v>
      </c>
      <c r="G42">
        <f t="shared" si="5"/>
        <v>0.80958943961113505</v>
      </c>
    </row>
    <row r="43" spans="1:7" x14ac:dyDescent="0.2">
      <c r="A43">
        <v>33</v>
      </c>
      <c r="B43">
        <f t="shared" si="1"/>
        <v>11</v>
      </c>
      <c r="C43">
        <f t="shared" si="6"/>
        <v>5.5</v>
      </c>
      <c r="D43">
        <f t="shared" si="2"/>
        <v>2.75</v>
      </c>
      <c r="E43">
        <f t="shared" si="3"/>
        <v>0</v>
      </c>
      <c r="F43">
        <f t="shared" si="4"/>
        <v>1.006622709560113</v>
      </c>
      <c r="G43">
        <f t="shared" si="5"/>
        <v>0.80426303909328634</v>
      </c>
    </row>
    <row r="44" spans="1:7" x14ac:dyDescent="0.2">
      <c r="A44">
        <v>34</v>
      </c>
      <c r="B44">
        <f t="shared" si="1"/>
        <v>11.333333333333334</v>
      </c>
      <c r="C44">
        <f t="shared" si="6"/>
        <v>5.666666666666667</v>
      </c>
      <c r="D44">
        <f t="shared" si="2"/>
        <v>2.8333333333333335</v>
      </c>
      <c r="E44">
        <f t="shared" si="3"/>
        <v>0</v>
      </c>
      <c r="F44">
        <f t="shared" si="4"/>
        <v>1.006622709560113</v>
      </c>
      <c r="G44">
        <f t="shared" si="5"/>
        <v>0.79897168169864119</v>
      </c>
    </row>
    <row r="45" spans="1:7" x14ac:dyDescent="0.2">
      <c r="A45">
        <v>35</v>
      </c>
      <c r="B45">
        <f t="shared" si="1"/>
        <v>11.666666666666666</v>
      </c>
      <c r="C45">
        <f t="shared" si="6"/>
        <v>5.833333333333333</v>
      </c>
      <c r="D45">
        <f t="shared" si="2"/>
        <v>2.9166666666666665</v>
      </c>
      <c r="E45">
        <f t="shared" si="3"/>
        <v>0</v>
      </c>
      <c r="F45">
        <f t="shared" si="4"/>
        <v>1.006622709560113</v>
      </c>
      <c r="G45">
        <f t="shared" si="5"/>
        <v>0.79371513687366158</v>
      </c>
    </row>
    <row r="46" spans="1:7" x14ac:dyDescent="0.2">
      <c r="A46">
        <v>36</v>
      </c>
      <c r="B46">
        <f t="shared" si="1"/>
        <v>12</v>
      </c>
      <c r="C46">
        <f t="shared" si="6"/>
        <v>6</v>
      </c>
      <c r="D46">
        <f t="shared" si="2"/>
        <v>3</v>
      </c>
      <c r="E46">
        <f t="shared" si="3"/>
        <v>59.845076370113752</v>
      </c>
      <c r="F46">
        <f t="shared" si="4"/>
        <v>1.006622709560113</v>
      </c>
      <c r="G46">
        <f t="shared" si="5"/>
        <v>0.78849317558165311</v>
      </c>
    </row>
    <row r="47" spans="1:7" x14ac:dyDescent="0.2">
      <c r="A47">
        <v>37</v>
      </c>
      <c r="B47">
        <f t="shared" si="1"/>
        <v>12.333333333333334</v>
      </c>
      <c r="C47">
        <f t="shared" si="6"/>
        <v>6.166666666666667</v>
      </c>
      <c r="D47">
        <f t="shared" si="2"/>
        <v>3.0833333333333335</v>
      </c>
      <c r="E47">
        <f t="shared" si="3"/>
        <v>0</v>
      </c>
      <c r="F47">
        <f t="shared" si="4"/>
        <v>1.006622709560113</v>
      </c>
      <c r="G47">
        <f t="shared" si="5"/>
        <v>0.78330557029278525</v>
      </c>
    </row>
    <row r="48" spans="1:7" x14ac:dyDescent="0.2">
      <c r="A48">
        <v>38</v>
      </c>
      <c r="B48">
        <f t="shared" si="1"/>
        <v>12.666666666666666</v>
      </c>
      <c r="C48">
        <f t="shared" si="6"/>
        <v>6.333333333333333</v>
      </c>
      <c r="D48">
        <f t="shared" si="2"/>
        <v>3.1666666666666665</v>
      </c>
      <c r="E48">
        <f t="shared" si="3"/>
        <v>0</v>
      </c>
      <c r="F48">
        <f t="shared" si="4"/>
        <v>1.006622709560113</v>
      </c>
      <c r="G48">
        <f t="shared" si="5"/>
        <v>0.77815209497417781</v>
      </c>
    </row>
    <row r="49" spans="1:7" x14ac:dyDescent="0.2">
      <c r="A49">
        <v>39</v>
      </c>
      <c r="B49">
        <f t="shared" si="1"/>
        <v>13</v>
      </c>
      <c r="C49">
        <f t="shared" si="6"/>
        <v>6.5</v>
      </c>
      <c r="D49">
        <f t="shared" si="2"/>
        <v>3.25</v>
      </c>
      <c r="E49">
        <f t="shared" si="3"/>
        <v>0</v>
      </c>
      <c r="F49">
        <f t="shared" si="4"/>
        <v>1.006622709560113</v>
      </c>
      <c r="G49">
        <f t="shared" si="5"/>
        <v>0.77303252508005182</v>
      </c>
    </row>
    <row r="50" spans="1:7" x14ac:dyDescent="0.2">
      <c r="A50">
        <v>40</v>
      </c>
      <c r="B50">
        <f t="shared" si="1"/>
        <v>13.333333333333334</v>
      </c>
      <c r="C50">
        <f t="shared" si="6"/>
        <v>6.666666666666667</v>
      </c>
      <c r="D50">
        <f t="shared" si="2"/>
        <v>3.3333333333333335</v>
      </c>
      <c r="E50">
        <f t="shared" si="3"/>
        <v>0</v>
      </c>
      <c r="F50">
        <f t="shared" si="4"/>
        <v>1.006622709560113</v>
      </c>
      <c r="G50">
        <f t="shared" si="5"/>
        <v>0.76794663754194614</v>
      </c>
    </row>
    <row r="51" spans="1:7" x14ac:dyDescent="0.2">
      <c r="A51">
        <v>41</v>
      </c>
      <c r="B51">
        <f t="shared" si="1"/>
        <v>13.666666666666666</v>
      </c>
      <c r="C51">
        <f t="shared" si="6"/>
        <v>6.833333333333333</v>
      </c>
      <c r="D51">
        <f t="shared" si="2"/>
        <v>3.4166666666666665</v>
      </c>
      <c r="E51">
        <f t="shared" si="3"/>
        <v>0</v>
      </c>
      <c r="F51">
        <f t="shared" si="4"/>
        <v>1.006622709560113</v>
      </c>
      <c r="G51">
        <f t="shared" si="5"/>
        <v>0.76289421075899766</v>
      </c>
    </row>
    <row r="52" spans="1:7" x14ac:dyDescent="0.2">
      <c r="A52">
        <v>42</v>
      </c>
      <c r="B52">
        <f t="shared" si="1"/>
        <v>14</v>
      </c>
      <c r="C52">
        <f t="shared" si="6"/>
        <v>7</v>
      </c>
      <c r="D52">
        <f t="shared" si="2"/>
        <v>3.5</v>
      </c>
      <c r="E52">
        <f t="shared" si="3"/>
        <v>59.845076370113752</v>
      </c>
      <c r="F52">
        <f t="shared" si="4"/>
        <v>1.006622709560113</v>
      </c>
      <c r="G52">
        <f t="shared" si="5"/>
        <v>0.75787502458828593</v>
      </c>
    </row>
    <row r="53" spans="1:7" x14ac:dyDescent="0.2">
      <c r="A53">
        <v>43</v>
      </c>
      <c r="B53">
        <f t="shared" si="1"/>
        <v>14.333333333333334</v>
      </c>
      <c r="C53">
        <f t="shared" si="6"/>
        <v>7.166666666666667</v>
      </c>
      <c r="D53">
        <f t="shared" si="2"/>
        <v>3.5833333333333335</v>
      </c>
      <c r="E53">
        <f t="shared" si="3"/>
        <v>0</v>
      </c>
      <c r="F53">
        <f t="shared" si="4"/>
        <v>1.006622709560113</v>
      </c>
      <c r="G53">
        <f t="shared" si="5"/>
        <v>0.75288886033524116</v>
      </c>
    </row>
    <row r="54" spans="1:7" x14ac:dyDescent="0.2">
      <c r="A54">
        <v>44</v>
      </c>
      <c r="B54">
        <f t="shared" si="1"/>
        <v>14.666666666666666</v>
      </c>
      <c r="C54">
        <f t="shared" si="6"/>
        <v>7.333333333333333</v>
      </c>
      <c r="D54">
        <f t="shared" si="2"/>
        <v>3.6666666666666665</v>
      </c>
      <c r="E54">
        <f t="shared" si="3"/>
        <v>0</v>
      </c>
      <c r="F54">
        <f t="shared" si="4"/>
        <v>1.006622709560113</v>
      </c>
      <c r="G54">
        <f t="shared" si="5"/>
        <v>0.74793550074411519</v>
      </c>
    </row>
    <row r="55" spans="1:7" x14ac:dyDescent="0.2">
      <c r="A55">
        <v>45</v>
      </c>
      <c r="B55">
        <f t="shared" si="1"/>
        <v>15</v>
      </c>
      <c r="C55">
        <f t="shared" si="6"/>
        <v>7.5</v>
      </c>
      <c r="D55">
        <f t="shared" si="2"/>
        <v>3.75</v>
      </c>
      <c r="E55">
        <f t="shared" si="3"/>
        <v>0</v>
      </c>
      <c r="F55">
        <f t="shared" si="4"/>
        <v>1.006622709560113</v>
      </c>
      <c r="G55">
        <f t="shared" si="5"/>
        <v>0.74301472998851548</v>
      </c>
    </row>
    <row r="56" spans="1:7" x14ac:dyDescent="0.2">
      <c r="A56">
        <v>46</v>
      </c>
      <c r="B56">
        <f t="shared" si="1"/>
        <v>15.333333333333334</v>
      </c>
      <c r="C56">
        <f t="shared" si="6"/>
        <v>7.666666666666667</v>
      </c>
      <c r="D56">
        <f t="shared" si="2"/>
        <v>3.8333333333333335</v>
      </c>
      <c r="E56">
        <f t="shared" si="3"/>
        <v>0</v>
      </c>
      <c r="F56">
        <f t="shared" si="4"/>
        <v>1.006622709560113</v>
      </c>
      <c r="G56">
        <f t="shared" si="5"/>
        <v>0.73812633366200098</v>
      </c>
    </row>
    <row r="57" spans="1:7" x14ac:dyDescent="0.2">
      <c r="A57">
        <v>47</v>
      </c>
      <c r="B57">
        <f t="shared" si="1"/>
        <v>15.666666666666666</v>
      </c>
      <c r="C57">
        <f t="shared" si="6"/>
        <v>7.833333333333333</v>
      </c>
      <c r="D57">
        <f t="shared" si="2"/>
        <v>3.9166666666666665</v>
      </c>
      <c r="E57">
        <f t="shared" si="3"/>
        <v>0</v>
      </c>
      <c r="F57">
        <f t="shared" si="4"/>
        <v>1.006622709560113</v>
      </c>
      <c r="G57">
        <f t="shared" si="5"/>
        <v>0.73327009876874016</v>
      </c>
    </row>
    <row r="58" spans="1:7" x14ac:dyDescent="0.2">
      <c r="A58">
        <v>48</v>
      </c>
      <c r="B58">
        <f t="shared" si="1"/>
        <v>16</v>
      </c>
      <c r="C58">
        <f t="shared" si="6"/>
        <v>8</v>
      </c>
      <c r="D58">
        <f t="shared" si="2"/>
        <v>4</v>
      </c>
      <c r="E58">
        <f t="shared" si="3"/>
        <v>59.845076370113752</v>
      </c>
      <c r="F58">
        <f t="shared" si="4"/>
        <v>1.006622709560113</v>
      </c>
      <c r="G58">
        <f t="shared" si="5"/>
        <v>0.72844581371423056</v>
      </c>
    </row>
    <row r="59" spans="1:7" x14ac:dyDescent="0.2">
      <c r="A59">
        <v>49</v>
      </c>
      <c r="B59">
        <f t="shared" si="1"/>
        <v>16.333333333333332</v>
      </c>
      <c r="C59">
        <f t="shared" si="6"/>
        <v>8.1666666666666661</v>
      </c>
      <c r="D59">
        <f t="shared" si="2"/>
        <v>4.083333333333333</v>
      </c>
      <c r="E59">
        <f t="shared" si="3"/>
        <v>0</v>
      </c>
      <c r="F59">
        <f t="shared" si="4"/>
        <v>1.0065581969365593</v>
      </c>
      <c r="G59">
        <f t="shared" si="5"/>
        <v>0.72369964889386573</v>
      </c>
    </row>
    <row r="60" spans="1:7" x14ac:dyDescent="0.2">
      <c r="A60">
        <v>50</v>
      </c>
      <c r="B60">
        <f t="shared" si="1"/>
        <v>16.666666666666668</v>
      </c>
      <c r="C60">
        <f t="shared" si="6"/>
        <v>8.3333333333333339</v>
      </c>
      <c r="D60">
        <f t="shared" si="2"/>
        <v>4.166666666666667</v>
      </c>
      <c r="E60">
        <f t="shared" si="3"/>
        <v>0</v>
      </c>
      <c r="F60">
        <f t="shared" si="4"/>
        <v>1.0065581969365593</v>
      </c>
      <c r="G60">
        <f t="shared" si="5"/>
        <v>0.71898440755480586</v>
      </c>
    </row>
    <row r="61" spans="1:7" x14ac:dyDescent="0.2">
      <c r="A61">
        <v>51</v>
      </c>
      <c r="B61">
        <f t="shared" si="1"/>
        <v>17</v>
      </c>
      <c r="C61">
        <f t="shared" si="6"/>
        <v>8.5</v>
      </c>
      <c r="D61">
        <f t="shared" si="2"/>
        <v>4.25</v>
      </c>
      <c r="E61">
        <f t="shared" si="3"/>
        <v>0</v>
      </c>
      <c r="F61">
        <f t="shared" si="4"/>
        <v>1.0065581969365593</v>
      </c>
      <c r="G61">
        <f t="shared" si="5"/>
        <v>0.71429988821612223</v>
      </c>
    </row>
    <row r="62" spans="1:7" x14ac:dyDescent="0.2">
      <c r="A62">
        <v>52</v>
      </c>
      <c r="B62">
        <f t="shared" si="1"/>
        <v>17.333333333333332</v>
      </c>
      <c r="C62">
        <f t="shared" si="6"/>
        <v>8.6666666666666661</v>
      </c>
      <c r="D62">
        <f t="shared" si="2"/>
        <v>4.333333333333333</v>
      </c>
      <c r="E62">
        <f t="shared" si="3"/>
        <v>0</v>
      </c>
      <c r="F62">
        <f t="shared" si="4"/>
        <v>1.0065581969365593</v>
      </c>
      <c r="G62">
        <f t="shared" si="5"/>
        <v>0.70964589070962847</v>
      </c>
    </row>
    <row r="63" spans="1:7" x14ac:dyDescent="0.2">
      <c r="A63">
        <v>53</v>
      </c>
      <c r="B63">
        <f t="shared" si="1"/>
        <v>17.666666666666668</v>
      </c>
      <c r="C63">
        <f t="shared" si="6"/>
        <v>8.8333333333333339</v>
      </c>
      <c r="D63">
        <f t="shared" si="2"/>
        <v>4.416666666666667</v>
      </c>
      <c r="E63">
        <f t="shared" si="3"/>
        <v>0</v>
      </c>
      <c r="F63">
        <f t="shared" si="4"/>
        <v>1.0065581969365593</v>
      </c>
      <c r="G63">
        <f t="shared" si="5"/>
        <v>0.70502221617132743</v>
      </c>
    </row>
    <row r="64" spans="1:7" x14ac:dyDescent="0.2">
      <c r="A64">
        <v>54</v>
      </c>
      <c r="B64">
        <f t="shared" si="1"/>
        <v>18</v>
      </c>
      <c r="C64">
        <f t="shared" si="6"/>
        <v>9</v>
      </c>
      <c r="D64">
        <f t="shared" si="2"/>
        <v>4.5</v>
      </c>
      <c r="E64">
        <f t="shared" si="3"/>
        <v>59.845076370113752</v>
      </c>
      <c r="F64">
        <f t="shared" si="4"/>
        <v>1.0065581969365593</v>
      </c>
      <c r="G64">
        <f t="shared" si="5"/>
        <v>0.70042866703291384</v>
      </c>
    </row>
    <row r="65" spans="1:7" x14ac:dyDescent="0.2">
      <c r="A65">
        <v>55</v>
      </c>
      <c r="B65">
        <f t="shared" si="1"/>
        <v>18.333333333333332</v>
      </c>
      <c r="C65">
        <f t="shared" si="6"/>
        <v>9.1666666666666661</v>
      </c>
      <c r="D65">
        <f t="shared" si="2"/>
        <v>4.583333333333333</v>
      </c>
      <c r="E65">
        <f t="shared" si="3"/>
        <v>0</v>
      </c>
      <c r="F65">
        <f t="shared" si="4"/>
        <v>1.0065581969365593</v>
      </c>
      <c r="G65">
        <f t="shared" si="5"/>
        <v>0.69586504701333229</v>
      </c>
    </row>
    <row r="66" spans="1:7" x14ac:dyDescent="0.2">
      <c r="A66">
        <v>56</v>
      </c>
      <c r="B66">
        <f t="shared" si="1"/>
        <v>18.666666666666668</v>
      </c>
      <c r="C66">
        <f t="shared" si="6"/>
        <v>9.3333333333333339</v>
      </c>
      <c r="D66">
        <f t="shared" si="2"/>
        <v>4.666666666666667</v>
      </c>
      <c r="E66">
        <f t="shared" si="3"/>
        <v>0</v>
      </c>
      <c r="F66">
        <f t="shared" si="4"/>
        <v>1.0065581969365593</v>
      </c>
      <c r="G66">
        <f t="shared" si="5"/>
        <v>0.69133116111039017</v>
      </c>
    </row>
    <row r="67" spans="1:7" x14ac:dyDescent="0.2">
      <c r="A67">
        <v>57</v>
      </c>
      <c r="B67">
        <f t="shared" si="1"/>
        <v>19</v>
      </c>
      <c r="C67">
        <f t="shared" si="6"/>
        <v>9.5</v>
      </c>
      <c r="D67">
        <f t="shared" si="2"/>
        <v>4.75</v>
      </c>
      <c r="E67">
        <f t="shared" si="3"/>
        <v>0</v>
      </c>
      <c r="F67">
        <f t="shared" si="4"/>
        <v>1.0065581969365593</v>
      </c>
      <c r="G67">
        <f t="shared" si="5"/>
        <v>0.6868268155924252</v>
      </c>
    </row>
    <row r="68" spans="1:7" x14ac:dyDescent="0.2">
      <c r="A68">
        <v>58</v>
      </c>
      <c r="B68">
        <f t="shared" si="1"/>
        <v>19.333333333333332</v>
      </c>
      <c r="C68">
        <f t="shared" si="6"/>
        <v>9.6666666666666661</v>
      </c>
      <c r="D68">
        <f t="shared" si="2"/>
        <v>4.833333333333333</v>
      </c>
      <c r="E68">
        <f t="shared" si="3"/>
        <v>0</v>
      </c>
      <c r="F68">
        <f t="shared" si="4"/>
        <v>1.0065581969365593</v>
      </c>
      <c r="G68">
        <f t="shared" si="5"/>
        <v>0.68235181799002731</v>
      </c>
    </row>
    <row r="69" spans="1:7" x14ac:dyDescent="0.2">
      <c r="A69">
        <v>59</v>
      </c>
      <c r="B69">
        <f t="shared" si="1"/>
        <v>19.666666666666668</v>
      </c>
      <c r="C69">
        <f t="shared" si="6"/>
        <v>9.8333333333333339</v>
      </c>
      <c r="D69">
        <f t="shared" si="2"/>
        <v>4.916666666666667</v>
      </c>
      <c r="E69">
        <f t="shared" si="3"/>
        <v>0</v>
      </c>
      <c r="F69">
        <f t="shared" si="4"/>
        <v>1.0065581969365593</v>
      </c>
      <c r="G69">
        <f t="shared" si="5"/>
        <v>0.67790597708781475</v>
      </c>
    </row>
    <row r="70" spans="1:7" x14ac:dyDescent="0.2">
      <c r="A70">
        <v>60</v>
      </c>
      <c r="B70">
        <f t="shared" si="1"/>
        <v>20</v>
      </c>
      <c r="C70">
        <f t="shared" si="6"/>
        <v>10</v>
      </c>
      <c r="D70">
        <f t="shared" si="2"/>
        <v>5</v>
      </c>
      <c r="E70">
        <f t="shared" si="3"/>
        <v>59.845076370113752</v>
      </c>
      <c r="F70">
        <f t="shared" si="4"/>
        <v>1.0065581969365593</v>
      </c>
      <c r="G70">
        <f t="shared" si="5"/>
        <v>0.67348910291626329</v>
      </c>
    </row>
    <row r="71" spans="1:7" x14ac:dyDescent="0.2">
      <c r="A71">
        <v>61</v>
      </c>
      <c r="B71">
        <f t="shared" si="1"/>
        <v>20.333333333333332</v>
      </c>
      <c r="C71">
        <f t="shared" si="6"/>
        <v>10.166666666666666</v>
      </c>
      <c r="D71">
        <f t="shared" si="2"/>
        <v>5.083333333333333</v>
      </c>
      <c r="E71">
        <f t="shared" si="3"/>
        <v>0</v>
      </c>
      <c r="F71">
        <f t="shared" si="4"/>
        <v>1.0065581969365593</v>
      </c>
      <c r="G71">
        <f t="shared" si="5"/>
        <v>0.66910100674358874</v>
      </c>
    </row>
    <row r="72" spans="1:7" x14ac:dyDescent="0.2">
      <c r="A72">
        <v>62</v>
      </c>
      <c r="B72">
        <f t="shared" si="1"/>
        <v>20.666666666666668</v>
      </c>
      <c r="C72">
        <f t="shared" si="6"/>
        <v>10.333333333333334</v>
      </c>
      <c r="D72">
        <f t="shared" si="2"/>
        <v>5.166666666666667</v>
      </c>
      <c r="E72">
        <f t="shared" si="3"/>
        <v>0</v>
      </c>
      <c r="F72">
        <f t="shared" si="4"/>
        <v>1.0065581969365593</v>
      </c>
      <c r="G72">
        <f t="shared" si="5"/>
        <v>0.66474150106768282</v>
      </c>
    </row>
    <row r="73" spans="1:7" x14ac:dyDescent="0.2">
      <c r="A73">
        <v>63</v>
      </c>
      <c r="B73">
        <f t="shared" si="1"/>
        <v>21</v>
      </c>
      <c r="C73">
        <f t="shared" si="6"/>
        <v>10.5</v>
      </c>
      <c r="D73">
        <f t="shared" si="2"/>
        <v>5.25</v>
      </c>
      <c r="E73">
        <f t="shared" si="3"/>
        <v>59.845076370113752</v>
      </c>
      <c r="F73">
        <f t="shared" si="4"/>
        <v>1.0065581969365593</v>
      </c>
      <c r="G73">
        <f t="shared" si="5"/>
        <v>0.66041039960810111</v>
      </c>
    </row>
    <row r="74" spans="1:7" x14ac:dyDescent="0.2">
      <c r="A74">
        <v>64</v>
      </c>
      <c r="B74">
        <f t="shared" si="1"/>
        <v>21.333333333333332</v>
      </c>
      <c r="C74">
        <f t="shared" ref="C74:C105" si="7">A74/6</f>
        <v>10.666666666666666</v>
      </c>
      <c r="D74">
        <f t="shared" si="2"/>
        <v>5.333333333333333</v>
      </c>
      <c r="E74">
        <f t="shared" si="3"/>
        <v>0</v>
      </c>
      <c r="F74">
        <f t="shared" si="4"/>
        <v>1.0065581969365593</v>
      </c>
      <c r="G74">
        <f t="shared" si="5"/>
        <v>0.65610751729810313</v>
      </c>
    </row>
    <row r="75" spans="1:7" x14ac:dyDescent="0.2">
      <c r="A75">
        <v>65</v>
      </c>
      <c r="B75">
        <f t="shared" ref="B75:B138" si="8">A75/3</f>
        <v>21.666666666666668</v>
      </c>
      <c r="C75">
        <f t="shared" si="7"/>
        <v>10.833333333333334</v>
      </c>
      <c r="D75">
        <f t="shared" ref="D75:D138" si="9">A75/12</f>
        <v>5.416666666666667</v>
      </c>
      <c r="E75">
        <f t="shared" ref="E75:E138" si="10">IF(D75=$D$10, 0, IF(AND(D75&lt;=$C$4,INT(C75)=C75),$C$3/$C$6, IF(AND($C$4&lt;D75, D75&lt;=$D$4,INT(B75)=B75), $D$3/$D$6, IF(D75&gt;$D$4, $E$3/$E$6, 0))))</f>
        <v>0</v>
      </c>
      <c r="F75">
        <f t="shared" ref="F75:F138" si="11">IF(D75&lt;=$L$1, (1+$L$2/$L$4)^($L$4/12), IF(D75&lt;=$M$1, (1+$M$2/$M$4)^($M$4/12), (1+$N$2)^(1/12)))</f>
        <v>1.0065581969365593</v>
      </c>
      <c r="G75">
        <f t="shared" si="5"/>
        <v>0.65183267027674496</v>
      </c>
    </row>
    <row r="76" spans="1:7" x14ac:dyDescent="0.2">
      <c r="A76">
        <v>66</v>
      </c>
      <c r="B76">
        <f t="shared" si="8"/>
        <v>22</v>
      </c>
      <c r="C76">
        <f t="shared" si="7"/>
        <v>11</v>
      </c>
      <c r="D76">
        <f t="shared" si="9"/>
        <v>5.5</v>
      </c>
      <c r="E76">
        <f t="shared" si="10"/>
        <v>59.845076370113752</v>
      </c>
      <c r="F76">
        <f t="shared" si="11"/>
        <v>1.0065581969365593</v>
      </c>
      <c r="G76">
        <f t="shared" ref="G76:G139" si="12">F76^(-1)*G75</f>
        <v>0.64758567588102234</v>
      </c>
    </row>
    <row r="77" spans="1:7" x14ac:dyDescent="0.2">
      <c r="A77">
        <v>67</v>
      </c>
      <c r="B77">
        <f t="shared" si="8"/>
        <v>22.333333333333332</v>
      </c>
      <c r="C77">
        <f t="shared" si="7"/>
        <v>11.166666666666666</v>
      </c>
      <c r="D77">
        <f t="shared" si="9"/>
        <v>5.583333333333333</v>
      </c>
      <c r="E77">
        <f t="shared" si="10"/>
        <v>0</v>
      </c>
      <c r="F77">
        <f t="shared" si="11"/>
        <v>1.0065581969365593</v>
      </c>
      <c r="G77">
        <f t="shared" si="12"/>
        <v>0.64336635263806607</v>
      </c>
    </row>
    <row r="78" spans="1:7" x14ac:dyDescent="0.2">
      <c r="A78">
        <v>68</v>
      </c>
      <c r="B78">
        <f t="shared" si="8"/>
        <v>22.666666666666668</v>
      </c>
      <c r="C78">
        <f t="shared" si="7"/>
        <v>11.333333333333334</v>
      </c>
      <c r="D78">
        <f t="shared" si="9"/>
        <v>5.666666666666667</v>
      </c>
      <c r="E78">
        <f t="shared" si="10"/>
        <v>0</v>
      </c>
      <c r="F78">
        <f t="shared" si="11"/>
        <v>1.0065581969365593</v>
      </c>
      <c r="G78">
        <f t="shared" si="12"/>
        <v>0.6391745202573873</v>
      </c>
    </row>
    <row r="79" spans="1:7" x14ac:dyDescent="0.2">
      <c r="A79">
        <v>69</v>
      </c>
      <c r="B79">
        <f t="shared" si="8"/>
        <v>23</v>
      </c>
      <c r="C79">
        <f t="shared" si="7"/>
        <v>11.5</v>
      </c>
      <c r="D79">
        <f t="shared" si="9"/>
        <v>5.75</v>
      </c>
      <c r="E79">
        <f t="shared" si="10"/>
        <v>59.845076370113752</v>
      </c>
      <c r="F79">
        <f t="shared" si="11"/>
        <v>1.0065581969365593</v>
      </c>
      <c r="G79">
        <f t="shared" si="12"/>
        <v>0.63500999962317406</v>
      </c>
    </row>
    <row r="80" spans="1:7" x14ac:dyDescent="0.2">
      <c r="A80">
        <v>70</v>
      </c>
      <c r="B80">
        <f t="shared" si="8"/>
        <v>23.333333333333332</v>
      </c>
      <c r="C80">
        <f t="shared" si="7"/>
        <v>11.666666666666666</v>
      </c>
      <c r="D80">
        <f t="shared" si="9"/>
        <v>5.833333333333333</v>
      </c>
      <c r="E80">
        <f t="shared" si="10"/>
        <v>0</v>
      </c>
      <c r="F80">
        <f t="shared" si="11"/>
        <v>1.0065581969365593</v>
      </c>
      <c r="G80">
        <f t="shared" si="12"/>
        <v>0.63087261278663753</v>
      </c>
    </row>
    <row r="81" spans="1:7" x14ac:dyDescent="0.2">
      <c r="A81">
        <v>71</v>
      </c>
      <c r="B81">
        <f t="shared" si="8"/>
        <v>23.666666666666668</v>
      </c>
      <c r="C81">
        <f t="shared" si="7"/>
        <v>11.833333333333334</v>
      </c>
      <c r="D81">
        <f t="shared" si="9"/>
        <v>5.916666666666667</v>
      </c>
      <c r="E81">
        <f t="shared" si="10"/>
        <v>0</v>
      </c>
      <c r="F81">
        <f t="shared" si="11"/>
        <v>1.0065581969365593</v>
      </c>
      <c r="G81">
        <f t="shared" si="12"/>
        <v>0.62676218295840846</v>
      </c>
    </row>
    <row r="82" spans="1:7" x14ac:dyDescent="0.2">
      <c r="A82">
        <v>72</v>
      </c>
      <c r="B82">
        <f t="shared" si="8"/>
        <v>24</v>
      </c>
      <c r="C82">
        <f t="shared" si="7"/>
        <v>12</v>
      </c>
      <c r="D82">
        <f t="shared" si="9"/>
        <v>6</v>
      </c>
      <c r="E82">
        <f t="shared" si="10"/>
        <v>59.845076370113752</v>
      </c>
      <c r="F82">
        <f t="shared" si="11"/>
        <v>1.0065581969365593</v>
      </c>
      <c r="G82">
        <f t="shared" si="12"/>
        <v>0.62267853450098287</v>
      </c>
    </row>
    <row r="83" spans="1:7" x14ac:dyDescent="0.2">
      <c r="A83">
        <v>73</v>
      </c>
      <c r="B83">
        <f t="shared" si="8"/>
        <v>24.333333333333332</v>
      </c>
      <c r="C83">
        <f t="shared" si="7"/>
        <v>12.166666666666666</v>
      </c>
      <c r="D83">
        <f t="shared" si="9"/>
        <v>6.083333333333333</v>
      </c>
      <c r="E83">
        <f t="shared" si="10"/>
        <v>0</v>
      </c>
      <c r="F83">
        <f t="shared" si="11"/>
        <v>1.0065581969365593</v>
      </c>
      <c r="G83">
        <f t="shared" si="12"/>
        <v>0.61862149292121715</v>
      </c>
    </row>
    <row r="84" spans="1:7" x14ac:dyDescent="0.2">
      <c r="A84">
        <v>74</v>
      </c>
      <c r="B84">
        <f t="shared" si="8"/>
        <v>24.666666666666668</v>
      </c>
      <c r="C84">
        <f t="shared" si="7"/>
        <v>12.333333333333334</v>
      </c>
      <c r="D84">
        <f t="shared" si="9"/>
        <v>6.166666666666667</v>
      </c>
      <c r="E84">
        <f t="shared" si="10"/>
        <v>0</v>
      </c>
      <c r="F84">
        <f t="shared" si="11"/>
        <v>1.0065581969365593</v>
      </c>
      <c r="G84">
        <f t="shared" si="12"/>
        <v>0.61459088486287217</v>
      </c>
    </row>
    <row r="85" spans="1:7" x14ac:dyDescent="0.2">
      <c r="A85">
        <v>75</v>
      </c>
      <c r="B85">
        <f t="shared" si="8"/>
        <v>25</v>
      </c>
      <c r="C85">
        <f t="shared" si="7"/>
        <v>12.5</v>
      </c>
      <c r="D85">
        <f t="shared" si="9"/>
        <v>6.25</v>
      </c>
      <c r="E85">
        <f t="shared" si="10"/>
        <v>59.845076370113752</v>
      </c>
      <c r="F85">
        <f t="shared" si="11"/>
        <v>1.0065581969365593</v>
      </c>
      <c r="G85">
        <f t="shared" si="12"/>
        <v>0.6105865380992056</v>
      </c>
    </row>
    <row r="86" spans="1:7" x14ac:dyDescent="0.2">
      <c r="A86">
        <v>76</v>
      </c>
      <c r="B86">
        <f t="shared" si="8"/>
        <v>25.333333333333332</v>
      </c>
      <c r="C86">
        <f t="shared" si="7"/>
        <v>12.666666666666666</v>
      </c>
      <c r="D86">
        <f t="shared" si="9"/>
        <v>6.333333333333333</v>
      </c>
      <c r="E86">
        <f t="shared" si="10"/>
        <v>0</v>
      </c>
      <c r="F86">
        <f t="shared" si="11"/>
        <v>1.0065581969365593</v>
      </c>
      <c r="G86">
        <f t="shared" si="12"/>
        <v>0.60660828152561286</v>
      </c>
    </row>
    <row r="87" spans="1:7" x14ac:dyDescent="0.2">
      <c r="A87">
        <v>77</v>
      </c>
      <c r="B87">
        <f t="shared" si="8"/>
        <v>25.666666666666668</v>
      </c>
      <c r="C87">
        <f t="shared" si="7"/>
        <v>12.833333333333334</v>
      </c>
      <c r="D87">
        <f t="shared" si="9"/>
        <v>6.416666666666667</v>
      </c>
      <c r="E87">
        <f t="shared" si="10"/>
        <v>0</v>
      </c>
      <c r="F87">
        <f t="shared" si="11"/>
        <v>1.0065581969365593</v>
      </c>
      <c r="G87">
        <f t="shared" si="12"/>
        <v>0.60265594515231569</v>
      </c>
    </row>
    <row r="88" spans="1:7" x14ac:dyDescent="0.2">
      <c r="A88">
        <v>78</v>
      </c>
      <c r="B88">
        <f t="shared" si="8"/>
        <v>26</v>
      </c>
      <c r="C88">
        <f t="shared" si="7"/>
        <v>13</v>
      </c>
      <c r="D88">
        <f t="shared" si="9"/>
        <v>6.5</v>
      </c>
      <c r="E88">
        <f t="shared" si="10"/>
        <v>59.845076370113752</v>
      </c>
      <c r="F88">
        <f t="shared" si="11"/>
        <v>1.0065581969365593</v>
      </c>
      <c r="G88">
        <f t="shared" si="12"/>
        <v>0.59872936009709876</v>
      </c>
    </row>
    <row r="89" spans="1:7" x14ac:dyDescent="0.2">
      <c r="A89">
        <v>79</v>
      </c>
      <c r="B89">
        <f t="shared" si="8"/>
        <v>26.333333333333332</v>
      </c>
      <c r="C89">
        <f t="shared" si="7"/>
        <v>13.166666666666666</v>
      </c>
      <c r="D89">
        <f t="shared" si="9"/>
        <v>6.583333333333333</v>
      </c>
      <c r="E89">
        <f t="shared" si="10"/>
        <v>0</v>
      </c>
      <c r="F89">
        <f t="shared" si="11"/>
        <v>1.0065581969365593</v>
      </c>
      <c r="G89">
        <f t="shared" si="12"/>
        <v>0.59482835857809335</v>
      </c>
    </row>
    <row r="90" spans="1:7" x14ac:dyDescent="0.2">
      <c r="A90">
        <v>80</v>
      </c>
      <c r="B90">
        <f t="shared" si="8"/>
        <v>26.666666666666668</v>
      </c>
      <c r="C90">
        <f t="shared" si="7"/>
        <v>13.333333333333334</v>
      </c>
      <c r="D90">
        <f t="shared" si="9"/>
        <v>6.666666666666667</v>
      </c>
      <c r="E90">
        <f t="shared" si="10"/>
        <v>0</v>
      </c>
      <c r="F90">
        <f t="shared" si="11"/>
        <v>1.0065581969365593</v>
      </c>
      <c r="G90">
        <f t="shared" si="12"/>
        <v>0.59095277390660783</v>
      </c>
    </row>
    <row r="91" spans="1:7" x14ac:dyDescent="0.2">
      <c r="A91">
        <v>81</v>
      </c>
      <c r="B91">
        <f t="shared" si="8"/>
        <v>27</v>
      </c>
      <c r="C91">
        <f t="shared" si="7"/>
        <v>13.5</v>
      </c>
      <c r="D91">
        <f t="shared" si="9"/>
        <v>6.75</v>
      </c>
      <c r="E91">
        <f t="shared" si="10"/>
        <v>59.845076370113752</v>
      </c>
      <c r="F91">
        <f t="shared" si="11"/>
        <v>1.0065581969365593</v>
      </c>
      <c r="G91">
        <f t="shared" si="12"/>
        <v>0.58710244048000537</v>
      </c>
    </row>
    <row r="92" spans="1:7" x14ac:dyDescent="0.2">
      <c r="A92">
        <v>82</v>
      </c>
      <c r="B92">
        <f t="shared" si="8"/>
        <v>27.333333333333332</v>
      </c>
      <c r="C92">
        <f t="shared" si="7"/>
        <v>13.666666666666666</v>
      </c>
      <c r="D92">
        <f t="shared" si="9"/>
        <v>6.833333333333333</v>
      </c>
      <c r="E92">
        <f t="shared" si="10"/>
        <v>0</v>
      </c>
      <c r="F92">
        <f t="shared" si="11"/>
        <v>1.0065581969365593</v>
      </c>
      <c r="G92">
        <f t="shared" si="12"/>
        <v>0.58327719377462772</v>
      </c>
    </row>
    <row r="93" spans="1:7" x14ac:dyDescent="0.2">
      <c r="A93">
        <v>83</v>
      </c>
      <c r="B93">
        <f t="shared" si="8"/>
        <v>27.666666666666668</v>
      </c>
      <c r="C93">
        <f t="shared" si="7"/>
        <v>13.833333333333334</v>
      </c>
      <c r="D93">
        <f t="shared" si="9"/>
        <v>6.916666666666667</v>
      </c>
      <c r="E93">
        <f t="shared" si="10"/>
        <v>0</v>
      </c>
      <c r="F93">
        <f t="shared" si="11"/>
        <v>1.0065581969365593</v>
      </c>
      <c r="G93">
        <f t="shared" si="12"/>
        <v>0.57947687033876505</v>
      </c>
    </row>
    <row r="94" spans="1:7" x14ac:dyDescent="0.2">
      <c r="A94">
        <v>84</v>
      </c>
      <c r="B94">
        <f t="shared" si="8"/>
        <v>28</v>
      </c>
      <c r="C94">
        <f t="shared" si="7"/>
        <v>14</v>
      </c>
      <c r="D94">
        <f t="shared" si="9"/>
        <v>7</v>
      </c>
      <c r="E94">
        <f t="shared" si="10"/>
        <v>59.845076370113752</v>
      </c>
      <c r="F94">
        <f t="shared" si="11"/>
        <v>1.0065581969365593</v>
      </c>
      <c r="G94">
        <f t="shared" si="12"/>
        <v>0.57570130778567186</v>
      </c>
    </row>
    <row r="95" spans="1:7" x14ac:dyDescent="0.2">
      <c r="A95">
        <v>85</v>
      </c>
      <c r="B95">
        <f t="shared" si="8"/>
        <v>28.333333333333332</v>
      </c>
      <c r="C95">
        <f t="shared" si="7"/>
        <v>14.166666666666666</v>
      </c>
      <c r="D95">
        <f t="shared" si="9"/>
        <v>7.083333333333333</v>
      </c>
      <c r="E95">
        <f t="shared" si="10"/>
        <v>0</v>
      </c>
      <c r="F95">
        <f t="shared" si="11"/>
        <v>1.0065581969365593</v>
      </c>
      <c r="G95">
        <f t="shared" si="12"/>
        <v>0.57195034478662821</v>
      </c>
    </row>
    <row r="96" spans="1:7" x14ac:dyDescent="0.2">
      <c r="A96">
        <v>86</v>
      </c>
      <c r="B96">
        <f t="shared" si="8"/>
        <v>28.666666666666668</v>
      </c>
      <c r="C96">
        <f t="shared" si="7"/>
        <v>14.333333333333334</v>
      </c>
      <c r="D96">
        <f t="shared" si="9"/>
        <v>7.166666666666667</v>
      </c>
      <c r="E96">
        <f t="shared" si="10"/>
        <v>0</v>
      </c>
      <c r="F96">
        <f t="shared" si="11"/>
        <v>1.0065581969365593</v>
      </c>
      <c r="G96">
        <f t="shared" si="12"/>
        <v>0.56822382106404601</v>
      </c>
    </row>
    <row r="97" spans="1:7" x14ac:dyDescent="0.2">
      <c r="A97">
        <v>87</v>
      </c>
      <c r="B97">
        <f t="shared" si="8"/>
        <v>29</v>
      </c>
      <c r="C97">
        <f t="shared" si="7"/>
        <v>14.5</v>
      </c>
      <c r="D97">
        <f t="shared" si="9"/>
        <v>7.25</v>
      </c>
      <c r="E97">
        <f t="shared" si="10"/>
        <v>59.845076370113752</v>
      </c>
      <c r="F97">
        <f t="shared" si="11"/>
        <v>1.0065581969365593</v>
      </c>
      <c r="G97">
        <f t="shared" si="12"/>
        <v>0.56452157738462061</v>
      </c>
    </row>
    <row r="98" spans="1:7" x14ac:dyDescent="0.2">
      <c r="A98">
        <v>88</v>
      </c>
      <c r="B98">
        <f t="shared" si="8"/>
        <v>29.333333333333332</v>
      </c>
      <c r="C98">
        <f t="shared" si="7"/>
        <v>14.666666666666666</v>
      </c>
      <c r="D98">
        <f t="shared" si="9"/>
        <v>7.333333333333333</v>
      </c>
      <c r="E98">
        <f t="shared" si="10"/>
        <v>0</v>
      </c>
      <c r="F98">
        <f t="shared" si="11"/>
        <v>1.0065581969365593</v>
      </c>
      <c r="G98">
        <f t="shared" si="12"/>
        <v>0.56084345555252668</v>
      </c>
    </row>
    <row r="99" spans="1:7" x14ac:dyDescent="0.2">
      <c r="A99">
        <v>89</v>
      </c>
      <c r="B99">
        <f t="shared" si="8"/>
        <v>29.666666666666668</v>
      </c>
      <c r="C99">
        <f t="shared" si="7"/>
        <v>14.833333333333334</v>
      </c>
      <c r="D99">
        <f t="shared" si="9"/>
        <v>7.416666666666667</v>
      </c>
      <c r="E99">
        <f t="shared" si="10"/>
        <v>0</v>
      </c>
      <c r="F99">
        <f t="shared" si="11"/>
        <v>1.0065581969365593</v>
      </c>
      <c r="G99">
        <f t="shared" si="12"/>
        <v>0.55718929840265874</v>
      </c>
    </row>
    <row r="100" spans="1:7" x14ac:dyDescent="0.2">
      <c r="A100">
        <v>90</v>
      </c>
      <c r="B100">
        <f t="shared" si="8"/>
        <v>30</v>
      </c>
      <c r="C100">
        <f t="shared" si="7"/>
        <v>15</v>
      </c>
      <c r="D100">
        <f t="shared" si="9"/>
        <v>7.5</v>
      </c>
      <c r="E100">
        <f t="shared" si="10"/>
        <v>59.845076370113752</v>
      </c>
      <c r="F100">
        <f t="shared" si="11"/>
        <v>1.0065581969365593</v>
      </c>
      <c r="G100">
        <f t="shared" si="12"/>
        <v>0.55355894979391529</v>
      </c>
    </row>
    <row r="101" spans="1:7" x14ac:dyDescent="0.2">
      <c r="A101">
        <v>91</v>
      </c>
      <c r="B101">
        <f t="shared" si="8"/>
        <v>30.333333333333332</v>
      </c>
      <c r="C101">
        <f t="shared" si="7"/>
        <v>15.166666666666666</v>
      </c>
      <c r="D101">
        <f t="shared" si="9"/>
        <v>7.583333333333333</v>
      </c>
      <c r="E101">
        <f t="shared" si="10"/>
        <v>0</v>
      </c>
      <c r="F101">
        <f t="shared" si="11"/>
        <v>1.0065581969365593</v>
      </c>
      <c r="G101">
        <f t="shared" si="12"/>
        <v>0.54995225460252717</v>
      </c>
    </row>
    <row r="102" spans="1:7" x14ac:dyDescent="0.2">
      <c r="A102">
        <v>92</v>
      </c>
      <c r="B102">
        <f t="shared" si="8"/>
        <v>30.666666666666668</v>
      </c>
      <c r="C102">
        <f t="shared" si="7"/>
        <v>15.333333333333334</v>
      </c>
      <c r="D102">
        <f t="shared" si="9"/>
        <v>7.666666666666667</v>
      </c>
      <c r="E102">
        <f t="shared" si="10"/>
        <v>0</v>
      </c>
      <c r="F102">
        <f t="shared" si="11"/>
        <v>1.0065581969365593</v>
      </c>
      <c r="G102">
        <f t="shared" si="12"/>
        <v>0.54636905871542885</v>
      </c>
    </row>
    <row r="103" spans="1:7" x14ac:dyDescent="0.2">
      <c r="A103">
        <v>93</v>
      </c>
      <c r="B103">
        <f t="shared" si="8"/>
        <v>31</v>
      </c>
      <c r="C103">
        <f t="shared" si="7"/>
        <v>15.5</v>
      </c>
      <c r="D103">
        <f t="shared" si="9"/>
        <v>7.75</v>
      </c>
      <c r="E103">
        <f t="shared" si="10"/>
        <v>59.845076370113752</v>
      </c>
      <c r="F103">
        <f t="shared" si="11"/>
        <v>1.0065581969365593</v>
      </c>
      <c r="G103">
        <f t="shared" si="12"/>
        <v>0.54280920902367358</v>
      </c>
    </row>
    <row r="104" spans="1:7" x14ac:dyDescent="0.2">
      <c r="A104">
        <v>94</v>
      </c>
      <c r="B104">
        <f t="shared" si="8"/>
        <v>31.333333333333332</v>
      </c>
      <c r="C104">
        <f t="shared" si="7"/>
        <v>15.666666666666666</v>
      </c>
      <c r="D104">
        <f t="shared" si="9"/>
        <v>7.833333333333333</v>
      </c>
      <c r="E104">
        <f t="shared" si="10"/>
        <v>0</v>
      </c>
      <c r="F104">
        <f t="shared" si="11"/>
        <v>1.0065581969365593</v>
      </c>
      <c r="G104">
        <f t="shared" si="12"/>
        <v>0.53927255341589098</v>
      </c>
    </row>
    <row r="105" spans="1:7" x14ac:dyDescent="0.2">
      <c r="A105">
        <v>95</v>
      </c>
      <c r="B105">
        <f t="shared" si="8"/>
        <v>31.666666666666668</v>
      </c>
      <c r="C105">
        <f t="shared" si="7"/>
        <v>15.833333333333334</v>
      </c>
      <c r="D105">
        <f t="shared" si="9"/>
        <v>7.916666666666667</v>
      </c>
      <c r="E105">
        <f t="shared" si="10"/>
        <v>0</v>
      </c>
      <c r="F105">
        <f t="shared" si="11"/>
        <v>1.0065581969365593</v>
      </c>
      <c r="G105">
        <f t="shared" si="12"/>
        <v>0.53575894077178721</v>
      </c>
    </row>
    <row r="106" spans="1:7" x14ac:dyDescent="0.2">
      <c r="A106">
        <v>96</v>
      </c>
      <c r="B106">
        <f t="shared" si="8"/>
        <v>32</v>
      </c>
      <c r="C106">
        <f t="shared" ref="C106:C137" si="13">A106/6</f>
        <v>16</v>
      </c>
      <c r="D106">
        <f t="shared" si="9"/>
        <v>8</v>
      </c>
      <c r="E106">
        <f t="shared" si="10"/>
        <v>59.845076370113752</v>
      </c>
      <c r="F106">
        <f t="shared" si="11"/>
        <v>1.0065581969365593</v>
      </c>
      <c r="G106">
        <f t="shared" si="12"/>
        <v>0.53226822095568771</v>
      </c>
    </row>
    <row r="107" spans="1:7" x14ac:dyDescent="0.2">
      <c r="A107">
        <v>97</v>
      </c>
      <c r="B107">
        <f t="shared" si="8"/>
        <v>32.333333333333336</v>
      </c>
      <c r="C107">
        <f t="shared" si="13"/>
        <v>16.166666666666668</v>
      </c>
      <c r="D107">
        <f t="shared" si="9"/>
        <v>8.0833333333333339</v>
      </c>
      <c r="E107">
        <f t="shared" si="10"/>
        <v>0</v>
      </c>
      <c r="F107">
        <f t="shared" si="11"/>
        <v>1.0064340301100034</v>
      </c>
      <c r="G107">
        <f t="shared" si="12"/>
        <v>0.52886548450424586</v>
      </c>
    </row>
    <row r="108" spans="1:7" x14ac:dyDescent="0.2">
      <c r="A108">
        <v>98</v>
      </c>
      <c r="B108">
        <f t="shared" si="8"/>
        <v>32.666666666666664</v>
      </c>
      <c r="C108">
        <f t="shared" si="13"/>
        <v>16.333333333333332</v>
      </c>
      <c r="D108">
        <f t="shared" si="9"/>
        <v>8.1666666666666661</v>
      </c>
      <c r="E108">
        <f t="shared" si="10"/>
        <v>0</v>
      </c>
      <c r="F108">
        <f t="shared" si="11"/>
        <v>1.0064340301100034</v>
      </c>
      <c r="G108">
        <f t="shared" si="12"/>
        <v>0.52548450139989877</v>
      </c>
    </row>
    <row r="109" spans="1:7" x14ac:dyDescent="0.2">
      <c r="A109">
        <v>99</v>
      </c>
      <c r="B109">
        <f t="shared" si="8"/>
        <v>33</v>
      </c>
      <c r="C109">
        <f t="shared" si="13"/>
        <v>16.5</v>
      </c>
      <c r="D109">
        <f t="shared" si="9"/>
        <v>8.25</v>
      </c>
      <c r="E109">
        <f t="shared" si="10"/>
        <v>59.845076370113752</v>
      </c>
      <c r="F109">
        <f t="shared" si="11"/>
        <v>1.0064340301100034</v>
      </c>
      <c r="G109">
        <f t="shared" si="12"/>
        <v>0.52212513257571702</v>
      </c>
    </row>
    <row r="110" spans="1:7" x14ac:dyDescent="0.2">
      <c r="A110">
        <v>100</v>
      </c>
      <c r="B110">
        <f t="shared" si="8"/>
        <v>33.333333333333336</v>
      </c>
      <c r="C110">
        <f t="shared" si="13"/>
        <v>16.666666666666668</v>
      </c>
      <c r="D110">
        <f t="shared" si="9"/>
        <v>8.3333333333333339</v>
      </c>
      <c r="E110">
        <f t="shared" si="10"/>
        <v>0</v>
      </c>
      <c r="F110">
        <f t="shared" si="11"/>
        <v>1.0064340301100034</v>
      </c>
      <c r="G110">
        <f t="shared" si="12"/>
        <v>0.51878723985381203</v>
      </c>
    </row>
    <row r="111" spans="1:7" x14ac:dyDescent="0.2">
      <c r="A111">
        <v>101</v>
      </c>
      <c r="B111">
        <f t="shared" si="8"/>
        <v>33.666666666666664</v>
      </c>
      <c r="C111">
        <f t="shared" si="13"/>
        <v>16.833333333333332</v>
      </c>
      <c r="D111">
        <f t="shared" si="9"/>
        <v>8.4166666666666661</v>
      </c>
      <c r="E111">
        <f t="shared" si="10"/>
        <v>0</v>
      </c>
      <c r="F111">
        <f t="shared" si="11"/>
        <v>1.0064340301100034</v>
      </c>
      <c r="G111">
        <f t="shared" si="12"/>
        <v>0.51547068593965217</v>
      </c>
    </row>
    <row r="112" spans="1:7" x14ac:dyDescent="0.2">
      <c r="A112">
        <v>102</v>
      </c>
      <c r="B112">
        <f t="shared" si="8"/>
        <v>34</v>
      </c>
      <c r="C112">
        <f t="shared" si="13"/>
        <v>17</v>
      </c>
      <c r="D112">
        <f t="shared" si="9"/>
        <v>8.5</v>
      </c>
      <c r="E112">
        <f t="shared" si="10"/>
        <v>59.845076370113752</v>
      </c>
      <c r="F112">
        <f t="shared" si="11"/>
        <v>1.0064340301100034</v>
      </c>
      <c r="G112">
        <f t="shared" si="12"/>
        <v>0.51217533441641583</v>
      </c>
    </row>
    <row r="113" spans="1:7" x14ac:dyDescent="0.2">
      <c r="A113">
        <v>103</v>
      </c>
      <c r="B113">
        <f t="shared" si="8"/>
        <v>34.333333333333336</v>
      </c>
      <c r="C113">
        <f t="shared" si="13"/>
        <v>17.166666666666668</v>
      </c>
      <c r="D113">
        <f t="shared" si="9"/>
        <v>8.5833333333333339</v>
      </c>
      <c r="E113">
        <f t="shared" si="10"/>
        <v>0</v>
      </c>
      <c r="F113">
        <f t="shared" si="11"/>
        <v>1.0064340301100034</v>
      </c>
      <c r="G113">
        <f t="shared" si="12"/>
        <v>0.50890104973938033</v>
      </c>
    </row>
    <row r="114" spans="1:7" x14ac:dyDescent="0.2">
      <c r="A114">
        <v>104</v>
      </c>
      <c r="B114">
        <f t="shared" si="8"/>
        <v>34.666666666666664</v>
      </c>
      <c r="C114">
        <f t="shared" si="13"/>
        <v>17.333333333333332</v>
      </c>
      <c r="D114">
        <f t="shared" si="9"/>
        <v>8.6666666666666661</v>
      </c>
      <c r="E114">
        <f t="shared" si="10"/>
        <v>0</v>
      </c>
      <c r="F114">
        <f t="shared" si="11"/>
        <v>1.0064340301100034</v>
      </c>
      <c r="G114">
        <f t="shared" si="12"/>
        <v>0.50564769723034642</v>
      </c>
    </row>
    <row r="115" spans="1:7" x14ac:dyDescent="0.2">
      <c r="A115">
        <v>105</v>
      </c>
      <c r="B115">
        <f t="shared" si="8"/>
        <v>35</v>
      </c>
      <c r="C115">
        <f t="shared" si="13"/>
        <v>17.5</v>
      </c>
      <c r="D115">
        <f t="shared" si="9"/>
        <v>8.75</v>
      </c>
      <c r="E115">
        <f t="shared" si="10"/>
        <v>59.845076370113752</v>
      </c>
      <c r="F115">
        <f t="shared" si="11"/>
        <v>1.0064340301100034</v>
      </c>
      <c r="G115">
        <f t="shared" si="12"/>
        <v>0.50241514307209889</v>
      </c>
    </row>
    <row r="116" spans="1:7" x14ac:dyDescent="0.2">
      <c r="A116">
        <v>106</v>
      </c>
      <c r="B116">
        <f t="shared" si="8"/>
        <v>35.333333333333336</v>
      </c>
      <c r="C116">
        <f t="shared" si="13"/>
        <v>17.666666666666668</v>
      </c>
      <c r="D116">
        <f t="shared" si="9"/>
        <v>8.8333333333333339</v>
      </c>
      <c r="E116">
        <f t="shared" si="10"/>
        <v>0</v>
      </c>
      <c r="F116">
        <f t="shared" si="11"/>
        <v>1.0064340301100034</v>
      </c>
      <c r="G116">
        <f t="shared" si="12"/>
        <v>0.4992032543029023</v>
      </c>
    </row>
    <row r="117" spans="1:7" x14ac:dyDescent="0.2">
      <c r="A117">
        <v>107</v>
      </c>
      <c r="B117">
        <f t="shared" si="8"/>
        <v>35.666666666666664</v>
      </c>
      <c r="C117">
        <f t="shared" si="13"/>
        <v>17.833333333333332</v>
      </c>
      <c r="D117">
        <f t="shared" si="9"/>
        <v>8.9166666666666661</v>
      </c>
      <c r="E117">
        <f t="shared" si="10"/>
        <v>0</v>
      </c>
      <c r="F117">
        <f t="shared" si="11"/>
        <v>1.0064340301100034</v>
      </c>
      <c r="G117">
        <f t="shared" si="12"/>
        <v>0.49601189881103214</v>
      </c>
    </row>
    <row r="118" spans="1:7" x14ac:dyDescent="0.2">
      <c r="A118">
        <v>108</v>
      </c>
      <c r="B118">
        <f t="shared" si="8"/>
        <v>36</v>
      </c>
      <c r="C118">
        <f t="shared" si="13"/>
        <v>18</v>
      </c>
      <c r="D118">
        <f t="shared" si="9"/>
        <v>9</v>
      </c>
      <c r="E118">
        <f t="shared" si="10"/>
        <v>59.845076370113752</v>
      </c>
      <c r="F118">
        <f t="shared" si="11"/>
        <v>1.0064340301100034</v>
      </c>
      <c r="G118">
        <f t="shared" si="12"/>
        <v>0.49284094532934059</v>
      </c>
    </row>
    <row r="119" spans="1:7" x14ac:dyDescent="0.2">
      <c r="A119">
        <v>109</v>
      </c>
      <c r="B119">
        <f t="shared" si="8"/>
        <v>36.333333333333336</v>
      </c>
      <c r="C119">
        <f t="shared" si="13"/>
        <v>18.166666666666668</v>
      </c>
      <c r="D119">
        <f t="shared" si="9"/>
        <v>9.0833333333333339</v>
      </c>
      <c r="E119">
        <f t="shared" si="10"/>
        <v>0</v>
      </c>
      <c r="F119">
        <f t="shared" si="11"/>
        <v>1.0064340301100034</v>
      </c>
      <c r="G119">
        <f t="shared" si="12"/>
        <v>0.48969026342985739</v>
      </c>
    </row>
    <row r="120" spans="1:7" x14ac:dyDescent="0.2">
      <c r="A120">
        <v>110</v>
      </c>
      <c r="B120">
        <f t="shared" si="8"/>
        <v>36.666666666666664</v>
      </c>
      <c r="C120">
        <f t="shared" si="13"/>
        <v>18.333333333333332</v>
      </c>
      <c r="D120">
        <f t="shared" si="9"/>
        <v>9.1666666666666661</v>
      </c>
      <c r="E120">
        <f t="shared" si="10"/>
        <v>0</v>
      </c>
      <c r="F120">
        <f t="shared" si="11"/>
        <v>1.0064340301100034</v>
      </c>
      <c r="G120">
        <f t="shared" si="12"/>
        <v>0.48655972351842491</v>
      </c>
    </row>
    <row r="121" spans="1:7" x14ac:dyDescent="0.2">
      <c r="A121">
        <v>111</v>
      </c>
      <c r="B121">
        <f t="shared" si="8"/>
        <v>37</v>
      </c>
      <c r="C121">
        <f t="shared" si="13"/>
        <v>18.5</v>
      </c>
      <c r="D121">
        <f t="shared" si="9"/>
        <v>9.25</v>
      </c>
      <c r="E121">
        <f t="shared" si="10"/>
        <v>59.845076370113752</v>
      </c>
      <c r="F121">
        <f t="shared" si="11"/>
        <v>1.0064340301100034</v>
      </c>
      <c r="G121">
        <f t="shared" si="12"/>
        <v>0.48344919682936777</v>
      </c>
    </row>
    <row r="122" spans="1:7" x14ac:dyDescent="0.2">
      <c r="A122">
        <v>112</v>
      </c>
      <c r="B122">
        <f t="shared" si="8"/>
        <v>37.333333333333336</v>
      </c>
      <c r="C122">
        <f t="shared" si="13"/>
        <v>18.666666666666668</v>
      </c>
      <c r="D122">
        <f t="shared" si="9"/>
        <v>9.3333333333333339</v>
      </c>
      <c r="E122">
        <f t="shared" si="10"/>
        <v>0</v>
      </c>
      <c r="F122">
        <f t="shared" si="11"/>
        <v>1.0064340301100034</v>
      </c>
      <c r="G122">
        <f t="shared" si="12"/>
        <v>0.48035855542019645</v>
      </c>
    </row>
    <row r="123" spans="1:7" x14ac:dyDescent="0.2">
      <c r="A123">
        <v>113</v>
      </c>
      <c r="B123">
        <f t="shared" si="8"/>
        <v>37.666666666666664</v>
      </c>
      <c r="C123">
        <f t="shared" si="13"/>
        <v>18.833333333333332</v>
      </c>
      <c r="D123">
        <f t="shared" si="9"/>
        <v>9.4166666666666661</v>
      </c>
      <c r="E123">
        <f t="shared" si="10"/>
        <v>0</v>
      </c>
      <c r="F123">
        <f t="shared" si="11"/>
        <v>1.0064340301100034</v>
      </c>
      <c r="G123">
        <f t="shared" si="12"/>
        <v>0.47728767216634471</v>
      </c>
    </row>
    <row r="124" spans="1:7" x14ac:dyDescent="0.2">
      <c r="A124">
        <v>114</v>
      </c>
      <c r="B124">
        <f t="shared" si="8"/>
        <v>38</v>
      </c>
      <c r="C124">
        <f t="shared" si="13"/>
        <v>19</v>
      </c>
      <c r="D124">
        <f t="shared" si="9"/>
        <v>9.5</v>
      </c>
      <c r="E124">
        <f t="shared" si="10"/>
        <v>59.845076370113752</v>
      </c>
      <c r="F124">
        <f t="shared" si="11"/>
        <v>1.0064340301100034</v>
      </c>
      <c r="G124">
        <f t="shared" si="12"/>
        <v>0.47423642075594075</v>
      </c>
    </row>
    <row r="125" spans="1:7" x14ac:dyDescent="0.2">
      <c r="A125">
        <v>115</v>
      </c>
      <c r="B125">
        <f t="shared" si="8"/>
        <v>38.333333333333336</v>
      </c>
      <c r="C125">
        <f t="shared" si="13"/>
        <v>19.166666666666668</v>
      </c>
      <c r="D125">
        <f t="shared" si="9"/>
        <v>9.5833333333333339</v>
      </c>
      <c r="E125">
        <f t="shared" si="10"/>
        <v>0</v>
      </c>
      <c r="F125">
        <f t="shared" si="11"/>
        <v>1.0064340301100034</v>
      </c>
      <c r="G125">
        <f t="shared" si="12"/>
        <v>0.47120467568461155</v>
      </c>
    </row>
    <row r="126" spans="1:7" x14ac:dyDescent="0.2">
      <c r="A126">
        <v>116</v>
      </c>
      <c r="B126">
        <f t="shared" si="8"/>
        <v>38.666666666666664</v>
      </c>
      <c r="C126">
        <f t="shared" si="13"/>
        <v>19.333333333333332</v>
      </c>
      <c r="D126">
        <f t="shared" si="9"/>
        <v>9.6666666666666661</v>
      </c>
      <c r="E126">
        <f t="shared" si="10"/>
        <v>0</v>
      </c>
      <c r="F126">
        <f t="shared" si="11"/>
        <v>1.0064340301100034</v>
      </c>
      <c r="G126">
        <f t="shared" si="12"/>
        <v>0.46819231225032087</v>
      </c>
    </row>
    <row r="127" spans="1:7" x14ac:dyDescent="0.2">
      <c r="A127">
        <v>117</v>
      </c>
      <c r="B127">
        <f t="shared" si="8"/>
        <v>39</v>
      </c>
      <c r="C127">
        <f t="shared" si="13"/>
        <v>19.5</v>
      </c>
      <c r="D127">
        <f t="shared" si="9"/>
        <v>9.75</v>
      </c>
      <c r="E127">
        <f t="shared" si="10"/>
        <v>59.845076370113752</v>
      </c>
      <c r="F127">
        <f t="shared" si="11"/>
        <v>1.0064340301100034</v>
      </c>
      <c r="G127">
        <f t="shared" si="12"/>
        <v>0.46519920654823976</v>
      </c>
    </row>
    <row r="128" spans="1:7" x14ac:dyDescent="0.2">
      <c r="A128">
        <v>118</v>
      </c>
      <c r="B128">
        <f t="shared" si="8"/>
        <v>39.333333333333336</v>
      </c>
      <c r="C128">
        <f t="shared" si="13"/>
        <v>19.666666666666668</v>
      </c>
      <c r="D128">
        <f t="shared" si="9"/>
        <v>9.8333333333333339</v>
      </c>
      <c r="E128">
        <f t="shared" si="10"/>
        <v>0</v>
      </c>
      <c r="F128">
        <f t="shared" si="11"/>
        <v>1.0064340301100034</v>
      </c>
      <c r="G128">
        <f t="shared" si="12"/>
        <v>0.46222523546565031</v>
      </c>
    </row>
    <row r="129" spans="1:7" x14ac:dyDescent="0.2">
      <c r="A129">
        <v>119</v>
      </c>
      <c r="B129">
        <f t="shared" si="8"/>
        <v>39.666666666666664</v>
      </c>
      <c r="C129">
        <f t="shared" si="13"/>
        <v>19.833333333333332</v>
      </c>
      <c r="D129">
        <f t="shared" si="9"/>
        <v>9.9166666666666661</v>
      </c>
      <c r="E129">
        <f t="shared" si="10"/>
        <v>0</v>
      </c>
      <c r="F129">
        <f t="shared" si="11"/>
        <v>1.0064340301100034</v>
      </c>
      <c r="G129">
        <f t="shared" si="12"/>
        <v>0.45927027667688164</v>
      </c>
    </row>
    <row r="130" spans="1:7" x14ac:dyDescent="0.2">
      <c r="A130">
        <v>120</v>
      </c>
      <c r="B130">
        <f t="shared" si="8"/>
        <v>40</v>
      </c>
      <c r="C130">
        <f t="shared" si="13"/>
        <v>20</v>
      </c>
      <c r="D130">
        <f t="shared" si="9"/>
        <v>10</v>
      </c>
      <c r="E130">
        <f t="shared" si="10"/>
        <v>59.845076370113752</v>
      </c>
      <c r="F130">
        <f t="shared" si="11"/>
        <v>1.0064340301100034</v>
      </c>
      <c r="G130">
        <f t="shared" si="12"/>
        <v>0.45633420863827834</v>
      </c>
    </row>
    <row r="131" spans="1:7" x14ac:dyDescent="0.2">
      <c r="A131">
        <v>121</v>
      </c>
      <c r="B131">
        <f t="shared" si="8"/>
        <v>40.333333333333336</v>
      </c>
      <c r="C131">
        <f t="shared" si="13"/>
        <v>20.166666666666668</v>
      </c>
      <c r="D131">
        <f t="shared" si="9"/>
        <v>10.083333333333334</v>
      </c>
      <c r="E131">
        <f t="shared" si="10"/>
        <v>39.896717580075837</v>
      </c>
      <c r="F131">
        <f t="shared" si="11"/>
        <v>1.0064340301100034</v>
      </c>
      <c r="G131">
        <f t="shared" si="12"/>
        <v>0.45341691058320127</v>
      </c>
    </row>
    <row r="132" spans="1:7" x14ac:dyDescent="0.2">
      <c r="A132">
        <v>122</v>
      </c>
      <c r="B132">
        <f t="shared" si="8"/>
        <v>40.666666666666664</v>
      </c>
      <c r="C132">
        <f t="shared" si="13"/>
        <v>20.333333333333332</v>
      </c>
      <c r="D132">
        <f t="shared" si="9"/>
        <v>10.166666666666666</v>
      </c>
      <c r="E132">
        <f t="shared" si="10"/>
        <v>39.896717580075837</v>
      </c>
      <c r="F132">
        <f t="shared" si="11"/>
        <v>1.0064340301100034</v>
      </c>
      <c r="G132">
        <f t="shared" si="12"/>
        <v>0.45051826251706006</v>
      </c>
    </row>
    <row r="133" spans="1:7" x14ac:dyDescent="0.2">
      <c r="A133">
        <v>123</v>
      </c>
      <c r="B133">
        <f t="shared" si="8"/>
        <v>41</v>
      </c>
      <c r="C133">
        <f t="shared" si="13"/>
        <v>20.5</v>
      </c>
      <c r="D133">
        <f t="shared" si="9"/>
        <v>10.25</v>
      </c>
      <c r="E133">
        <f t="shared" si="10"/>
        <v>39.896717580075837</v>
      </c>
      <c r="F133">
        <f t="shared" si="11"/>
        <v>1.0064340301100034</v>
      </c>
      <c r="G133">
        <f t="shared" si="12"/>
        <v>0.44763814521237755</v>
      </c>
    </row>
    <row r="134" spans="1:7" x14ac:dyDescent="0.2">
      <c r="A134">
        <v>124</v>
      </c>
      <c r="B134">
        <f t="shared" si="8"/>
        <v>41.333333333333336</v>
      </c>
      <c r="C134">
        <f t="shared" si="13"/>
        <v>20.666666666666668</v>
      </c>
      <c r="D134">
        <f t="shared" si="9"/>
        <v>10.333333333333334</v>
      </c>
      <c r="E134">
        <f t="shared" si="10"/>
        <v>39.896717580075837</v>
      </c>
      <c r="F134">
        <f t="shared" si="11"/>
        <v>1.0064340301100034</v>
      </c>
      <c r="G134">
        <f t="shared" si="12"/>
        <v>0.44477644020388563</v>
      </c>
    </row>
    <row r="135" spans="1:7" x14ac:dyDescent="0.2">
      <c r="A135">
        <v>125</v>
      </c>
      <c r="B135">
        <f t="shared" si="8"/>
        <v>41.666666666666664</v>
      </c>
      <c r="C135">
        <f t="shared" si="13"/>
        <v>20.833333333333332</v>
      </c>
      <c r="D135">
        <f t="shared" si="9"/>
        <v>10.416666666666666</v>
      </c>
      <c r="E135">
        <f t="shared" si="10"/>
        <v>39.896717580075837</v>
      </c>
      <c r="F135">
        <f t="shared" si="11"/>
        <v>1.0064340301100034</v>
      </c>
      <c r="G135">
        <f t="shared" si="12"/>
        <v>0.44193302978365256</v>
      </c>
    </row>
    <row r="136" spans="1:7" x14ac:dyDescent="0.2">
      <c r="A136">
        <v>126</v>
      </c>
      <c r="B136">
        <f t="shared" si="8"/>
        <v>42</v>
      </c>
      <c r="C136">
        <f t="shared" si="13"/>
        <v>21</v>
      </c>
      <c r="D136">
        <f t="shared" si="9"/>
        <v>10.5</v>
      </c>
      <c r="E136">
        <f t="shared" si="10"/>
        <v>39.896717580075837</v>
      </c>
      <c r="F136">
        <f t="shared" si="11"/>
        <v>1.0064340301100034</v>
      </c>
      <c r="G136">
        <f t="shared" si="12"/>
        <v>0.43910779699624147</v>
      </c>
    </row>
    <row r="137" spans="1:7" x14ac:dyDescent="0.2">
      <c r="A137">
        <v>127</v>
      </c>
      <c r="B137">
        <f t="shared" si="8"/>
        <v>42.333333333333336</v>
      </c>
      <c r="C137">
        <f t="shared" si="13"/>
        <v>21.166666666666668</v>
      </c>
      <c r="D137">
        <f t="shared" si="9"/>
        <v>10.583333333333334</v>
      </c>
      <c r="E137">
        <f t="shared" si="10"/>
        <v>39.896717580075837</v>
      </c>
      <c r="F137">
        <f t="shared" si="11"/>
        <v>1.0064340301100034</v>
      </c>
      <c r="G137">
        <f t="shared" si="12"/>
        <v>0.4363006256338996</v>
      </c>
    </row>
    <row r="138" spans="1:7" x14ac:dyDescent="0.2">
      <c r="A138">
        <v>128</v>
      </c>
      <c r="B138">
        <f t="shared" si="8"/>
        <v>42.666666666666664</v>
      </c>
      <c r="C138">
        <f t="shared" ref="C138:C169" si="14">A138/6</f>
        <v>21.333333333333332</v>
      </c>
      <c r="D138">
        <f t="shared" si="9"/>
        <v>10.666666666666666</v>
      </c>
      <c r="E138">
        <f t="shared" si="10"/>
        <v>39.896717580075837</v>
      </c>
      <c r="F138">
        <f t="shared" si="11"/>
        <v>1.0064340301100034</v>
      </c>
      <c r="G138">
        <f t="shared" si="12"/>
        <v>0.43351140023177859</v>
      </c>
    </row>
    <row r="139" spans="1:7" x14ac:dyDescent="0.2">
      <c r="A139">
        <v>129</v>
      </c>
      <c r="B139">
        <f t="shared" ref="B139:B190" si="15">A139/3</f>
        <v>43</v>
      </c>
      <c r="C139">
        <f t="shared" si="14"/>
        <v>21.5</v>
      </c>
      <c r="D139">
        <f t="shared" ref="D139:D190" si="16">A139/12</f>
        <v>10.75</v>
      </c>
      <c r="E139">
        <f t="shared" ref="E139:E190" si="17">IF(D139=$D$10, 0, IF(AND(D139&lt;=$C$4,INT(C139)=C139),$C$3/$C$6, IF(AND($C$4&lt;D139, D139&lt;=$D$4,INT(B139)=B139), $D$3/$D$6, IF(D139&gt;$D$4, $E$3/$E$6, 0))))</f>
        <v>39.896717580075837</v>
      </c>
      <c r="F139">
        <f t="shared" ref="F139:F190" si="18">IF(D139&lt;=$L$1, (1+$L$2/$L$4)^($L$4/12), IF(D139&lt;=$M$1, (1+$M$2/$M$4)^($M$4/12), (1+$N$2)^(1/12)))</f>
        <v>1.0064340301100034</v>
      </c>
      <c r="G139">
        <f t="shared" si="12"/>
        <v>0.43074000606318497</v>
      </c>
    </row>
    <row r="140" spans="1:7" x14ac:dyDescent="0.2">
      <c r="A140">
        <v>130</v>
      </c>
      <c r="B140">
        <f t="shared" si="15"/>
        <v>43.333333333333336</v>
      </c>
      <c r="C140">
        <f t="shared" si="14"/>
        <v>21.666666666666668</v>
      </c>
      <c r="D140">
        <f t="shared" si="16"/>
        <v>10.833333333333334</v>
      </c>
      <c r="E140">
        <f t="shared" si="17"/>
        <v>39.896717580075837</v>
      </c>
      <c r="F140">
        <f t="shared" si="18"/>
        <v>1.0064340301100034</v>
      </c>
      <c r="G140">
        <f t="shared" ref="G140:G190" si="19">F140^(-1)*G139</f>
        <v>0.4279863291348614</v>
      </c>
    </row>
    <row r="141" spans="1:7" x14ac:dyDescent="0.2">
      <c r="A141">
        <v>131</v>
      </c>
      <c r="B141">
        <f t="shared" si="15"/>
        <v>43.666666666666664</v>
      </c>
      <c r="C141">
        <f t="shared" si="14"/>
        <v>21.833333333333332</v>
      </c>
      <c r="D141">
        <f t="shared" si="16"/>
        <v>10.916666666666666</v>
      </c>
      <c r="E141">
        <f t="shared" si="17"/>
        <v>39.896717580075837</v>
      </c>
      <c r="F141">
        <f t="shared" si="18"/>
        <v>1.0064340301100034</v>
      </c>
      <c r="G141">
        <f t="shared" si="19"/>
        <v>0.42525025618229784</v>
      </c>
    </row>
    <row r="142" spans="1:7" x14ac:dyDescent="0.2">
      <c r="A142">
        <v>132</v>
      </c>
      <c r="B142">
        <f t="shared" si="15"/>
        <v>44</v>
      </c>
      <c r="C142">
        <f t="shared" si="14"/>
        <v>22</v>
      </c>
      <c r="D142">
        <f t="shared" si="16"/>
        <v>11</v>
      </c>
      <c r="E142">
        <f t="shared" si="17"/>
        <v>39.896717580075837</v>
      </c>
      <c r="F142">
        <f t="shared" si="18"/>
        <v>1.0064340301100034</v>
      </c>
      <c r="G142">
        <f t="shared" si="19"/>
        <v>0.42253167466507258</v>
      </c>
    </row>
    <row r="143" spans="1:7" x14ac:dyDescent="0.2">
      <c r="A143">
        <v>133</v>
      </c>
      <c r="B143">
        <f t="shared" si="15"/>
        <v>44.333333333333336</v>
      </c>
      <c r="C143">
        <f t="shared" si="14"/>
        <v>22.166666666666668</v>
      </c>
      <c r="D143">
        <f t="shared" si="16"/>
        <v>11.083333333333334</v>
      </c>
      <c r="E143">
        <f t="shared" si="17"/>
        <v>39.896717580075837</v>
      </c>
      <c r="F143">
        <f t="shared" si="18"/>
        <v>1.0064340301100034</v>
      </c>
      <c r="G143">
        <f t="shared" si="19"/>
        <v>0.41983047276222346</v>
      </c>
    </row>
    <row r="144" spans="1:7" x14ac:dyDescent="0.2">
      <c r="A144">
        <v>134</v>
      </c>
      <c r="B144">
        <f t="shared" si="15"/>
        <v>44.666666666666664</v>
      </c>
      <c r="C144">
        <f t="shared" si="14"/>
        <v>22.333333333333332</v>
      </c>
      <c r="D144">
        <f t="shared" si="16"/>
        <v>11.166666666666666</v>
      </c>
      <c r="E144">
        <f t="shared" si="17"/>
        <v>39.896717580075837</v>
      </c>
      <c r="F144">
        <f t="shared" si="18"/>
        <v>1.0064340301100034</v>
      </c>
      <c r="G144">
        <f t="shared" si="19"/>
        <v>0.41714653936764828</v>
      </c>
    </row>
    <row r="145" spans="1:7" x14ac:dyDescent="0.2">
      <c r="A145">
        <v>135</v>
      </c>
      <c r="B145">
        <f t="shared" si="15"/>
        <v>45</v>
      </c>
      <c r="C145">
        <f t="shared" si="14"/>
        <v>22.5</v>
      </c>
      <c r="D145">
        <f t="shared" si="16"/>
        <v>11.25</v>
      </c>
      <c r="E145">
        <f t="shared" si="17"/>
        <v>39.896717580075837</v>
      </c>
      <c r="F145">
        <f t="shared" si="18"/>
        <v>1.0064340301100034</v>
      </c>
      <c r="G145">
        <f t="shared" si="19"/>
        <v>0.41447976408553483</v>
      </c>
    </row>
    <row r="146" spans="1:7" x14ac:dyDescent="0.2">
      <c r="A146">
        <v>136</v>
      </c>
      <c r="B146">
        <f t="shared" si="15"/>
        <v>45.333333333333336</v>
      </c>
      <c r="C146">
        <f t="shared" si="14"/>
        <v>22.666666666666668</v>
      </c>
      <c r="D146">
        <f t="shared" si="16"/>
        <v>11.333333333333334</v>
      </c>
      <c r="E146">
        <f t="shared" si="17"/>
        <v>39.896717580075837</v>
      </c>
      <c r="F146">
        <f t="shared" si="18"/>
        <v>1.0064340301100034</v>
      </c>
      <c r="G146">
        <f t="shared" si="19"/>
        <v>0.41183003722582007</v>
      </c>
    </row>
    <row r="147" spans="1:7" x14ac:dyDescent="0.2">
      <c r="A147">
        <v>137</v>
      </c>
      <c r="B147">
        <f t="shared" si="15"/>
        <v>45.666666666666664</v>
      </c>
      <c r="C147">
        <f t="shared" si="14"/>
        <v>22.833333333333332</v>
      </c>
      <c r="D147">
        <f t="shared" si="16"/>
        <v>11.416666666666666</v>
      </c>
      <c r="E147">
        <f t="shared" si="17"/>
        <v>39.896717580075837</v>
      </c>
      <c r="F147">
        <f t="shared" si="18"/>
        <v>1.0064340301100034</v>
      </c>
      <c r="G147">
        <f t="shared" si="19"/>
        <v>0.40919724979967831</v>
      </c>
    </row>
    <row r="148" spans="1:7" x14ac:dyDescent="0.2">
      <c r="A148">
        <v>138</v>
      </c>
      <c r="B148">
        <f t="shared" si="15"/>
        <v>46</v>
      </c>
      <c r="C148">
        <f t="shared" si="14"/>
        <v>23</v>
      </c>
      <c r="D148">
        <f t="shared" si="16"/>
        <v>11.5</v>
      </c>
      <c r="E148">
        <f t="shared" si="17"/>
        <v>39.896717580075837</v>
      </c>
      <c r="F148">
        <f t="shared" si="18"/>
        <v>1.0064340301100034</v>
      </c>
      <c r="G148">
        <f t="shared" si="19"/>
        <v>0.40658129351503841</v>
      </c>
    </row>
    <row r="149" spans="1:7" x14ac:dyDescent="0.2">
      <c r="A149">
        <v>139</v>
      </c>
      <c r="B149">
        <f t="shared" si="15"/>
        <v>46.333333333333336</v>
      </c>
      <c r="C149">
        <f t="shared" si="14"/>
        <v>23.166666666666668</v>
      </c>
      <c r="D149">
        <f t="shared" si="16"/>
        <v>11.583333333333334</v>
      </c>
      <c r="E149">
        <f t="shared" si="17"/>
        <v>39.896717580075837</v>
      </c>
      <c r="F149">
        <f t="shared" si="18"/>
        <v>1.0064340301100034</v>
      </c>
      <c r="G149">
        <f t="shared" si="19"/>
        <v>0.40398206077212928</v>
      </c>
    </row>
    <row r="150" spans="1:7" x14ac:dyDescent="0.2">
      <c r="A150">
        <v>140</v>
      </c>
      <c r="B150">
        <f t="shared" si="15"/>
        <v>46.666666666666664</v>
      </c>
      <c r="C150">
        <f t="shared" si="14"/>
        <v>23.333333333333332</v>
      </c>
      <c r="D150">
        <f t="shared" si="16"/>
        <v>11.666666666666666</v>
      </c>
      <c r="E150">
        <f t="shared" si="17"/>
        <v>39.896717580075837</v>
      </c>
      <c r="F150">
        <f t="shared" si="18"/>
        <v>1.0064340301100034</v>
      </c>
      <c r="G150">
        <f t="shared" si="19"/>
        <v>0.40139944465905425</v>
      </c>
    </row>
    <row r="151" spans="1:7" x14ac:dyDescent="0.2">
      <c r="A151">
        <v>141</v>
      </c>
      <c r="B151">
        <f t="shared" si="15"/>
        <v>47</v>
      </c>
      <c r="C151">
        <f t="shared" si="14"/>
        <v>23.5</v>
      </c>
      <c r="D151">
        <f t="shared" si="16"/>
        <v>11.75</v>
      </c>
      <c r="E151">
        <f t="shared" si="17"/>
        <v>39.896717580075837</v>
      </c>
      <c r="F151">
        <f t="shared" si="18"/>
        <v>1.0064340301100034</v>
      </c>
      <c r="G151">
        <f t="shared" si="19"/>
        <v>0.39883333894739353</v>
      </c>
    </row>
    <row r="152" spans="1:7" x14ac:dyDescent="0.2">
      <c r="A152">
        <v>142</v>
      </c>
      <c r="B152">
        <f t="shared" si="15"/>
        <v>47.333333333333336</v>
      </c>
      <c r="C152">
        <f t="shared" si="14"/>
        <v>23.666666666666668</v>
      </c>
      <c r="D152">
        <f t="shared" si="16"/>
        <v>11.833333333333334</v>
      </c>
      <c r="E152">
        <f t="shared" si="17"/>
        <v>39.896717580075837</v>
      </c>
      <c r="F152">
        <f t="shared" si="18"/>
        <v>1.0064340301100034</v>
      </c>
      <c r="G152">
        <f t="shared" si="19"/>
        <v>0.39628363808783468</v>
      </c>
    </row>
    <row r="153" spans="1:7" x14ac:dyDescent="0.2">
      <c r="A153">
        <v>143</v>
      </c>
      <c r="B153">
        <f t="shared" si="15"/>
        <v>47.666666666666664</v>
      </c>
      <c r="C153">
        <f t="shared" si="14"/>
        <v>23.833333333333332</v>
      </c>
      <c r="D153">
        <f t="shared" si="16"/>
        <v>11.916666666666666</v>
      </c>
      <c r="E153">
        <f t="shared" si="17"/>
        <v>39.896717580075837</v>
      </c>
      <c r="F153">
        <f t="shared" si="18"/>
        <v>1.0064340301100034</v>
      </c>
      <c r="G153">
        <f t="shared" si="19"/>
        <v>0.39375023720583135</v>
      </c>
    </row>
    <row r="154" spans="1:7" x14ac:dyDescent="0.2">
      <c r="A154">
        <v>144</v>
      </c>
      <c r="B154">
        <f t="shared" si="15"/>
        <v>48</v>
      </c>
      <c r="C154">
        <f t="shared" si="14"/>
        <v>24</v>
      </c>
      <c r="D154">
        <f t="shared" si="16"/>
        <v>12</v>
      </c>
      <c r="E154">
        <f t="shared" si="17"/>
        <v>39.896717580075837</v>
      </c>
      <c r="F154">
        <f t="shared" si="18"/>
        <v>1.0064340301100034</v>
      </c>
      <c r="G154">
        <f t="shared" si="19"/>
        <v>0.39123303209728943</v>
      </c>
    </row>
    <row r="155" spans="1:7" x14ac:dyDescent="0.2">
      <c r="A155">
        <v>145</v>
      </c>
      <c r="B155">
        <f t="shared" si="15"/>
        <v>48.333333333333336</v>
      </c>
      <c r="C155">
        <f t="shared" si="14"/>
        <v>24.166666666666668</v>
      </c>
      <c r="D155">
        <f t="shared" si="16"/>
        <v>12.083333333333334</v>
      </c>
      <c r="E155">
        <f t="shared" si="17"/>
        <v>39.896717580075837</v>
      </c>
      <c r="F155">
        <f t="shared" si="18"/>
        <v>1.0064340301100034</v>
      </c>
      <c r="G155">
        <f t="shared" si="19"/>
        <v>0.38873191922428096</v>
      </c>
    </row>
    <row r="156" spans="1:7" x14ac:dyDescent="0.2">
      <c r="A156">
        <v>146</v>
      </c>
      <c r="B156">
        <f t="shared" si="15"/>
        <v>48.666666666666664</v>
      </c>
      <c r="C156">
        <f t="shared" si="14"/>
        <v>24.333333333333332</v>
      </c>
      <c r="D156">
        <f t="shared" si="16"/>
        <v>12.166666666666666</v>
      </c>
      <c r="E156">
        <f t="shared" si="17"/>
        <v>39.896717580075837</v>
      </c>
      <c r="F156">
        <f t="shared" si="18"/>
        <v>1.0064340301100034</v>
      </c>
      <c r="G156">
        <f t="shared" si="19"/>
        <v>0.38624679571078541</v>
      </c>
    </row>
    <row r="157" spans="1:7" x14ac:dyDescent="0.2">
      <c r="A157">
        <v>147</v>
      </c>
      <c r="B157">
        <f t="shared" si="15"/>
        <v>49</v>
      </c>
      <c r="C157">
        <f t="shared" si="14"/>
        <v>24.5</v>
      </c>
      <c r="D157">
        <f t="shared" si="16"/>
        <v>12.25</v>
      </c>
      <c r="E157">
        <f t="shared" si="17"/>
        <v>39.896717580075837</v>
      </c>
      <c r="F157">
        <f t="shared" si="18"/>
        <v>1.0064340301100034</v>
      </c>
      <c r="G157">
        <f t="shared" si="19"/>
        <v>0.38377755933845814</v>
      </c>
    </row>
    <row r="158" spans="1:7" x14ac:dyDescent="0.2">
      <c r="A158">
        <v>148</v>
      </c>
      <c r="B158">
        <f t="shared" si="15"/>
        <v>49.333333333333336</v>
      </c>
      <c r="C158">
        <f t="shared" si="14"/>
        <v>24.666666666666668</v>
      </c>
      <c r="D158">
        <f t="shared" si="16"/>
        <v>12.333333333333334</v>
      </c>
      <c r="E158">
        <f t="shared" si="17"/>
        <v>39.896717580075837</v>
      </c>
      <c r="F158">
        <f t="shared" si="18"/>
        <v>1.0064340301100034</v>
      </c>
      <c r="G158">
        <f t="shared" si="19"/>
        <v>0.38132410854242593</v>
      </c>
    </row>
    <row r="159" spans="1:7" x14ac:dyDescent="0.2">
      <c r="A159">
        <v>149</v>
      </c>
      <c r="B159">
        <f t="shared" si="15"/>
        <v>49.666666666666664</v>
      </c>
      <c r="C159">
        <f t="shared" si="14"/>
        <v>24.833333333333332</v>
      </c>
      <c r="D159">
        <f t="shared" si="16"/>
        <v>12.416666666666666</v>
      </c>
      <c r="E159">
        <f t="shared" si="17"/>
        <v>39.896717580075837</v>
      </c>
      <c r="F159">
        <f t="shared" si="18"/>
        <v>1.0064340301100034</v>
      </c>
      <c r="G159">
        <f t="shared" si="19"/>
        <v>0.3788863424071095</v>
      </c>
    </row>
    <row r="160" spans="1:7" x14ac:dyDescent="0.2">
      <c r="A160">
        <v>150</v>
      </c>
      <c r="B160">
        <f t="shared" si="15"/>
        <v>50</v>
      </c>
      <c r="C160">
        <f t="shared" si="14"/>
        <v>25</v>
      </c>
      <c r="D160">
        <f t="shared" si="16"/>
        <v>12.5</v>
      </c>
      <c r="E160">
        <f t="shared" si="17"/>
        <v>39.896717580075837</v>
      </c>
      <c r="F160">
        <f t="shared" si="18"/>
        <v>1.0064340301100034</v>
      </c>
      <c r="G160">
        <f t="shared" si="19"/>
        <v>0.37646416066207256</v>
      </c>
    </row>
    <row r="161" spans="1:7" x14ac:dyDescent="0.2">
      <c r="A161">
        <v>151</v>
      </c>
      <c r="B161">
        <f t="shared" si="15"/>
        <v>50.333333333333336</v>
      </c>
      <c r="C161">
        <f t="shared" si="14"/>
        <v>25.166666666666668</v>
      </c>
      <c r="D161">
        <f t="shared" si="16"/>
        <v>12.583333333333334</v>
      </c>
      <c r="E161">
        <f t="shared" si="17"/>
        <v>39.896717580075837</v>
      </c>
      <c r="F161">
        <f t="shared" si="18"/>
        <v>1.0064340301100034</v>
      </c>
      <c r="G161">
        <f t="shared" si="19"/>
        <v>0.37405746367789744</v>
      </c>
    </row>
    <row r="162" spans="1:7" x14ac:dyDescent="0.2">
      <c r="A162">
        <v>152</v>
      </c>
      <c r="B162">
        <f t="shared" si="15"/>
        <v>50.666666666666664</v>
      </c>
      <c r="C162">
        <f t="shared" si="14"/>
        <v>25.333333333333332</v>
      </c>
      <c r="D162">
        <f t="shared" si="16"/>
        <v>12.666666666666666</v>
      </c>
      <c r="E162">
        <f t="shared" si="17"/>
        <v>39.896717580075837</v>
      </c>
      <c r="F162">
        <f t="shared" si="18"/>
        <v>1.0064340301100034</v>
      </c>
      <c r="G162">
        <f t="shared" si="19"/>
        <v>0.37166615246208723</v>
      </c>
    </row>
    <row r="163" spans="1:7" x14ac:dyDescent="0.2">
      <c r="A163">
        <v>153</v>
      </c>
      <c r="B163">
        <f t="shared" si="15"/>
        <v>51</v>
      </c>
      <c r="C163">
        <f t="shared" si="14"/>
        <v>25.5</v>
      </c>
      <c r="D163">
        <f t="shared" si="16"/>
        <v>12.75</v>
      </c>
      <c r="E163">
        <f t="shared" si="17"/>
        <v>39.896717580075837</v>
      </c>
      <c r="F163">
        <f t="shared" si="18"/>
        <v>1.0064340301100034</v>
      </c>
      <c r="G163">
        <f t="shared" si="19"/>
        <v>0.36929012865499394</v>
      </c>
    </row>
    <row r="164" spans="1:7" x14ac:dyDescent="0.2">
      <c r="A164">
        <v>154</v>
      </c>
      <c r="B164">
        <f t="shared" si="15"/>
        <v>51.333333333333336</v>
      </c>
      <c r="C164">
        <f t="shared" si="14"/>
        <v>25.666666666666668</v>
      </c>
      <c r="D164">
        <f t="shared" si="16"/>
        <v>12.833333333333334</v>
      </c>
      <c r="E164">
        <f t="shared" si="17"/>
        <v>39.896717580075837</v>
      </c>
      <c r="F164">
        <f t="shared" si="18"/>
        <v>1.0064340301100034</v>
      </c>
      <c r="G164">
        <f t="shared" si="19"/>
        <v>0.36692929452577278</v>
      </c>
    </row>
    <row r="165" spans="1:7" x14ac:dyDescent="0.2">
      <c r="A165">
        <v>155</v>
      </c>
      <c r="B165">
        <f t="shared" si="15"/>
        <v>51.666666666666664</v>
      </c>
      <c r="C165">
        <f t="shared" si="14"/>
        <v>25.833333333333332</v>
      </c>
      <c r="D165">
        <f t="shared" si="16"/>
        <v>12.916666666666666</v>
      </c>
      <c r="E165">
        <f t="shared" si="17"/>
        <v>39.896717580075837</v>
      </c>
      <c r="F165">
        <f t="shared" si="18"/>
        <v>1.0064340301100034</v>
      </c>
      <c r="G165">
        <f t="shared" si="19"/>
        <v>0.36458355296836231</v>
      </c>
    </row>
    <row r="166" spans="1:7" x14ac:dyDescent="0.2">
      <c r="A166">
        <v>156</v>
      </c>
      <c r="B166">
        <f t="shared" si="15"/>
        <v>52</v>
      </c>
      <c r="C166">
        <f t="shared" si="14"/>
        <v>26</v>
      </c>
      <c r="D166">
        <f t="shared" si="16"/>
        <v>13</v>
      </c>
      <c r="E166">
        <f t="shared" si="17"/>
        <v>39.896717580075837</v>
      </c>
      <c r="F166">
        <f t="shared" si="18"/>
        <v>1.0064340301100034</v>
      </c>
      <c r="G166">
        <f t="shared" si="19"/>
        <v>0.36225280749749017</v>
      </c>
    </row>
    <row r="167" spans="1:7" x14ac:dyDescent="0.2">
      <c r="A167">
        <v>157</v>
      </c>
      <c r="B167">
        <f t="shared" si="15"/>
        <v>52.333333333333336</v>
      </c>
      <c r="C167">
        <f t="shared" si="14"/>
        <v>26.166666666666668</v>
      </c>
      <c r="D167">
        <f t="shared" si="16"/>
        <v>13.083333333333334</v>
      </c>
      <c r="E167">
        <f t="shared" si="17"/>
        <v>39.896717580075837</v>
      </c>
      <c r="F167">
        <f t="shared" si="18"/>
        <v>1.0064340301100034</v>
      </c>
      <c r="G167">
        <f t="shared" si="19"/>
        <v>0.35993696224470456</v>
      </c>
    </row>
    <row r="168" spans="1:7" x14ac:dyDescent="0.2">
      <c r="A168">
        <v>158</v>
      </c>
      <c r="B168">
        <f t="shared" si="15"/>
        <v>52.666666666666664</v>
      </c>
      <c r="C168">
        <f t="shared" si="14"/>
        <v>26.333333333333332</v>
      </c>
      <c r="D168">
        <f t="shared" si="16"/>
        <v>13.166666666666666</v>
      </c>
      <c r="E168">
        <f t="shared" si="17"/>
        <v>39.896717580075837</v>
      </c>
      <c r="F168">
        <f t="shared" si="18"/>
        <v>1.0064340301100034</v>
      </c>
      <c r="G168">
        <f t="shared" si="19"/>
        <v>0.35763592195443089</v>
      </c>
    </row>
    <row r="169" spans="1:7" x14ac:dyDescent="0.2">
      <c r="A169">
        <v>159</v>
      </c>
      <c r="B169">
        <f t="shared" si="15"/>
        <v>53</v>
      </c>
      <c r="C169">
        <f t="shared" si="14"/>
        <v>26.5</v>
      </c>
      <c r="D169">
        <f t="shared" si="16"/>
        <v>13.25</v>
      </c>
      <c r="E169">
        <f t="shared" si="17"/>
        <v>39.896717580075837</v>
      </c>
      <c r="F169">
        <f t="shared" si="18"/>
        <v>1.0064340301100034</v>
      </c>
      <c r="G169">
        <f t="shared" si="19"/>
        <v>0.35534959198005378</v>
      </c>
    </row>
    <row r="170" spans="1:7" x14ac:dyDescent="0.2">
      <c r="A170">
        <v>160</v>
      </c>
      <c r="B170">
        <f t="shared" si="15"/>
        <v>53.333333333333336</v>
      </c>
      <c r="C170">
        <f t="shared" ref="C170:C190" si="20">A170/6</f>
        <v>26.666666666666668</v>
      </c>
      <c r="D170">
        <f t="shared" si="16"/>
        <v>13.333333333333334</v>
      </c>
      <c r="E170">
        <f t="shared" si="17"/>
        <v>39.896717580075837</v>
      </c>
      <c r="F170">
        <f t="shared" si="18"/>
        <v>1.0064340301100034</v>
      </c>
      <c r="G170">
        <f t="shared" si="19"/>
        <v>0.35307787828002396</v>
      </c>
    </row>
    <row r="171" spans="1:7" x14ac:dyDescent="0.2">
      <c r="A171">
        <v>161</v>
      </c>
      <c r="B171">
        <f t="shared" si="15"/>
        <v>53.666666666666664</v>
      </c>
      <c r="C171">
        <f t="shared" si="20"/>
        <v>26.833333333333332</v>
      </c>
      <c r="D171">
        <f t="shared" si="16"/>
        <v>13.416666666666666</v>
      </c>
      <c r="E171">
        <f t="shared" si="17"/>
        <v>39.896717580075837</v>
      </c>
      <c r="F171">
        <f t="shared" si="18"/>
        <v>1.0064340301100034</v>
      </c>
      <c r="G171">
        <f t="shared" si="19"/>
        <v>0.35082068741399025</v>
      </c>
    </row>
    <row r="172" spans="1:7" x14ac:dyDescent="0.2">
      <c r="A172">
        <v>162</v>
      </c>
      <c r="B172">
        <f t="shared" si="15"/>
        <v>54</v>
      </c>
      <c r="C172">
        <f t="shared" si="20"/>
        <v>27</v>
      </c>
      <c r="D172">
        <f t="shared" si="16"/>
        <v>13.5</v>
      </c>
      <c r="E172">
        <f t="shared" si="17"/>
        <v>39.896717580075837</v>
      </c>
      <c r="F172">
        <f t="shared" si="18"/>
        <v>1.0064340301100034</v>
      </c>
      <c r="G172">
        <f t="shared" si="19"/>
        <v>0.34857792653895603</v>
      </c>
    </row>
    <row r="173" spans="1:7" x14ac:dyDescent="0.2">
      <c r="A173">
        <v>163</v>
      </c>
      <c r="B173">
        <f t="shared" si="15"/>
        <v>54.333333333333336</v>
      </c>
      <c r="C173">
        <f t="shared" si="20"/>
        <v>27.166666666666668</v>
      </c>
      <c r="D173">
        <f t="shared" si="16"/>
        <v>13.583333333333334</v>
      </c>
      <c r="E173">
        <f t="shared" si="17"/>
        <v>39.896717580075837</v>
      </c>
      <c r="F173">
        <f t="shared" si="18"/>
        <v>1.0064340301100034</v>
      </c>
      <c r="G173">
        <f t="shared" si="19"/>
        <v>0.34634950340546056</v>
      </c>
    </row>
    <row r="174" spans="1:7" x14ac:dyDescent="0.2">
      <c r="A174">
        <v>164</v>
      </c>
      <c r="B174">
        <f t="shared" si="15"/>
        <v>54.666666666666664</v>
      </c>
      <c r="C174">
        <f t="shared" si="20"/>
        <v>27.333333333333332</v>
      </c>
      <c r="D174">
        <f t="shared" si="16"/>
        <v>13.666666666666666</v>
      </c>
      <c r="E174">
        <f t="shared" si="17"/>
        <v>39.896717580075837</v>
      </c>
      <c r="F174">
        <f t="shared" si="18"/>
        <v>1.0064340301100034</v>
      </c>
      <c r="G174">
        <f t="shared" si="19"/>
        <v>0.34413532635378447</v>
      </c>
    </row>
    <row r="175" spans="1:7" x14ac:dyDescent="0.2">
      <c r="A175">
        <v>165</v>
      </c>
      <c r="B175">
        <f t="shared" si="15"/>
        <v>55</v>
      </c>
      <c r="C175">
        <f t="shared" si="20"/>
        <v>27.5</v>
      </c>
      <c r="D175">
        <f t="shared" si="16"/>
        <v>13.75</v>
      </c>
      <c r="E175">
        <f t="shared" si="17"/>
        <v>39.896717580075837</v>
      </c>
      <c r="F175">
        <f t="shared" si="18"/>
        <v>1.0064340301100034</v>
      </c>
      <c r="G175">
        <f t="shared" si="19"/>
        <v>0.3419353043101796</v>
      </c>
    </row>
    <row r="176" spans="1:7" x14ac:dyDescent="0.2">
      <c r="A176">
        <v>166</v>
      </c>
      <c r="B176">
        <f t="shared" si="15"/>
        <v>55.333333333333336</v>
      </c>
      <c r="C176">
        <f t="shared" si="20"/>
        <v>27.666666666666668</v>
      </c>
      <c r="D176">
        <f t="shared" si="16"/>
        <v>13.833333333333334</v>
      </c>
      <c r="E176">
        <f t="shared" si="17"/>
        <v>39.896717580075837</v>
      </c>
      <c r="F176">
        <f t="shared" si="18"/>
        <v>1.0064340301100034</v>
      </c>
      <c r="G176">
        <f t="shared" si="19"/>
        <v>0.33974934678312296</v>
      </c>
    </row>
    <row r="177" spans="1:7" x14ac:dyDescent="0.2">
      <c r="A177">
        <v>167</v>
      </c>
      <c r="B177">
        <f t="shared" si="15"/>
        <v>55.666666666666664</v>
      </c>
      <c r="C177">
        <f t="shared" si="20"/>
        <v>27.833333333333332</v>
      </c>
      <c r="D177">
        <f t="shared" si="16"/>
        <v>13.916666666666666</v>
      </c>
      <c r="E177">
        <f t="shared" si="17"/>
        <v>39.896717580075837</v>
      </c>
      <c r="F177">
        <f t="shared" si="18"/>
        <v>1.0064340301100034</v>
      </c>
      <c r="G177">
        <f t="shared" si="19"/>
        <v>0.33757736385959475</v>
      </c>
    </row>
    <row r="178" spans="1:7" x14ac:dyDescent="0.2">
      <c r="A178">
        <v>168</v>
      </c>
      <c r="B178">
        <f t="shared" si="15"/>
        <v>56</v>
      </c>
      <c r="C178">
        <f t="shared" si="20"/>
        <v>28</v>
      </c>
      <c r="D178">
        <f t="shared" si="16"/>
        <v>14</v>
      </c>
      <c r="E178">
        <f t="shared" si="17"/>
        <v>39.896717580075837</v>
      </c>
      <c r="F178">
        <f t="shared" si="18"/>
        <v>1.0064340301100034</v>
      </c>
      <c r="G178">
        <f t="shared" si="19"/>
        <v>0.3354192662013798</v>
      </c>
    </row>
    <row r="179" spans="1:7" x14ac:dyDescent="0.2">
      <c r="A179">
        <v>169</v>
      </c>
      <c r="B179">
        <f t="shared" si="15"/>
        <v>56.333333333333336</v>
      </c>
      <c r="C179">
        <f t="shared" si="20"/>
        <v>28.166666666666668</v>
      </c>
      <c r="D179">
        <f t="shared" si="16"/>
        <v>14.083333333333334</v>
      </c>
      <c r="E179">
        <f t="shared" si="17"/>
        <v>39.896717580075837</v>
      </c>
      <c r="F179">
        <f t="shared" si="18"/>
        <v>1.0064340301100034</v>
      </c>
      <c r="G179">
        <f t="shared" si="19"/>
        <v>0.33327496504139315</v>
      </c>
    </row>
    <row r="180" spans="1:7" x14ac:dyDescent="0.2">
      <c r="A180">
        <v>170</v>
      </c>
      <c r="B180">
        <f t="shared" si="15"/>
        <v>56.666666666666664</v>
      </c>
      <c r="C180">
        <f t="shared" si="20"/>
        <v>28.333333333333332</v>
      </c>
      <c r="D180">
        <f t="shared" si="16"/>
        <v>14.166666666666666</v>
      </c>
      <c r="E180">
        <f t="shared" si="17"/>
        <v>39.896717580075837</v>
      </c>
      <c r="F180">
        <f t="shared" si="18"/>
        <v>1.0064340301100034</v>
      </c>
      <c r="G180">
        <f t="shared" si="19"/>
        <v>0.33114437218002868</v>
      </c>
    </row>
    <row r="181" spans="1:7" x14ac:dyDescent="0.2">
      <c r="A181">
        <v>171</v>
      </c>
      <c r="B181">
        <f t="shared" si="15"/>
        <v>57</v>
      </c>
      <c r="C181">
        <f t="shared" si="20"/>
        <v>28.5</v>
      </c>
      <c r="D181">
        <f t="shared" si="16"/>
        <v>14.25</v>
      </c>
      <c r="E181">
        <f t="shared" si="17"/>
        <v>39.896717580075837</v>
      </c>
      <c r="F181">
        <f t="shared" si="18"/>
        <v>1.0064340301100034</v>
      </c>
      <c r="G181">
        <f t="shared" si="19"/>
        <v>0.32902739998153135</v>
      </c>
    </row>
    <row r="182" spans="1:7" x14ac:dyDescent="0.2">
      <c r="A182">
        <v>172</v>
      </c>
      <c r="B182">
        <f t="shared" si="15"/>
        <v>57.333333333333336</v>
      </c>
      <c r="C182">
        <f t="shared" si="20"/>
        <v>28.666666666666668</v>
      </c>
      <c r="D182">
        <f t="shared" si="16"/>
        <v>14.333333333333334</v>
      </c>
      <c r="E182">
        <f t="shared" si="17"/>
        <v>39.896717580075837</v>
      </c>
      <c r="F182">
        <f t="shared" si="18"/>
        <v>1.0064340301100034</v>
      </c>
      <c r="G182">
        <f t="shared" si="19"/>
        <v>0.32692396137039265</v>
      </c>
    </row>
    <row r="183" spans="1:7" x14ac:dyDescent="0.2">
      <c r="A183">
        <v>173</v>
      </c>
      <c r="B183">
        <f t="shared" si="15"/>
        <v>57.666666666666664</v>
      </c>
      <c r="C183">
        <f t="shared" si="20"/>
        <v>28.833333333333332</v>
      </c>
      <c r="D183">
        <f t="shared" si="16"/>
        <v>14.416666666666666</v>
      </c>
      <c r="E183">
        <f t="shared" si="17"/>
        <v>39.896717580075837</v>
      </c>
      <c r="F183">
        <f t="shared" si="18"/>
        <v>1.0064340301100034</v>
      </c>
      <c r="G183">
        <f t="shared" si="19"/>
        <v>0.32483396982776885</v>
      </c>
    </row>
    <row r="184" spans="1:7" x14ac:dyDescent="0.2">
      <c r="A184">
        <v>174</v>
      </c>
      <c r="B184">
        <f t="shared" si="15"/>
        <v>58</v>
      </c>
      <c r="C184">
        <f t="shared" si="20"/>
        <v>29</v>
      </c>
      <c r="D184">
        <f t="shared" si="16"/>
        <v>14.5</v>
      </c>
      <c r="E184">
        <f t="shared" si="17"/>
        <v>39.896717580075837</v>
      </c>
      <c r="F184">
        <f t="shared" si="18"/>
        <v>1.0064340301100034</v>
      </c>
      <c r="G184">
        <f t="shared" si="19"/>
        <v>0.32275733938792234</v>
      </c>
    </row>
    <row r="185" spans="1:7" x14ac:dyDescent="0.2">
      <c r="A185">
        <v>175</v>
      </c>
      <c r="B185">
        <f t="shared" si="15"/>
        <v>58.333333333333336</v>
      </c>
      <c r="C185">
        <f t="shared" si="20"/>
        <v>29.166666666666668</v>
      </c>
      <c r="D185">
        <f t="shared" si="16"/>
        <v>14.583333333333334</v>
      </c>
      <c r="E185">
        <f t="shared" si="17"/>
        <v>39.896717580075837</v>
      </c>
      <c r="F185">
        <f t="shared" si="18"/>
        <v>1.0064340301100034</v>
      </c>
      <c r="G185">
        <f t="shared" si="19"/>
        <v>0.32069398463468579</v>
      </c>
    </row>
    <row r="186" spans="1:7" x14ac:dyDescent="0.2">
      <c r="A186">
        <v>176</v>
      </c>
      <c r="B186">
        <f t="shared" si="15"/>
        <v>58.666666666666664</v>
      </c>
      <c r="C186">
        <f t="shared" si="20"/>
        <v>29.333333333333332</v>
      </c>
      <c r="D186">
        <f t="shared" si="16"/>
        <v>14.666666666666666</v>
      </c>
      <c r="E186">
        <f t="shared" si="17"/>
        <v>39.896717580075837</v>
      </c>
      <c r="F186">
        <f t="shared" si="18"/>
        <v>1.0064340301100034</v>
      </c>
      <c r="G186">
        <f t="shared" si="19"/>
        <v>0.31864382069794867</v>
      </c>
    </row>
    <row r="187" spans="1:7" x14ac:dyDescent="0.2">
      <c r="A187">
        <v>177</v>
      </c>
      <c r="B187">
        <f t="shared" si="15"/>
        <v>59</v>
      </c>
      <c r="C187">
        <f t="shared" si="20"/>
        <v>29.5</v>
      </c>
      <c r="D187">
        <f t="shared" si="16"/>
        <v>14.75</v>
      </c>
      <c r="E187">
        <f t="shared" si="17"/>
        <v>39.896717580075837</v>
      </c>
      <c r="F187">
        <f t="shared" si="18"/>
        <v>1.0064340301100034</v>
      </c>
      <c r="G187">
        <f t="shared" si="19"/>
        <v>0.31660676325016635</v>
      </c>
    </row>
    <row r="188" spans="1:7" x14ac:dyDescent="0.2">
      <c r="A188">
        <v>178</v>
      </c>
      <c r="B188">
        <f t="shared" si="15"/>
        <v>59.333333333333336</v>
      </c>
      <c r="C188">
        <f t="shared" si="20"/>
        <v>29.666666666666668</v>
      </c>
      <c r="D188">
        <f t="shared" si="16"/>
        <v>14.833333333333334</v>
      </c>
      <c r="E188">
        <f t="shared" si="17"/>
        <v>39.896717580075837</v>
      </c>
      <c r="F188">
        <f t="shared" si="18"/>
        <v>1.0064340301100034</v>
      </c>
      <c r="G188">
        <f t="shared" si="19"/>
        <v>0.31458272850289171</v>
      </c>
    </row>
    <row r="189" spans="1:7" x14ac:dyDescent="0.2">
      <c r="A189">
        <v>179</v>
      </c>
      <c r="B189">
        <f t="shared" si="15"/>
        <v>59.666666666666664</v>
      </c>
      <c r="C189">
        <f t="shared" si="20"/>
        <v>29.833333333333332</v>
      </c>
      <c r="D189">
        <f t="shared" si="16"/>
        <v>14.916666666666666</v>
      </c>
      <c r="E189">
        <f t="shared" si="17"/>
        <v>39.896717580075837</v>
      </c>
      <c r="F189">
        <f t="shared" si="18"/>
        <v>1.0064340301100034</v>
      </c>
      <c r="G189">
        <f t="shared" si="19"/>
        <v>0.31257163320332854</v>
      </c>
    </row>
    <row r="190" spans="1:7" x14ac:dyDescent="0.2">
      <c r="A190">
        <v>180</v>
      </c>
      <c r="B190">
        <f t="shared" si="15"/>
        <v>60</v>
      </c>
      <c r="C190">
        <f t="shared" si="20"/>
        <v>30</v>
      </c>
      <c r="D190">
        <f t="shared" si="16"/>
        <v>15</v>
      </c>
      <c r="E190">
        <f t="shared" si="17"/>
        <v>39.896717580075837</v>
      </c>
      <c r="F190">
        <f t="shared" si="18"/>
        <v>1.0064340301100034</v>
      </c>
      <c r="G190">
        <f t="shared" si="19"/>
        <v>0.31057339463090727</v>
      </c>
    </row>
    <row r="1048576" spans="16384:16384" x14ac:dyDescent="0.2">
      <c r="XFD104857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Kwetsi Mthetho</dc:creator>
  <cp:lastModifiedBy>Kwetsi Mthetho</cp:lastModifiedBy>
  <dcterms:created xsi:type="dcterms:W3CDTF">2025-03-20T12:59:28Z</dcterms:created>
  <dcterms:modified xsi:type="dcterms:W3CDTF">2025-03-21T06:48:51Z</dcterms:modified>
</cp:coreProperties>
</file>